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Ex7.xml" ContentType="application/vnd.ms-office.chartex+xml"/>
  <Override PartName="/xl/charts/style19.xml" ContentType="application/vnd.ms-office.chartstyle+xml"/>
  <Override PartName="/xl/charts/colors19.xml" ContentType="application/vnd.ms-office.chartcolorstyle+xml"/>
  <Override PartName="/xl/charts/chart13.xml" ContentType="application/vnd.openxmlformats-officedocument.drawingml.chart+xml"/>
  <Override PartName="/xl/charts/style20.xml" ContentType="application/vnd.ms-office.chartstyle+xml"/>
  <Override PartName="/xl/charts/colors20.xml" ContentType="application/vnd.ms-office.chartcolorstyle+xml"/>
  <Override PartName="/xl/charts/chart14.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ONY SHARDA\Documents\NIIT Project\"/>
    </mc:Choice>
  </mc:AlternateContent>
  <xr:revisionPtr revIDLastSave="0" documentId="13_ncr:1_{28AAB16F-88CA-4C7E-B8C8-F41F7E15EDB8}" xr6:coauthVersionLast="47" xr6:coauthVersionMax="47" xr10:uidLastSave="{00000000-0000-0000-0000-000000000000}"/>
  <bookViews>
    <workbookView xWindow="-108" yWindow="-108" windowWidth="23256" windowHeight="12456" firstSheet="3" activeTab="10" xr2:uid="{28B0D8F4-FA75-4BE7-B465-290E7E7281AD}"/>
  </bookViews>
  <sheets>
    <sheet name="E-commerce (1)" sheetId="1" r:id="rId1"/>
    <sheet name="Sprint 1" sheetId="9" r:id="rId2"/>
    <sheet name="Sprint 2 " sheetId="7" r:id="rId3"/>
    <sheet name="Sprint 3" sheetId="8" r:id="rId4"/>
    <sheet name="Sprint 4" sheetId="3" r:id="rId5"/>
    <sheet name="Sprint 5  " sheetId="6" r:id="rId6"/>
    <sheet name="Sprint 6" sheetId="10" r:id="rId7"/>
    <sheet name="Sprint 7" sheetId="4" r:id="rId8"/>
    <sheet name="Sprint 8" sheetId="11" r:id="rId9"/>
    <sheet name="Sprint 9  " sheetId="5" r:id="rId10"/>
    <sheet name="Sprint 10" sheetId="17" r:id="rId11"/>
    <sheet name="Dashboard Insights" sheetId="18" r:id="rId12"/>
  </sheets>
  <definedNames>
    <definedName name="_xlnm._FilterDatabase" localSheetId="0" hidden="1">'E-commerce (1)'!$A$1:$W$1</definedName>
    <definedName name="_xlnm._FilterDatabase" localSheetId="5" hidden="1">'Sprint 5  '!$V$1:$X$1</definedName>
    <definedName name="_xlchart.v1.0" hidden="1">'Sprint 5  '!$V$1</definedName>
    <definedName name="_xlchart.v1.1" hidden="1">'Sprint 5  '!$V$2:$V$500</definedName>
    <definedName name="_xlchart.v1.10" hidden="1">'Sprint 6'!$Q$2</definedName>
    <definedName name="_xlchart.v1.11" hidden="1">'Sprint 6'!$Q$3:$Q$220</definedName>
    <definedName name="_xlchart.v1.12" hidden="1">'Sprint 6'!$R$2</definedName>
    <definedName name="_xlchart.v1.13" hidden="1">'Sprint 6'!$R$3:$R$220</definedName>
    <definedName name="_xlchart.v1.14" hidden="1">'Sprint 7'!$A$1</definedName>
    <definedName name="_xlchart.v1.15" hidden="1">'Sprint 7'!$A$2:$A$500</definedName>
    <definedName name="_xlchart.v1.16" hidden="1">'Sprint 7'!$B$2:$B$500</definedName>
    <definedName name="_xlchart.v1.17" hidden="1">'Sprint 7'!$C$1</definedName>
    <definedName name="_xlchart.v1.18" hidden="1">'Sprint 7'!$C$2:$C$500</definedName>
    <definedName name="_xlchart.v1.19" hidden="1">'Sprint 8'!$A$1</definedName>
    <definedName name="_xlchart.v1.2" hidden="1">'Sprint 6'!$L$2</definedName>
    <definedName name="_xlchart.v1.20" hidden="1">'Sprint 8'!$A$2:$A$500</definedName>
    <definedName name="_xlchart.v1.21" hidden="1">'Sprint 8'!$B$1</definedName>
    <definedName name="_xlchart.v1.22" hidden="1">'Sprint 8'!$B$2:$B$500</definedName>
    <definedName name="_xlchart.v1.23" hidden="1">'Sprint 8'!$C$1</definedName>
    <definedName name="_xlchart.v1.24" hidden="1">'Sprint 8'!$C$2:$C$500</definedName>
    <definedName name="_xlchart.v1.25" hidden="1">'Sprint 7'!$B$2:$B$500</definedName>
    <definedName name="_xlchart.v1.26" hidden="1">'Sprint 7'!$C$1</definedName>
    <definedName name="_xlchart.v1.27" hidden="1">'Sprint 7'!$C$2:$C$500</definedName>
    <definedName name="_xlchart.v1.28" hidden="1">'Sprint 7'!$B$2:$B$500</definedName>
    <definedName name="_xlchart.v1.29" hidden="1">'Sprint 7'!$C$1</definedName>
    <definedName name="_xlchart.v1.3" hidden="1">'Sprint 6'!$L$3:$L$179</definedName>
    <definedName name="_xlchart.v1.30" hidden="1">'Sprint 7'!$C$2:$C$500</definedName>
    <definedName name="_xlchart.v1.4" hidden="1">'Sprint 6'!$M$2</definedName>
    <definedName name="_xlchart.v1.5" hidden="1">'Sprint 6'!$M$3:$M$179</definedName>
    <definedName name="_xlchart.v1.6" hidden="1">'Sprint 6'!$N$2</definedName>
    <definedName name="_xlchart.v1.7" hidden="1">'Sprint 6'!$N$3:$N$179</definedName>
    <definedName name="_xlchart.v1.8" hidden="1">'Sprint 6'!$P$2</definedName>
    <definedName name="_xlchart.v1.9" hidden="1">'Sprint 6'!$P$3:$P$220</definedName>
    <definedName name="Slicer_Gender">#N/A</definedName>
    <definedName name="Slicer_IncomeLevel">#N/A</definedName>
  </definedNames>
  <calcPr calcId="191029"/>
  <pivotCaches>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2" i="1"/>
  <c r="O3" i="11"/>
  <c r="G5" i="11"/>
  <c r="H5" i="11"/>
  <c r="F5" i="11"/>
  <c r="G4" i="11"/>
  <c r="H4" i="11"/>
  <c r="F4" i="11"/>
  <c r="F30" i="11"/>
  <c r="F29" i="11"/>
  <c r="F27" i="11"/>
  <c r="F26" i="11"/>
  <c r="G3" i="11" s="1"/>
  <c r="F24" i="11"/>
  <c r="F23" i="11"/>
  <c r="C22" i="10"/>
  <c r="D22" i="10"/>
  <c r="B22" i="10"/>
  <c r="C21" i="10"/>
  <c r="D21" i="10"/>
  <c r="B21" i="10"/>
  <c r="C20" i="10"/>
  <c r="D20" i="10"/>
  <c r="B20" i="10"/>
  <c r="C5" i="10"/>
  <c r="D5" i="10"/>
  <c r="B5" i="10"/>
  <c r="C4" i="10"/>
  <c r="D4" i="10"/>
  <c r="B4" i="10"/>
  <c r="C3" i="10"/>
  <c r="D3" i="10"/>
  <c r="B3" i="10"/>
  <c r="B13" i="9"/>
  <c r="B5" i="9"/>
  <c r="B6" i="9"/>
  <c r="B7" i="9"/>
  <c r="B8" i="9"/>
  <c r="B9" i="9"/>
  <c r="B10" i="9"/>
  <c r="B11" i="9"/>
  <c r="B4" i="9"/>
  <c r="H3" i="11" l="1"/>
  <c r="F3" i="11"/>
</calcChain>
</file>

<file path=xl/sharedStrings.xml><?xml version="1.0" encoding="utf-8"?>
<sst xmlns="http://schemas.openxmlformats.org/spreadsheetml/2006/main" count="7676" uniqueCount="609">
  <si>
    <t>CustomerID</t>
  </si>
  <si>
    <t>RegistrationDate</t>
  </si>
  <si>
    <t>Age</t>
  </si>
  <si>
    <t>Gender</t>
  </si>
  <si>
    <t>IncomeLevel</t>
  </si>
  <si>
    <t>Country</t>
  </si>
  <si>
    <t>City</t>
  </si>
  <si>
    <t>TotalPurchases</t>
  </si>
  <si>
    <t>AverageOrderValue</t>
  </si>
  <si>
    <t>CustomerLifetimeValue</t>
  </si>
  <si>
    <t>FavoriteCategory</t>
  </si>
  <si>
    <t>SecondFavoriteCategory</t>
  </si>
  <si>
    <t>EmailEngagementRate</t>
  </si>
  <si>
    <t>SocialMediaEngagementRate</t>
  </si>
  <si>
    <t>MobileAppUsage</t>
  </si>
  <si>
    <t>CustomerServiceInteractions</t>
  </si>
  <si>
    <t>AverageSatisfactionScore</t>
  </si>
  <si>
    <t>EmailConversionRate</t>
  </si>
  <si>
    <t>SocialMediaConversionRate</t>
  </si>
  <si>
    <t>SearchEngineConversionRate</t>
  </si>
  <si>
    <t>RepeatCustomer</t>
  </si>
  <si>
    <t>PremiumMember</t>
  </si>
  <si>
    <t>HasReturnedItems</t>
  </si>
  <si>
    <t>CUST00001</t>
  </si>
  <si>
    <t>Male</t>
  </si>
  <si>
    <t>High</t>
  </si>
  <si>
    <t>Japan</t>
  </si>
  <si>
    <t>Tokyo</t>
  </si>
  <si>
    <t>Clothing</t>
  </si>
  <si>
    <t>Books</t>
  </si>
  <si>
    <t>Yes</t>
  </si>
  <si>
    <t>No</t>
  </si>
  <si>
    <t>CUST00002</t>
  </si>
  <si>
    <t>Others</t>
  </si>
  <si>
    <t>UK</t>
  </si>
  <si>
    <t>London</t>
  </si>
  <si>
    <t>Electronics</t>
  </si>
  <si>
    <t>Toys</t>
  </si>
  <si>
    <t>Low</t>
  </si>
  <si>
    <t>CUST00003</t>
  </si>
  <si>
    <t>France</t>
  </si>
  <si>
    <t>Paris</t>
  </si>
  <si>
    <t>CUST00004</t>
  </si>
  <si>
    <t>Female</t>
  </si>
  <si>
    <t>USA</t>
  </si>
  <si>
    <t>Los Angeles</t>
  </si>
  <si>
    <t>Sports</t>
  </si>
  <si>
    <t>Never</t>
  </si>
  <si>
    <t>CUST00005</t>
  </si>
  <si>
    <t>Beauty</t>
  </si>
  <si>
    <t>CUST00006</t>
  </si>
  <si>
    <t>Australia</t>
  </si>
  <si>
    <t>Sydney</t>
  </si>
  <si>
    <t>CUST00007</t>
  </si>
  <si>
    <t>Home Goods</t>
  </si>
  <si>
    <t>CUST00008</t>
  </si>
  <si>
    <t>Medium</t>
  </si>
  <si>
    <t>Germany</t>
  </si>
  <si>
    <t>Berlin</t>
  </si>
  <si>
    <t>CUST00009</t>
  </si>
  <si>
    <t>New York</t>
  </si>
  <si>
    <t>CUST00010</t>
  </si>
  <si>
    <t>Food</t>
  </si>
  <si>
    <t>CUST00011</t>
  </si>
  <si>
    <t>CUST00012</t>
  </si>
  <si>
    <t>CUST00013</t>
  </si>
  <si>
    <t>CUST00014</t>
  </si>
  <si>
    <t>CUST00015</t>
  </si>
  <si>
    <t>CUST00016</t>
  </si>
  <si>
    <t>CUST00017</t>
  </si>
  <si>
    <t>CUST00018</t>
  </si>
  <si>
    <t>CUST00019</t>
  </si>
  <si>
    <t>CUST00020</t>
  </si>
  <si>
    <t>CUST00021</t>
  </si>
  <si>
    <t>CUST00022</t>
  </si>
  <si>
    <t>CUST00023</t>
  </si>
  <si>
    <t>Canada</t>
  </si>
  <si>
    <t>Other</t>
  </si>
  <si>
    <t>CUST00024</t>
  </si>
  <si>
    <t>CUST00025</t>
  </si>
  <si>
    <t>CUST00026</t>
  </si>
  <si>
    <t>CUST00027</t>
  </si>
  <si>
    <t>CUST00028</t>
  </si>
  <si>
    <t>CUST00029</t>
  </si>
  <si>
    <t>CUST00030</t>
  </si>
  <si>
    <t>CUST00031</t>
  </si>
  <si>
    <t>CUST00032</t>
  </si>
  <si>
    <t>CUST00033</t>
  </si>
  <si>
    <t>CUST00034</t>
  </si>
  <si>
    <t>CUST00035</t>
  </si>
  <si>
    <t>CUST00036</t>
  </si>
  <si>
    <t>CUST00037</t>
  </si>
  <si>
    <t>CUST00038</t>
  </si>
  <si>
    <t>CUST00039</t>
  </si>
  <si>
    <t>CUST00040</t>
  </si>
  <si>
    <t>CUST00041</t>
  </si>
  <si>
    <t>CUST00042</t>
  </si>
  <si>
    <t>CUST00043</t>
  </si>
  <si>
    <t>CUST00044</t>
  </si>
  <si>
    <t>CUST00045</t>
  </si>
  <si>
    <t>CUST00046</t>
  </si>
  <si>
    <t>CUST00047</t>
  </si>
  <si>
    <t>CUST00048</t>
  </si>
  <si>
    <t>CUST00049</t>
  </si>
  <si>
    <t>CUST00050</t>
  </si>
  <si>
    <t>CUST00051</t>
  </si>
  <si>
    <t>CUST00052</t>
  </si>
  <si>
    <t>CUST00053</t>
  </si>
  <si>
    <t>CUST00054</t>
  </si>
  <si>
    <t>CUST00055</t>
  </si>
  <si>
    <t>CUST00056</t>
  </si>
  <si>
    <t>CUST00057</t>
  </si>
  <si>
    <t>CUST00058</t>
  </si>
  <si>
    <t>CUST00059</t>
  </si>
  <si>
    <t>CUST00060</t>
  </si>
  <si>
    <t>CUST00061</t>
  </si>
  <si>
    <t>CUST00062</t>
  </si>
  <si>
    <t>CUST00063</t>
  </si>
  <si>
    <t>CUST00064</t>
  </si>
  <si>
    <t>CUST00065</t>
  </si>
  <si>
    <t>CUST00066</t>
  </si>
  <si>
    <t>CUST00067</t>
  </si>
  <si>
    <t>CUST00068</t>
  </si>
  <si>
    <t>CUST00069</t>
  </si>
  <si>
    <t>CUST00070</t>
  </si>
  <si>
    <t>CUST00071</t>
  </si>
  <si>
    <t>CUST00072</t>
  </si>
  <si>
    <t>CUST00073</t>
  </si>
  <si>
    <t>CUST00074</t>
  </si>
  <si>
    <t>CUST00075</t>
  </si>
  <si>
    <t>CUST00076</t>
  </si>
  <si>
    <t>CUST00077</t>
  </si>
  <si>
    <t>CUST00078</t>
  </si>
  <si>
    <t>CUST00079</t>
  </si>
  <si>
    <t>CUST00080</t>
  </si>
  <si>
    <t>CUST00081</t>
  </si>
  <si>
    <t>CUST00082</t>
  </si>
  <si>
    <t>CUST00083</t>
  </si>
  <si>
    <t>CUST00084</t>
  </si>
  <si>
    <t>CUST00085</t>
  </si>
  <si>
    <t>CUST00086</t>
  </si>
  <si>
    <t>CUST00087</t>
  </si>
  <si>
    <t>CUST00088</t>
  </si>
  <si>
    <t>CUST00089</t>
  </si>
  <si>
    <t>CUST00090</t>
  </si>
  <si>
    <t>CUST00091</t>
  </si>
  <si>
    <t>CUST00092</t>
  </si>
  <si>
    <t>CUST00093</t>
  </si>
  <si>
    <t>CUST00094</t>
  </si>
  <si>
    <t>CUST00095</t>
  </si>
  <si>
    <t>CUST00096</t>
  </si>
  <si>
    <t>CUST00097</t>
  </si>
  <si>
    <t>CUST00098</t>
  </si>
  <si>
    <t>CUST00099</t>
  </si>
  <si>
    <t>CUST00100</t>
  </si>
  <si>
    <t>CUST00101</t>
  </si>
  <si>
    <t>CUST00102</t>
  </si>
  <si>
    <t>CUST00103</t>
  </si>
  <si>
    <t>CUST00104</t>
  </si>
  <si>
    <t>CUST00105</t>
  </si>
  <si>
    <t>CUST00106</t>
  </si>
  <si>
    <t>CUST00107</t>
  </si>
  <si>
    <t>CUST00108</t>
  </si>
  <si>
    <t>CUST00109</t>
  </si>
  <si>
    <t>CUST00110</t>
  </si>
  <si>
    <t>CUST00111</t>
  </si>
  <si>
    <t>CUST00112</t>
  </si>
  <si>
    <t>CUST00113</t>
  </si>
  <si>
    <t>CUST00114</t>
  </si>
  <si>
    <t>CUST00115</t>
  </si>
  <si>
    <t>CUST00116</t>
  </si>
  <si>
    <t>CUST00117</t>
  </si>
  <si>
    <t>CUST00118</t>
  </si>
  <si>
    <t>CUST00119</t>
  </si>
  <si>
    <t>CUST00120</t>
  </si>
  <si>
    <t>CUST00121</t>
  </si>
  <si>
    <t>CUST00122</t>
  </si>
  <si>
    <t>CUST00123</t>
  </si>
  <si>
    <t>CUST00124</t>
  </si>
  <si>
    <t>CUST00125</t>
  </si>
  <si>
    <t>CUST00126</t>
  </si>
  <si>
    <t>CUST00127</t>
  </si>
  <si>
    <t>CUST00128</t>
  </si>
  <si>
    <t>CUST00129</t>
  </si>
  <si>
    <t>CUST00130</t>
  </si>
  <si>
    <t>CUST00131</t>
  </si>
  <si>
    <t>CUST00132</t>
  </si>
  <si>
    <t>CUST00133</t>
  </si>
  <si>
    <t>CUST00134</t>
  </si>
  <si>
    <t>CUST00135</t>
  </si>
  <si>
    <t>CUST00136</t>
  </si>
  <si>
    <t>CUST00137</t>
  </si>
  <si>
    <t>CUST00138</t>
  </si>
  <si>
    <t>CUST00139</t>
  </si>
  <si>
    <t>CUST00140</t>
  </si>
  <si>
    <t>CUST00141</t>
  </si>
  <si>
    <t>CUST00142</t>
  </si>
  <si>
    <t>CUST00143</t>
  </si>
  <si>
    <t>CUST00144</t>
  </si>
  <si>
    <t>CUST00145</t>
  </si>
  <si>
    <t>CUST00146</t>
  </si>
  <si>
    <t>CUST00147</t>
  </si>
  <si>
    <t>CUST00148</t>
  </si>
  <si>
    <t>CUST00149</t>
  </si>
  <si>
    <t>CUST00150</t>
  </si>
  <si>
    <t>CUST00151</t>
  </si>
  <si>
    <t>CUST00152</t>
  </si>
  <si>
    <t>CUST00153</t>
  </si>
  <si>
    <t>CUST00154</t>
  </si>
  <si>
    <t>CUST00155</t>
  </si>
  <si>
    <t>CUST00156</t>
  </si>
  <si>
    <t>CUST00157</t>
  </si>
  <si>
    <t>CUST00158</t>
  </si>
  <si>
    <t>CUST00159</t>
  </si>
  <si>
    <t>CUST00160</t>
  </si>
  <si>
    <t>CUST00161</t>
  </si>
  <si>
    <t>CUST00162</t>
  </si>
  <si>
    <t>CUST00163</t>
  </si>
  <si>
    <t>CUST00164</t>
  </si>
  <si>
    <t>CUST00165</t>
  </si>
  <si>
    <t>CUST00166</t>
  </si>
  <si>
    <t>CUST00167</t>
  </si>
  <si>
    <t>CUST00168</t>
  </si>
  <si>
    <t>CUST00169</t>
  </si>
  <si>
    <t>CUST00170</t>
  </si>
  <si>
    <t>CUST00171</t>
  </si>
  <si>
    <t>CUST00172</t>
  </si>
  <si>
    <t>CUST00173</t>
  </si>
  <si>
    <t>CUST00174</t>
  </si>
  <si>
    <t>CUST00175</t>
  </si>
  <si>
    <t>CUST00176</t>
  </si>
  <si>
    <t>Toronto</t>
  </si>
  <si>
    <t>CUST00177</t>
  </si>
  <si>
    <t>CUST00178</t>
  </si>
  <si>
    <t>CUST00179</t>
  </si>
  <si>
    <t>CUST00180</t>
  </si>
  <si>
    <t>CUST00181</t>
  </si>
  <si>
    <t>CUST00182</t>
  </si>
  <si>
    <t>CUST00183</t>
  </si>
  <si>
    <t>CUST00184</t>
  </si>
  <si>
    <t>CUST00185</t>
  </si>
  <si>
    <t>CUST00186</t>
  </si>
  <si>
    <t>CUST00187</t>
  </si>
  <si>
    <t>CUST00188</t>
  </si>
  <si>
    <t>CUST00189</t>
  </si>
  <si>
    <t>CUST00190</t>
  </si>
  <si>
    <t>CUST00191</t>
  </si>
  <si>
    <t>CUST00192</t>
  </si>
  <si>
    <t>CUST00193</t>
  </si>
  <si>
    <t>CUST00194</t>
  </si>
  <si>
    <t>CUST00195</t>
  </si>
  <si>
    <t>CUST00196</t>
  </si>
  <si>
    <t>CUST00197</t>
  </si>
  <si>
    <t>CUST00198</t>
  </si>
  <si>
    <t>CUST00199</t>
  </si>
  <si>
    <t>CUST00200</t>
  </si>
  <si>
    <t>CUST00201</t>
  </si>
  <si>
    <t>CUST00202</t>
  </si>
  <si>
    <t>CUST00203</t>
  </si>
  <si>
    <t>CUST00204</t>
  </si>
  <si>
    <t>CUST00205</t>
  </si>
  <si>
    <t>CUST00206</t>
  </si>
  <si>
    <t>CUST00207</t>
  </si>
  <si>
    <t>CUST00208</t>
  </si>
  <si>
    <t>CUST00209</t>
  </si>
  <si>
    <t>CUST00210</t>
  </si>
  <si>
    <t>CUST00211</t>
  </si>
  <si>
    <t>CUST00212</t>
  </si>
  <si>
    <t>CUST00213</t>
  </si>
  <si>
    <t>CUST00214</t>
  </si>
  <si>
    <t>CUST00215</t>
  </si>
  <si>
    <t>CUST00216</t>
  </si>
  <si>
    <t>CUST00217</t>
  </si>
  <si>
    <t>CUST00218</t>
  </si>
  <si>
    <t>CUST00219</t>
  </si>
  <si>
    <t>CUST00220</t>
  </si>
  <si>
    <t>CUST00221</t>
  </si>
  <si>
    <t>CUST00222</t>
  </si>
  <si>
    <t>CUST00223</t>
  </si>
  <si>
    <t>CUST00224</t>
  </si>
  <si>
    <t>CUST00225</t>
  </si>
  <si>
    <t>CUST00226</t>
  </si>
  <si>
    <t>CUST00227</t>
  </si>
  <si>
    <t>CUST00228</t>
  </si>
  <si>
    <t>CUST00229</t>
  </si>
  <si>
    <t>CUST00230</t>
  </si>
  <si>
    <t>CUST00231</t>
  </si>
  <si>
    <t>CUST00232</t>
  </si>
  <si>
    <t>CUST00233</t>
  </si>
  <si>
    <t>CUST00234</t>
  </si>
  <si>
    <t>CUST00235</t>
  </si>
  <si>
    <t>CUST00236</t>
  </si>
  <si>
    <t>CUST00237</t>
  </si>
  <si>
    <t>CUST00238</t>
  </si>
  <si>
    <t>CUST00239</t>
  </si>
  <si>
    <t>CUST00240</t>
  </si>
  <si>
    <t>CUST00241</t>
  </si>
  <si>
    <t>CUST00242</t>
  </si>
  <si>
    <t>CUST00243</t>
  </si>
  <si>
    <t>CUST00244</t>
  </si>
  <si>
    <t>CUST00245</t>
  </si>
  <si>
    <t>CUST00246</t>
  </si>
  <si>
    <t>CUST00247</t>
  </si>
  <si>
    <t>CUST00248</t>
  </si>
  <si>
    <t>CUST00249</t>
  </si>
  <si>
    <t>CUST00250</t>
  </si>
  <si>
    <t>CUST00251</t>
  </si>
  <si>
    <t>CUST00252</t>
  </si>
  <si>
    <t>CUST00253</t>
  </si>
  <si>
    <t>CUST00254</t>
  </si>
  <si>
    <t>CUST00255</t>
  </si>
  <si>
    <t>CUST00256</t>
  </si>
  <si>
    <t>CUST00257</t>
  </si>
  <si>
    <t>CUST00258</t>
  </si>
  <si>
    <t>CUST00259</t>
  </si>
  <si>
    <t>CUST00260</t>
  </si>
  <si>
    <t>CUST00261</t>
  </si>
  <si>
    <t>CUST00262</t>
  </si>
  <si>
    <t>CUST00263</t>
  </si>
  <si>
    <t>CUST00264</t>
  </si>
  <si>
    <t>CUST00265</t>
  </si>
  <si>
    <t>CUST00266</t>
  </si>
  <si>
    <t>CUST00267</t>
  </si>
  <si>
    <t>CUST00268</t>
  </si>
  <si>
    <t>CUST00269</t>
  </si>
  <si>
    <t>CUST00270</t>
  </si>
  <si>
    <t>CUST00271</t>
  </si>
  <si>
    <t>CUST00272</t>
  </si>
  <si>
    <t>CUST00273</t>
  </si>
  <si>
    <t>CUST00274</t>
  </si>
  <si>
    <t>CUST00275</t>
  </si>
  <si>
    <t>CUST00276</t>
  </si>
  <si>
    <t>CUST00277</t>
  </si>
  <si>
    <t>CUST00278</t>
  </si>
  <si>
    <t>CUST00279</t>
  </si>
  <si>
    <t>CUST00280</t>
  </si>
  <si>
    <t>CUST00281</t>
  </si>
  <si>
    <t>CUST00282</t>
  </si>
  <si>
    <t>CUST00283</t>
  </si>
  <si>
    <t>CUST00284</t>
  </si>
  <si>
    <t>CUST00285</t>
  </si>
  <si>
    <t>CUST00286</t>
  </si>
  <si>
    <t>CUST00287</t>
  </si>
  <si>
    <t>CUST00288</t>
  </si>
  <si>
    <t>CUST00289</t>
  </si>
  <si>
    <t>CUST00290</t>
  </si>
  <si>
    <t>CUST00291</t>
  </si>
  <si>
    <t>CUST00292</t>
  </si>
  <si>
    <t>CUST00293</t>
  </si>
  <si>
    <t>CUST00294</t>
  </si>
  <si>
    <t>CUST00295</t>
  </si>
  <si>
    <t>CUST00296</t>
  </si>
  <si>
    <t>CUST00297</t>
  </si>
  <si>
    <t>CUST00298</t>
  </si>
  <si>
    <t>CUST00299</t>
  </si>
  <si>
    <t>CUST00300</t>
  </si>
  <si>
    <t>CUST00301</t>
  </si>
  <si>
    <t>CUST00302</t>
  </si>
  <si>
    <t>CUST00303</t>
  </si>
  <si>
    <t>CUST00304</t>
  </si>
  <si>
    <t>CUST00305</t>
  </si>
  <si>
    <t>CUST00306</t>
  </si>
  <si>
    <t>CUST00307</t>
  </si>
  <si>
    <t>CUST00308</t>
  </si>
  <si>
    <t>CUST00309</t>
  </si>
  <si>
    <t>CUST00310</t>
  </si>
  <si>
    <t>CUST00311</t>
  </si>
  <si>
    <t>CUST00312</t>
  </si>
  <si>
    <t>CUST00313</t>
  </si>
  <si>
    <t>CUST00314</t>
  </si>
  <si>
    <t>CUST00315</t>
  </si>
  <si>
    <t>CUST00316</t>
  </si>
  <si>
    <t>CUST00317</t>
  </si>
  <si>
    <t>CUST00318</t>
  </si>
  <si>
    <t>CUST00319</t>
  </si>
  <si>
    <t>CUST00320</t>
  </si>
  <si>
    <t>CUST00321</t>
  </si>
  <si>
    <t>CUST00322</t>
  </si>
  <si>
    <t>CUST00323</t>
  </si>
  <si>
    <t>CUST00324</t>
  </si>
  <si>
    <t>CUST00325</t>
  </si>
  <si>
    <t>CUST00326</t>
  </si>
  <si>
    <t>CUST00327</t>
  </si>
  <si>
    <t>CUST00328</t>
  </si>
  <si>
    <t>CUST00329</t>
  </si>
  <si>
    <t>CUST00330</t>
  </si>
  <si>
    <t>CUST00331</t>
  </si>
  <si>
    <t>CUST00332</t>
  </si>
  <si>
    <t>CUST00333</t>
  </si>
  <si>
    <t>CUST00334</t>
  </si>
  <si>
    <t>CUST00335</t>
  </si>
  <si>
    <t>CUST00336</t>
  </si>
  <si>
    <t>CUST00337</t>
  </si>
  <si>
    <t>CUST00338</t>
  </si>
  <si>
    <t>CUST00339</t>
  </si>
  <si>
    <t>CUST00340</t>
  </si>
  <si>
    <t>CUST00341</t>
  </si>
  <si>
    <t>CUST00342</t>
  </si>
  <si>
    <t>CUST00343</t>
  </si>
  <si>
    <t>CUST00344</t>
  </si>
  <si>
    <t>CUST00345</t>
  </si>
  <si>
    <t>CUST00346</t>
  </si>
  <si>
    <t>CUST00347</t>
  </si>
  <si>
    <t>CUST00348</t>
  </si>
  <si>
    <t>CUST00349</t>
  </si>
  <si>
    <t>CUST00350</t>
  </si>
  <si>
    <t>CUST00351</t>
  </si>
  <si>
    <t>CUST00352</t>
  </si>
  <si>
    <t>CUST00353</t>
  </si>
  <si>
    <t>CUST00354</t>
  </si>
  <si>
    <t>CUST00355</t>
  </si>
  <si>
    <t>CUST00356</t>
  </si>
  <si>
    <t>CUST00357</t>
  </si>
  <si>
    <t>CUST00358</t>
  </si>
  <si>
    <t>CUST00359</t>
  </si>
  <si>
    <t>CUST00360</t>
  </si>
  <si>
    <t>CUST00361</t>
  </si>
  <si>
    <t>CUST00362</t>
  </si>
  <si>
    <t>CUST00363</t>
  </si>
  <si>
    <t>CUST00364</t>
  </si>
  <si>
    <t>CUST00365</t>
  </si>
  <si>
    <t>CUST00366</t>
  </si>
  <si>
    <t>CUST00367</t>
  </si>
  <si>
    <t>CUST00368</t>
  </si>
  <si>
    <t>CUST00369</t>
  </si>
  <si>
    <t>CUST00370</t>
  </si>
  <si>
    <t>CUST00371</t>
  </si>
  <si>
    <t>CUST00372</t>
  </si>
  <si>
    <t>CUST00373</t>
  </si>
  <si>
    <t>CUST00374</t>
  </si>
  <si>
    <t>CUST00375</t>
  </si>
  <si>
    <t>CUST00376</t>
  </si>
  <si>
    <t>CUST00377</t>
  </si>
  <si>
    <t>CUST00378</t>
  </si>
  <si>
    <t>CUST00379</t>
  </si>
  <si>
    <t>CUST00380</t>
  </si>
  <si>
    <t>CUST00381</t>
  </si>
  <si>
    <t>CUST00382</t>
  </si>
  <si>
    <t>CUST00383</t>
  </si>
  <si>
    <t>CUST00384</t>
  </si>
  <si>
    <t>CUST00385</t>
  </si>
  <si>
    <t>CUST00386</t>
  </si>
  <si>
    <t>CUST00387</t>
  </si>
  <si>
    <t>CUST00388</t>
  </si>
  <si>
    <t>CUST00389</t>
  </si>
  <si>
    <t>CUST00390</t>
  </si>
  <si>
    <t>CUST00391</t>
  </si>
  <si>
    <t>CUST00392</t>
  </si>
  <si>
    <t>CUST00393</t>
  </si>
  <si>
    <t>CUST00394</t>
  </si>
  <si>
    <t>CUST00395</t>
  </si>
  <si>
    <t>CUST00396</t>
  </si>
  <si>
    <t>CUST00397</t>
  </si>
  <si>
    <t>CUST00398</t>
  </si>
  <si>
    <t>CUST00399</t>
  </si>
  <si>
    <t>CUST00400</t>
  </si>
  <si>
    <t>CUST00401</t>
  </si>
  <si>
    <t>CUST00402</t>
  </si>
  <si>
    <t>CUST00403</t>
  </si>
  <si>
    <t>CUST00404</t>
  </si>
  <si>
    <t>CUST00405</t>
  </si>
  <si>
    <t>CUST00406</t>
  </si>
  <si>
    <t>CUST00407</t>
  </si>
  <si>
    <t>CUST00408</t>
  </si>
  <si>
    <t>CUST00409</t>
  </si>
  <si>
    <t>CUST00410</t>
  </si>
  <si>
    <t>CUST00411</t>
  </si>
  <si>
    <t>CUST00412</t>
  </si>
  <si>
    <t>CUST00413</t>
  </si>
  <si>
    <t>CUST00414</t>
  </si>
  <si>
    <t>CUST00415</t>
  </si>
  <si>
    <t>CUST00416</t>
  </si>
  <si>
    <t>CUST00417</t>
  </si>
  <si>
    <t>CUST00418</t>
  </si>
  <si>
    <t>CUST00419</t>
  </si>
  <si>
    <t>CUST00420</t>
  </si>
  <si>
    <t>CUST00421</t>
  </si>
  <si>
    <t>CUST00422</t>
  </si>
  <si>
    <t>CUST00423</t>
  </si>
  <si>
    <t>CUST00424</t>
  </si>
  <si>
    <t>CUST00425</t>
  </si>
  <si>
    <t>CUST00426</t>
  </si>
  <si>
    <t>CUST00427</t>
  </si>
  <si>
    <t>CUST00428</t>
  </si>
  <si>
    <t>CUST00429</t>
  </si>
  <si>
    <t>CUST00430</t>
  </si>
  <si>
    <t>CUST00431</t>
  </si>
  <si>
    <t>CUST00432</t>
  </si>
  <si>
    <t>CUST00433</t>
  </si>
  <si>
    <t>CUST00434</t>
  </si>
  <si>
    <t>CUST00435</t>
  </si>
  <si>
    <t>CUST00436</t>
  </si>
  <si>
    <t>CUST00437</t>
  </si>
  <si>
    <t>CUST00438</t>
  </si>
  <si>
    <t>CUST00439</t>
  </si>
  <si>
    <t>CUST00440</t>
  </si>
  <si>
    <t>CUST00441</t>
  </si>
  <si>
    <t>CUST00442</t>
  </si>
  <si>
    <t>CUST00443</t>
  </si>
  <si>
    <t>CUST00444</t>
  </si>
  <si>
    <t>CUST00445</t>
  </si>
  <si>
    <t>CUST00446</t>
  </si>
  <si>
    <t>CUST00447</t>
  </si>
  <si>
    <t>CUST00448</t>
  </si>
  <si>
    <t>CUST00449</t>
  </si>
  <si>
    <t>CUST00450</t>
  </si>
  <si>
    <t>CUST00451</t>
  </si>
  <si>
    <t>CUST00452</t>
  </si>
  <si>
    <t>CUST00453</t>
  </si>
  <si>
    <t>CUST00454</t>
  </si>
  <si>
    <t>CUST00455</t>
  </si>
  <si>
    <t>CUST00456</t>
  </si>
  <si>
    <t>CUST00457</t>
  </si>
  <si>
    <t>CUST00458</t>
  </si>
  <si>
    <t>CUST00459</t>
  </si>
  <si>
    <t>CUST00460</t>
  </si>
  <si>
    <t>CUST00461</t>
  </si>
  <si>
    <t>CUST00462</t>
  </si>
  <si>
    <t>CUST00463</t>
  </si>
  <si>
    <t>CUST00464</t>
  </si>
  <si>
    <t>CUST00465</t>
  </si>
  <si>
    <t>CUST00466</t>
  </si>
  <si>
    <t>CUST00467</t>
  </si>
  <si>
    <t>CUST00468</t>
  </si>
  <si>
    <t>CUST00469</t>
  </si>
  <si>
    <t>CUST00470</t>
  </si>
  <si>
    <t>CUST00471</t>
  </si>
  <si>
    <t>CUST00472</t>
  </si>
  <si>
    <t>CUST00473</t>
  </si>
  <si>
    <t>CUST00474</t>
  </si>
  <si>
    <t>CUST00475</t>
  </si>
  <si>
    <t>CUST00476</t>
  </si>
  <si>
    <t>CUST00477</t>
  </si>
  <si>
    <t>CUST00478</t>
  </si>
  <si>
    <t>CUST00479</t>
  </si>
  <si>
    <t>CUST00480</t>
  </si>
  <si>
    <t>CUST00481</t>
  </si>
  <si>
    <t>CUST00482</t>
  </si>
  <si>
    <t>CUST00483</t>
  </si>
  <si>
    <t>CUST00484</t>
  </si>
  <si>
    <t>CUST00485</t>
  </si>
  <si>
    <t>CUST00486</t>
  </si>
  <si>
    <t>CUST00487</t>
  </si>
  <si>
    <t>CUST00488</t>
  </si>
  <si>
    <t>CUST00489</t>
  </si>
  <si>
    <t>CUST00490</t>
  </si>
  <si>
    <t>CUST00491</t>
  </si>
  <si>
    <t>CUST00492</t>
  </si>
  <si>
    <t>CUST00493</t>
  </si>
  <si>
    <t>CUST00494</t>
  </si>
  <si>
    <t>CUST00495</t>
  </si>
  <si>
    <t>CUST00496</t>
  </si>
  <si>
    <t>CUST00497</t>
  </si>
  <si>
    <t>CUST00498</t>
  </si>
  <si>
    <t>CUST00499</t>
  </si>
  <si>
    <t>Average of CustomerLifetimeValue</t>
  </si>
  <si>
    <t>Row Labels</t>
  </si>
  <si>
    <t>Sum of Revenue</t>
  </si>
  <si>
    <t>Sum of CustomerLifetimeValue</t>
  </si>
  <si>
    <t>2023</t>
  </si>
  <si>
    <t>2022</t>
  </si>
  <si>
    <t>2021</t>
  </si>
  <si>
    <t>2020</t>
  </si>
  <si>
    <t>2019</t>
  </si>
  <si>
    <t>2018</t>
  </si>
  <si>
    <t>Column Labels</t>
  </si>
  <si>
    <t>Sum of TotalPurchases</t>
  </si>
  <si>
    <t>RegistrationDate- formatted</t>
  </si>
  <si>
    <t>Total Purchase</t>
  </si>
  <si>
    <t>Enter your formula below</t>
  </si>
  <si>
    <t>Sprint 1: Apply conditional logic to extract insights from movie dataset.</t>
  </si>
  <si>
    <t>Order Value by income</t>
  </si>
  <si>
    <t>Mean</t>
  </si>
  <si>
    <t>Median</t>
  </si>
  <si>
    <t>Mode</t>
  </si>
  <si>
    <t>Comparision</t>
  </si>
  <si>
    <t>Mean&gt;Median&gt;Mode</t>
  </si>
  <si>
    <t>Skewness</t>
  </si>
  <si>
    <t>Right</t>
  </si>
  <si>
    <t>Total Purchase Trend</t>
  </si>
  <si>
    <t>Order by Income Trend</t>
  </si>
  <si>
    <t>Mean&gt;Median, NO MODE</t>
  </si>
  <si>
    <t>Measures of Spread</t>
  </si>
  <si>
    <t>Range</t>
  </si>
  <si>
    <t>Variance</t>
  </si>
  <si>
    <t>Standard Deviation</t>
  </si>
  <si>
    <t>Category</t>
  </si>
  <si>
    <t>Email</t>
  </si>
  <si>
    <t>Social Media</t>
  </si>
  <si>
    <t>Search Engine</t>
  </si>
  <si>
    <t>Max on Email=</t>
  </si>
  <si>
    <t>Min on Email=</t>
  </si>
  <si>
    <t>Max on SocialMedia=</t>
  </si>
  <si>
    <t>Min on Social Media=</t>
  </si>
  <si>
    <t>Max on SearchEngine=</t>
  </si>
  <si>
    <t>Min on SearchEngine=</t>
  </si>
  <si>
    <t>Correlation Coefficient</t>
  </si>
  <si>
    <t>Avg Age</t>
  </si>
  <si>
    <t>Avg Social Media Eng Rate</t>
  </si>
  <si>
    <t>1.1. What is Favorite Category wise total purchase</t>
  </si>
  <si>
    <t>1.2. Number of customers in age group 30-40 having average order value &gt; 50</t>
  </si>
  <si>
    <t>SocialMedia</t>
  </si>
  <si>
    <t>SearchEngine</t>
  </si>
  <si>
    <t>COUNT of City</t>
  </si>
  <si>
    <t>COUNT of CustomerID</t>
  </si>
  <si>
    <t>Revenue</t>
  </si>
  <si>
    <t>Average of AverageSatisfactionScore</t>
  </si>
  <si>
    <t>Total Transactions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</si>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</sst>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d/m/yyyy"/>
    <numFmt numFmtId="165" formatCode="0.000"/>
    <numFmt numFmtId="166" formatCode="_ * #,##0_ ;_ * \-#,##0_ ;_ * &quot;-&quot;??_ ;_ @_ "/>
    <numFmt numFmtId="167" formatCode="#,##0.000_ ;\-#,##0.000\ "/>
    <numFmt numFmtId="168" formatCode="_ * #,##0.000_ ;_ * \-#,##0.000_ ;_ * &quot;-&quot;??_ ;_ @_ "/>
    <numFmt numFmtId="169" formatCode="#,##0.0000"/>
    <numFmt numFmtId="170" formatCode="dd/mmm/yy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E69138"/>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scheme val="minor"/>
    </font>
    <font>
      <b/>
      <sz val="14"/>
      <color theme="1"/>
      <name val="Calibri"/>
      <family val="2"/>
      <scheme val="minor"/>
    </font>
    <font>
      <sz val="11"/>
      <color rgb="FF00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B3FFD9"/>
        <bgColor indexed="64"/>
      </patternFill>
    </fill>
    <fill>
      <patternFill patternType="solid">
        <fgColor theme="6" tint="0.79998168889431442"/>
        <bgColor indexed="64"/>
      </patternFill>
    </fill>
    <fill>
      <patternFill patternType="solid">
        <fgColor rgb="FF0FE0E5"/>
        <bgColor indexed="64"/>
      </patternFill>
    </fill>
    <fill>
      <patternFill patternType="solid">
        <fgColor theme="8" tint="0.79998168889431442"/>
        <bgColor indexed="64"/>
      </patternFill>
    </fill>
    <fill>
      <patternFill patternType="solid">
        <fgColor theme="2"/>
        <bgColor indexed="64"/>
      </patternFill>
    </fill>
    <fill>
      <patternFill patternType="solid">
        <fgColor theme="0"/>
        <bgColor indexed="64"/>
      </patternFill>
    </fill>
    <fill>
      <patternFill patternType="solid">
        <fgColor theme="5"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rgb="FF999999"/>
      </left>
      <right/>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 fillId="0" borderId="0" applyFont="0" applyFill="0" applyBorder="0" applyAlignment="0" applyProtection="0"/>
  </cellStyleXfs>
  <cellXfs count="85">
    <xf numFmtId="0" fontId="0" fillId="0" borderId="0" xfId="0"/>
    <xf numFmtId="14" fontId="0" fillId="0" borderId="0" xfId="0" applyNumberFormat="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0" fillId="33" borderId="0" xfId="0" applyFill="1" applyAlignment="1">
      <alignment horizontal="center" vertical="center"/>
    </xf>
    <xf numFmtId="0" fontId="0" fillId="33" borderId="0" xfId="0" applyFill="1" applyAlignment="1">
      <alignment horizontal="center"/>
    </xf>
    <xf numFmtId="2" fontId="0" fillId="0" borderId="10" xfId="0" applyNumberFormat="1" applyBorder="1"/>
    <xf numFmtId="0" fontId="0" fillId="0" borderId="10" xfId="0" applyBorder="1" applyAlignment="1">
      <alignment horizontal="left"/>
    </xf>
    <xf numFmtId="0" fontId="0" fillId="0" borderId="10" xfId="0" applyBorder="1"/>
    <xf numFmtId="0" fontId="18" fillId="0" borderId="0" xfId="42"/>
    <xf numFmtId="0" fontId="19" fillId="0" borderId="0" xfId="42" applyFont="1"/>
    <xf numFmtId="0" fontId="0" fillId="0" borderId="10" xfId="0" applyBorder="1" applyAlignment="1">
      <alignment horizontal="center"/>
    </xf>
    <xf numFmtId="0" fontId="21" fillId="37" borderId="10" xfId="0" applyFont="1" applyFill="1" applyBorder="1" applyAlignment="1">
      <alignment horizontal="center"/>
    </xf>
    <xf numFmtId="4" fontId="20" fillId="37" borderId="10" xfId="0" applyNumberFormat="1" applyFont="1" applyFill="1" applyBorder="1" applyAlignment="1">
      <alignment horizontal="center"/>
    </xf>
    <xf numFmtId="3" fontId="20" fillId="37" borderId="10" xfId="0" applyNumberFormat="1" applyFont="1" applyFill="1" applyBorder="1" applyAlignment="1">
      <alignment horizontal="center"/>
    </xf>
    <xf numFmtId="3" fontId="20" fillId="37" borderId="10" xfId="0" applyNumberFormat="1" applyFont="1" applyFill="1" applyBorder="1" applyAlignment="1">
      <alignment horizontal="center" wrapText="1"/>
    </xf>
    <xf numFmtId="0" fontId="21" fillId="0" borderId="0" xfId="0" applyFont="1" applyAlignment="1">
      <alignment horizontal="center"/>
    </xf>
    <xf numFmtId="4" fontId="20" fillId="0" borderId="0" xfId="0" applyNumberFormat="1" applyFont="1" applyAlignment="1">
      <alignment horizontal="center"/>
    </xf>
    <xf numFmtId="3" fontId="20" fillId="0" borderId="0" xfId="0" applyNumberFormat="1" applyFont="1" applyAlignment="1">
      <alignment horizontal="center"/>
    </xf>
    <xf numFmtId="3" fontId="20" fillId="0" borderId="0" xfId="0" applyNumberFormat="1" applyFont="1" applyAlignment="1">
      <alignment horizontal="center" wrapText="1"/>
    </xf>
    <xf numFmtId="165" fontId="0" fillId="0" borderId="10" xfId="0" applyNumberFormat="1" applyBorder="1"/>
    <xf numFmtId="0" fontId="16" fillId="37" borderId="10" xfId="0" applyFont="1" applyFill="1" applyBorder="1" applyAlignment="1">
      <alignment horizontal="center"/>
    </xf>
    <xf numFmtId="0" fontId="16" fillId="37" borderId="10" xfId="0" applyFont="1" applyFill="1" applyBorder="1"/>
    <xf numFmtId="166" fontId="16" fillId="37" borderId="10" xfId="43" applyNumberFormat="1" applyFont="1" applyFill="1" applyBorder="1" applyAlignment="1">
      <alignment horizontal="left"/>
    </xf>
    <xf numFmtId="0" fontId="23" fillId="38" borderId="0" xfId="0" applyFont="1" applyFill="1"/>
    <xf numFmtId="166" fontId="23" fillId="38" borderId="0" xfId="43" applyNumberFormat="1" applyFont="1" applyFill="1"/>
    <xf numFmtId="167" fontId="0" fillId="0" borderId="10" xfId="0" applyNumberFormat="1" applyBorder="1"/>
    <xf numFmtId="168" fontId="23" fillId="38" borderId="0" xfId="43" applyNumberFormat="1" applyFont="1" applyFill="1"/>
    <xf numFmtId="165" fontId="0" fillId="0" borderId="10" xfId="0" applyNumberFormat="1" applyBorder="1" applyAlignment="1">
      <alignment horizontal="center"/>
    </xf>
    <xf numFmtId="165" fontId="0" fillId="0" borderId="0" xfId="0" applyNumberFormat="1" applyAlignment="1">
      <alignment horizontal="center"/>
    </xf>
    <xf numFmtId="0" fontId="21" fillId="39" borderId="16" xfId="0" applyFont="1" applyFill="1" applyBorder="1" applyAlignment="1">
      <alignment horizontal="center" vertical="center" wrapText="1"/>
    </xf>
    <xf numFmtId="0" fontId="16" fillId="39" borderId="10" xfId="0" applyFont="1" applyFill="1" applyBorder="1" applyAlignment="1">
      <alignment horizontal="center" vertical="top" wrapText="1"/>
    </xf>
    <xf numFmtId="169" fontId="22" fillId="0" borderId="10" xfId="0" applyNumberFormat="1" applyFont="1" applyBorder="1"/>
    <xf numFmtId="0" fontId="0" fillId="33" borderId="10" xfId="0" applyFill="1" applyBorder="1" applyAlignment="1">
      <alignment horizontal="left"/>
    </xf>
    <xf numFmtId="14" fontId="0" fillId="0" borderId="10" xfId="0" applyNumberFormat="1" applyBorder="1" applyAlignment="1">
      <alignment horizontal="left"/>
    </xf>
    <xf numFmtId="0" fontId="0" fillId="0" borderId="10" xfId="0" pivotButton="1" applyBorder="1"/>
    <xf numFmtId="170" fontId="0" fillId="40" borderId="10" xfId="0" applyNumberFormat="1" applyFill="1" applyBorder="1" applyAlignment="1">
      <alignment horizontal="left"/>
    </xf>
    <xf numFmtId="0" fontId="16" fillId="33" borderId="10" xfId="0" applyFont="1" applyFill="1" applyBorder="1" applyAlignment="1">
      <alignment horizontal="left" vertical="center"/>
    </xf>
    <xf numFmtId="0" fontId="0" fillId="0" borderId="15" xfId="0" applyBorder="1"/>
    <xf numFmtId="0" fontId="0" fillId="0" borderId="14" xfId="0" applyBorder="1"/>
    <xf numFmtId="0" fontId="0" fillId="0" borderId="13" xfId="0" applyBorder="1"/>
    <xf numFmtId="0" fontId="0" fillId="0" borderId="12" xfId="0" applyBorder="1"/>
    <xf numFmtId="0" fontId="0" fillId="0" borderId="20" xfId="0" applyBorder="1"/>
    <xf numFmtId="0" fontId="0" fillId="0" borderId="21" xfId="0" applyBorder="1"/>
    <xf numFmtId="0" fontId="0" fillId="0" borderId="11" xfId="0" pivotButton="1" applyBorder="1"/>
    <xf numFmtId="0" fontId="0" fillId="0" borderId="11" xfId="0" applyBorder="1"/>
    <xf numFmtId="0" fontId="16" fillId="41" borderId="15" xfId="0" applyFont="1" applyFill="1" applyBorder="1"/>
    <xf numFmtId="0" fontId="16" fillId="41" borderId="14" xfId="0" applyFont="1" applyFill="1" applyBorder="1"/>
    <xf numFmtId="1" fontId="0" fillId="0" borderId="0" xfId="0" applyNumberFormat="1"/>
    <xf numFmtId="0" fontId="0" fillId="0" borderId="22" xfId="0" pivotButton="1" applyBorder="1"/>
    <xf numFmtId="0" fontId="0" fillId="0" borderId="23" xfId="0" applyBorder="1"/>
    <xf numFmtId="0" fontId="0" fillId="0" borderId="24" xfId="0" applyBorder="1" applyAlignment="1">
      <alignment horizontal="left"/>
    </xf>
    <xf numFmtId="0" fontId="0" fillId="0" borderId="16" xfId="0" applyBorder="1" applyAlignment="1">
      <alignment horizontal="left"/>
    </xf>
    <xf numFmtId="2" fontId="0" fillId="0" borderId="25" xfId="0" applyNumberFormat="1" applyBorder="1"/>
    <xf numFmtId="2" fontId="0" fillId="0" borderId="26" xfId="0" applyNumberFormat="1" applyBorder="1"/>
    <xf numFmtId="0" fontId="21" fillId="36" borderId="10" xfId="0" applyFont="1" applyFill="1" applyBorder="1" applyAlignment="1">
      <alignment horizontal="center" vertical="center" wrapText="1"/>
    </xf>
    <xf numFmtId="0" fontId="21" fillId="35" borderId="10" xfId="0" applyFont="1" applyFill="1" applyBorder="1" applyAlignment="1">
      <alignment horizontal="center" vertical="center" wrapText="1"/>
    </xf>
    <xf numFmtId="0" fontId="20" fillId="0" borderId="0" xfId="0" applyFont="1"/>
    <xf numFmtId="0" fontId="21" fillId="0" borderId="10" xfId="0" applyFont="1" applyBorder="1" applyAlignment="1">
      <alignment horizontal="left" vertical="center" readingOrder="1"/>
    </xf>
    <xf numFmtId="0" fontId="20" fillId="0" borderId="10" xfId="0" applyFont="1" applyBorder="1" applyAlignment="1">
      <alignment horizontal="center"/>
    </xf>
    <xf numFmtId="0" fontId="21" fillId="34" borderId="10" xfId="0" applyFont="1" applyFill="1" applyBorder="1"/>
    <xf numFmtId="0" fontId="21" fillId="34" borderId="10" xfId="0" applyFont="1" applyFill="1" applyBorder="1" applyAlignment="1">
      <alignment horizontal="center"/>
    </xf>
    <xf numFmtId="0" fontId="20" fillId="0" borderId="10" xfId="0" applyFont="1" applyBorder="1"/>
    <xf numFmtId="0" fontId="21" fillId="0" borderId="10" xfId="0" applyFont="1" applyBorder="1"/>
    <xf numFmtId="0" fontId="16" fillId="34" borderId="10" xfId="0" applyFont="1" applyFill="1" applyBorder="1" applyAlignment="1">
      <alignment horizontal="center"/>
    </xf>
    <xf numFmtId="1" fontId="0" fillId="0" borderId="18" xfId="0" applyNumberFormat="1" applyBorder="1"/>
    <xf numFmtId="1" fontId="0" fillId="0" borderId="27" xfId="0" applyNumberFormat="1" applyBorder="1"/>
    <xf numFmtId="1" fontId="0" fillId="0" borderId="19" xfId="0" applyNumberFormat="1" applyBorder="1"/>
    <xf numFmtId="0" fontId="0" fillId="0" borderId="18" xfId="0" applyBorder="1" applyAlignment="1">
      <alignment horizontal="left"/>
    </xf>
    <xf numFmtId="0" fontId="0" fillId="0" borderId="27" xfId="0" applyBorder="1" applyAlignment="1">
      <alignment horizontal="left"/>
    </xf>
    <xf numFmtId="0" fontId="0" fillId="0" borderId="19" xfId="0" applyBorder="1" applyAlignment="1">
      <alignment horizontal="left"/>
    </xf>
    <xf numFmtId="0" fontId="24" fillId="43" borderId="0" xfId="0" applyFont="1" applyFill="1" applyAlignment="1">
      <alignment vertical="center"/>
    </xf>
    <xf numFmtId="0" fontId="0" fillId="43" borderId="0" xfId="0" applyFill="1"/>
    <xf numFmtId="0" fontId="25" fillId="0" borderId="0" xfId="0" applyFont="1"/>
    <xf numFmtId="0" fontId="21" fillId="37" borderId="10" xfId="0" applyFont="1" applyFill="1" applyBorder="1" applyAlignment="1">
      <alignment horizontal="center"/>
    </xf>
    <xf numFmtId="0" fontId="0" fillId="0" borderId="0" xfId="0" applyAlignment="1">
      <alignment horizontal="center"/>
    </xf>
    <xf numFmtId="0" fontId="0" fillId="37" borderId="10" xfId="0" applyFill="1" applyBorder="1" applyAlignment="1">
      <alignment horizontal="center" vertical="center"/>
    </xf>
    <xf numFmtId="0" fontId="16" fillId="37" borderId="16" xfId="0" applyFont="1" applyFill="1" applyBorder="1" applyAlignment="1">
      <alignment horizontal="center" vertical="center"/>
    </xf>
    <xf numFmtId="0" fontId="16" fillId="37" borderId="17" xfId="0" applyFont="1" applyFill="1" applyBorder="1" applyAlignment="1">
      <alignment horizontal="center" vertical="center"/>
    </xf>
    <xf numFmtId="0" fontId="20" fillId="39" borderId="18" xfId="0" applyFont="1" applyFill="1" applyBorder="1" applyAlignment="1">
      <alignment horizontal="center" wrapText="1"/>
    </xf>
    <xf numFmtId="0" fontId="20" fillId="39" borderId="19" xfId="0" applyFont="1" applyFill="1" applyBorder="1" applyAlignment="1">
      <alignment horizontal="center" wrapText="1"/>
    </xf>
    <xf numFmtId="0" fontId="16" fillId="44" borderId="10" xfId="0" applyFont="1" applyFill="1" applyBorder="1" applyAlignment="1">
      <alignment horizontal="center"/>
    </xf>
    <xf numFmtId="0" fontId="16" fillId="42" borderId="10" xfId="0" applyFont="1" applyFill="1" applyBorder="1" applyAlignment="1">
      <alignment horizontal="center"/>
    </xf>
    <xf numFmtId="0" fontId="0" fillId="0" borderId="10"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743DB5A2-C81E-4CC0-A3D8-8219129865F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font>
        <b/>
        <family val="2"/>
      </font>
    </dxf>
    <dxf>
      <font>
        <b/>
        <family val="2"/>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b/>
        <family val="2"/>
      </font>
    </dxf>
    <dxf>
      <font>
        <b/>
        <family val="2"/>
      </font>
    </dxf>
  </dxfs>
  <tableStyles count="0" defaultTableStyle="TableStyleMedium2" defaultPivotStyle="PivotStyleLight16"/>
  <colors>
    <mruColors>
      <color rgb="FF0FE0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Distribution of Premium Members by Shopping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1"/>
        <c:ser>
          <c:idx val="0"/>
          <c:order val="0"/>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A5-4735-AEC0-531B49293431}"/>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A5-4735-AEC0-531B49293431}"/>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A5-4735-AEC0-531B49293431}"/>
              </c:ext>
            </c:extLst>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A5-4735-AEC0-531B49293431}"/>
              </c:ext>
            </c:extLst>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A5-4735-AEC0-531B49293431}"/>
              </c:ext>
            </c:extLst>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FA5-4735-AEC0-531B49293431}"/>
              </c:ext>
            </c:extLst>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FA5-4735-AEC0-531B49293431}"/>
              </c:ext>
            </c:extLst>
          </c:dPt>
          <c:dPt>
            <c:idx val="7"/>
            <c:invertIfNegative val="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FA5-4735-AEC0-531B49293431}"/>
              </c:ext>
            </c:extLst>
          </c:dPt>
          <c:cat>
            <c:strRef>
              <c:f>'Sprint 3'!$A$22:$A$29</c:f>
              <c:strCache>
                <c:ptCount val="8"/>
                <c:pt idx="0">
                  <c:v>Clothing</c:v>
                </c:pt>
                <c:pt idx="1">
                  <c:v>Food</c:v>
                </c:pt>
                <c:pt idx="2">
                  <c:v>Books</c:v>
                </c:pt>
                <c:pt idx="3">
                  <c:v>Electronics</c:v>
                </c:pt>
                <c:pt idx="4">
                  <c:v>Home Goods</c:v>
                </c:pt>
                <c:pt idx="5">
                  <c:v>Beauty</c:v>
                </c:pt>
                <c:pt idx="6">
                  <c:v>Toys</c:v>
                </c:pt>
                <c:pt idx="7">
                  <c:v>Sports</c:v>
                </c:pt>
              </c:strCache>
            </c:strRef>
          </c:cat>
          <c:val>
            <c:numRef>
              <c:f>'Sprint 3'!$B$22:$B$29</c:f>
              <c:numCache>
                <c:formatCode>General</c:formatCode>
                <c:ptCount val="8"/>
                <c:pt idx="0">
                  <c:v>12</c:v>
                </c:pt>
                <c:pt idx="1">
                  <c:v>11</c:v>
                </c:pt>
                <c:pt idx="2">
                  <c:v>11</c:v>
                </c:pt>
                <c:pt idx="3">
                  <c:v>11</c:v>
                </c:pt>
                <c:pt idx="4">
                  <c:v>10</c:v>
                </c:pt>
                <c:pt idx="5">
                  <c:v>9</c:v>
                </c:pt>
                <c:pt idx="6">
                  <c:v>6</c:v>
                </c:pt>
                <c:pt idx="7">
                  <c:v>6</c:v>
                </c:pt>
              </c:numCache>
            </c:numRef>
          </c:val>
          <c:extLst>
            <c:ext xmlns:c16="http://schemas.microsoft.com/office/drawing/2014/chart" uri="{C3380CC4-5D6E-409C-BE32-E72D297353CC}">
              <c16:uniqueId val="{00000000-94FF-4892-B676-2458BBF8BD95}"/>
            </c:ext>
          </c:extLst>
        </c:ser>
        <c:dLbls>
          <c:showLegendKey val="0"/>
          <c:showVal val="0"/>
          <c:showCatName val="0"/>
          <c:showSerName val="0"/>
          <c:showPercent val="0"/>
          <c:showBubbleSize val="0"/>
        </c:dLbls>
        <c:gapWidth val="115"/>
        <c:overlap val="-20"/>
        <c:axId val="1735699466"/>
        <c:axId val="455636122"/>
      </c:barChart>
      <c:catAx>
        <c:axId val="1735699466"/>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636122"/>
        <c:crosses val="autoZero"/>
        <c:auto val="1"/>
        <c:lblAlgn val="ctr"/>
        <c:lblOffset val="100"/>
        <c:noMultiLvlLbl val="1"/>
      </c:catAx>
      <c:valAx>
        <c:axId val="45563612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699466"/>
        <c:crosses val="max"/>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4!PivotTable3</c:name>
    <c:fmtId val="6"/>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Customer Lifetime Value vs Income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4'!$B$21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4'!$A$22:$A$24</c:f>
              <c:strCache>
                <c:ptCount val="3"/>
                <c:pt idx="0">
                  <c:v>High</c:v>
                </c:pt>
                <c:pt idx="1">
                  <c:v>Low</c:v>
                </c:pt>
                <c:pt idx="2">
                  <c:v>Medium</c:v>
                </c:pt>
              </c:strCache>
            </c:strRef>
          </c:cat>
          <c:val>
            <c:numRef>
              <c:f>'Sprint 4'!$B$22:$B$24</c:f>
              <c:numCache>
                <c:formatCode>0.00</c:formatCode>
                <c:ptCount val="3"/>
                <c:pt idx="0">
                  <c:v>460.38649055987662</c:v>
                </c:pt>
                <c:pt idx="1">
                  <c:v>439.24051336893575</c:v>
                </c:pt>
                <c:pt idx="2">
                  <c:v>540.37407958847143</c:v>
                </c:pt>
              </c:numCache>
            </c:numRef>
          </c:val>
          <c:extLst>
            <c:ext xmlns:c16="http://schemas.microsoft.com/office/drawing/2014/chart" uri="{C3380CC4-5D6E-409C-BE32-E72D297353CC}">
              <c16:uniqueId val="{00000000-C231-456C-AE1E-743F8696BB5A}"/>
            </c:ext>
          </c:extLst>
        </c:ser>
        <c:dLbls>
          <c:dLblPos val="outEnd"/>
          <c:showLegendKey val="0"/>
          <c:showVal val="1"/>
          <c:showCatName val="0"/>
          <c:showSerName val="0"/>
          <c:showPercent val="0"/>
          <c:showBubbleSize val="0"/>
        </c:dLbls>
        <c:gapWidth val="100"/>
        <c:overlap val="-24"/>
        <c:axId val="826662400"/>
        <c:axId val="826662880"/>
      </c:barChart>
      <c:catAx>
        <c:axId val="82666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Income</a:t>
                </a:r>
                <a:r>
                  <a:rPr lang="en-IN" baseline="0">
                    <a:solidFill>
                      <a:schemeClr val="bg1"/>
                    </a:solidFill>
                  </a:rPr>
                  <a:t> Level</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662880"/>
        <c:crosses val="autoZero"/>
        <c:auto val="1"/>
        <c:lblAlgn val="ctr"/>
        <c:lblOffset val="100"/>
        <c:noMultiLvlLbl val="0"/>
      </c:catAx>
      <c:valAx>
        <c:axId val="826662880"/>
        <c:scaling>
          <c:orientation val="minMax"/>
          <c:max val="6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Average CLV</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662400"/>
        <c:crosses val="autoZero"/>
        <c:crossBetween val="between"/>
        <c:majorUnit val="100"/>
        <c:min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9  !PivotTable1</c:name>
    <c:fmtId val="9"/>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Product Popularity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'Sprint 9  '!$B$1:$B$2</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'!$B$3:$B$8</c:f>
              <c:numCache>
                <c:formatCode>General</c:formatCode>
                <c:ptCount val="6"/>
                <c:pt idx="1">
                  <c:v>4</c:v>
                </c:pt>
                <c:pt idx="2">
                  <c:v>2</c:v>
                </c:pt>
                <c:pt idx="4">
                  <c:v>6</c:v>
                </c:pt>
              </c:numCache>
            </c:numRef>
          </c:val>
          <c:extLst>
            <c:ext xmlns:c16="http://schemas.microsoft.com/office/drawing/2014/chart" uri="{C3380CC4-5D6E-409C-BE32-E72D297353CC}">
              <c16:uniqueId val="{00000000-38E5-415B-851C-6DC15EA69B76}"/>
            </c:ext>
          </c:extLst>
        </c:ser>
        <c:ser>
          <c:idx val="1"/>
          <c:order val="1"/>
          <c:tx>
            <c:strRef>
              <c:f>'Sprint 9  '!$C$1:$C$2</c:f>
              <c:strCache>
                <c:ptCount val="1"/>
                <c:pt idx="0">
                  <c:v>Books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'!$C$3:$C$8</c:f>
              <c:numCache>
                <c:formatCode>General</c:formatCode>
                <c:ptCount val="6"/>
                <c:pt idx="0">
                  <c:v>4</c:v>
                </c:pt>
                <c:pt idx="1">
                  <c:v>2</c:v>
                </c:pt>
                <c:pt idx="2">
                  <c:v>3</c:v>
                </c:pt>
                <c:pt idx="3">
                  <c:v>4</c:v>
                </c:pt>
                <c:pt idx="4">
                  <c:v>2</c:v>
                </c:pt>
                <c:pt idx="5">
                  <c:v>3</c:v>
                </c:pt>
              </c:numCache>
            </c:numRef>
          </c:val>
          <c:extLst>
            <c:ext xmlns:c16="http://schemas.microsoft.com/office/drawing/2014/chart" uri="{C3380CC4-5D6E-409C-BE32-E72D297353CC}">
              <c16:uniqueId val="{00000001-38E5-415B-851C-6DC15EA69B76}"/>
            </c:ext>
          </c:extLst>
        </c:ser>
        <c:ser>
          <c:idx val="2"/>
          <c:order val="2"/>
          <c:tx>
            <c:strRef>
              <c:f>'Sprint 9  '!$D$1:$D$2</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'!$D$3:$D$8</c:f>
              <c:numCache>
                <c:formatCode>General</c:formatCode>
                <c:ptCount val="6"/>
                <c:pt idx="1">
                  <c:v>4</c:v>
                </c:pt>
                <c:pt idx="3">
                  <c:v>11</c:v>
                </c:pt>
              </c:numCache>
            </c:numRef>
          </c:val>
          <c:extLst>
            <c:ext xmlns:c16="http://schemas.microsoft.com/office/drawing/2014/chart" uri="{C3380CC4-5D6E-409C-BE32-E72D297353CC}">
              <c16:uniqueId val="{00000002-38E5-415B-851C-6DC15EA69B76}"/>
            </c:ext>
          </c:extLst>
        </c:ser>
        <c:ser>
          <c:idx val="3"/>
          <c:order val="3"/>
          <c:tx>
            <c:strRef>
              <c:f>'Sprint 9  '!$E$1:$E$2</c:f>
              <c:strCache>
                <c:ptCount val="1"/>
                <c:pt idx="0">
                  <c:v>Electronics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'!$E$3:$E$8</c:f>
              <c:numCache>
                <c:formatCode>General</c:formatCode>
                <c:ptCount val="6"/>
                <c:pt idx="1">
                  <c:v>3</c:v>
                </c:pt>
                <c:pt idx="2">
                  <c:v>4</c:v>
                </c:pt>
                <c:pt idx="3">
                  <c:v>12</c:v>
                </c:pt>
                <c:pt idx="4">
                  <c:v>9</c:v>
                </c:pt>
              </c:numCache>
            </c:numRef>
          </c:val>
          <c:extLst>
            <c:ext xmlns:c16="http://schemas.microsoft.com/office/drawing/2014/chart" uri="{C3380CC4-5D6E-409C-BE32-E72D297353CC}">
              <c16:uniqueId val="{00000003-38E5-415B-851C-6DC15EA69B76}"/>
            </c:ext>
          </c:extLst>
        </c:ser>
        <c:ser>
          <c:idx val="4"/>
          <c:order val="4"/>
          <c:tx>
            <c:strRef>
              <c:f>'Sprint 9  '!$F$1:$F$2</c:f>
              <c:strCache>
                <c:ptCount val="1"/>
                <c:pt idx="0">
                  <c:v>Food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'!$F$3:$F$8</c:f>
              <c:numCache>
                <c:formatCode>General</c:formatCode>
                <c:ptCount val="6"/>
                <c:pt idx="0">
                  <c:v>13</c:v>
                </c:pt>
                <c:pt idx="2">
                  <c:v>9</c:v>
                </c:pt>
              </c:numCache>
            </c:numRef>
          </c:val>
          <c:extLst>
            <c:ext xmlns:c16="http://schemas.microsoft.com/office/drawing/2014/chart" uri="{C3380CC4-5D6E-409C-BE32-E72D297353CC}">
              <c16:uniqueId val="{00000004-38E5-415B-851C-6DC15EA69B76}"/>
            </c:ext>
          </c:extLst>
        </c:ser>
        <c:ser>
          <c:idx val="5"/>
          <c:order val="5"/>
          <c:tx>
            <c:strRef>
              <c:f>'Sprint 9  '!$G$1:$G$2</c:f>
              <c:strCache>
                <c:ptCount val="1"/>
                <c:pt idx="0">
                  <c:v>Home Goods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'!$G$3:$G$8</c:f>
              <c:numCache>
                <c:formatCode>General</c:formatCode>
                <c:ptCount val="6"/>
                <c:pt idx="2">
                  <c:v>3</c:v>
                </c:pt>
                <c:pt idx="4">
                  <c:v>4</c:v>
                </c:pt>
              </c:numCache>
            </c:numRef>
          </c:val>
          <c:extLst>
            <c:ext xmlns:c16="http://schemas.microsoft.com/office/drawing/2014/chart" uri="{C3380CC4-5D6E-409C-BE32-E72D297353CC}">
              <c16:uniqueId val="{00000005-38E5-415B-851C-6DC15EA69B76}"/>
            </c:ext>
          </c:extLst>
        </c:ser>
        <c:ser>
          <c:idx val="6"/>
          <c:order val="6"/>
          <c:tx>
            <c:strRef>
              <c:f>'Sprint 9  '!$H$1:$H$2</c:f>
              <c:strCache>
                <c:ptCount val="1"/>
                <c:pt idx="0">
                  <c:v>Sports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'!$H$3:$H$8</c:f>
              <c:numCache>
                <c:formatCode>General</c:formatCode>
                <c:ptCount val="6"/>
                <c:pt idx="1">
                  <c:v>2</c:v>
                </c:pt>
                <c:pt idx="2">
                  <c:v>8</c:v>
                </c:pt>
                <c:pt idx="5">
                  <c:v>3</c:v>
                </c:pt>
              </c:numCache>
            </c:numRef>
          </c:val>
          <c:extLst>
            <c:ext xmlns:c16="http://schemas.microsoft.com/office/drawing/2014/chart" uri="{C3380CC4-5D6E-409C-BE32-E72D297353CC}">
              <c16:uniqueId val="{00000006-38E5-415B-851C-6DC15EA69B76}"/>
            </c:ext>
          </c:extLst>
        </c:ser>
        <c:ser>
          <c:idx val="7"/>
          <c:order val="7"/>
          <c:tx>
            <c:strRef>
              <c:f>'Sprint 9  '!$I$1:$I$2</c:f>
              <c:strCache>
                <c:ptCount val="1"/>
                <c:pt idx="0">
                  <c:v>Toys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9  '!$A$3:$A$8</c:f>
              <c:strCache>
                <c:ptCount val="6"/>
                <c:pt idx="0">
                  <c:v>2018</c:v>
                </c:pt>
                <c:pt idx="1">
                  <c:v>2019</c:v>
                </c:pt>
                <c:pt idx="2">
                  <c:v>2020</c:v>
                </c:pt>
                <c:pt idx="3">
                  <c:v>2021</c:v>
                </c:pt>
                <c:pt idx="4">
                  <c:v>2022</c:v>
                </c:pt>
                <c:pt idx="5">
                  <c:v>2023</c:v>
                </c:pt>
              </c:strCache>
            </c:strRef>
          </c:cat>
          <c:val>
            <c:numRef>
              <c:f>'Sprint 9  '!$I$3:$I$8</c:f>
              <c:numCache>
                <c:formatCode>General</c:formatCode>
                <c:ptCount val="6"/>
                <c:pt idx="0">
                  <c:v>3</c:v>
                </c:pt>
                <c:pt idx="1">
                  <c:v>7</c:v>
                </c:pt>
                <c:pt idx="2">
                  <c:v>5</c:v>
                </c:pt>
                <c:pt idx="4">
                  <c:v>11</c:v>
                </c:pt>
              </c:numCache>
            </c:numRef>
          </c:val>
          <c:extLst>
            <c:ext xmlns:c16="http://schemas.microsoft.com/office/drawing/2014/chart" uri="{C3380CC4-5D6E-409C-BE32-E72D297353CC}">
              <c16:uniqueId val="{00000007-38E5-415B-851C-6DC15EA69B76}"/>
            </c:ext>
          </c:extLst>
        </c:ser>
        <c:dLbls>
          <c:showLegendKey val="0"/>
          <c:showVal val="0"/>
          <c:showCatName val="0"/>
          <c:showSerName val="0"/>
          <c:showPercent val="0"/>
          <c:showBubbleSize val="0"/>
        </c:dLbls>
        <c:gapWidth val="150"/>
        <c:overlap val="100"/>
        <c:axId val="559426863"/>
        <c:axId val="559427343"/>
      </c:barChart>
      <c:catAx>
        <c:axId val="55942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427343"/>
        <c:crosses val="autoZero"/>
        <c:auto val="1"/>
        <c:lblAlgn val="ctr"/>
        <c:lblOffset val="100"/>
        <c:noMultiLvlLbl val="0"/>
      </c:catAx>
      <c:valAx>
        <c:axId val="5594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4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4!PivotTable1</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Revenue Distribution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'Sprint 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21-4377-86B5-AB989A59F1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21-4377-86B5-AB989A59F1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21-4377-86B5-AB989A59F15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421-4377-86B5-AB989A59F15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421-4377-86B5-AB989A59F15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421-4377-86B5-AB989A59F15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421-4377-86B5-AB989A59F1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'Sprint 4'!$A$2:$A$8</c:f>
              <c:strCache>
                <c:ptCount val="7"/>
                <c:pt idx="0">
                  <c:v>Australia</c:v>
                </c:pt>
                <c:pt idx="1">
                  <c:v>Canada</c:v>
                </c:pt>
                <c:pt idx="2">
                  <c:v>France</c:v>
                </c:pt>
                <c:pt idx="3">
                  <c:v>Germany</c:v>
                </c:pt>
                <c:pt idx="4">
                  <c:v>Japan</c:v>
                </c:pt>
                <c:pt idx="5">
                  <c:v>UK</c:v>
                </c:pt>
                <c:pt idx="6">
                  <c:v>USA</c:v>
                </c:pt>
              </c:strCache>
            </c:strRef>
          </c:cat>
          <c:val>
            <c:numRef>
              <c:f>'Sprint 4'!$B$2:$B$8</c:f>
              <c:numCache>
                <c:formatCode>0</c:formatCode>
                <c:ptCount val="7"/>
                <c:pt idx="0">
                  <c:v>30294.754407649991</c:v>
                </c:pt>
                <c:pt idx="1">
                  <c:v>3620.6259286500003</c:v>
                </c:pt>
                <c:pt idx="2">
                  <c:v>19048.893044581004</c:v>
                </c:pt>
                <c:pt idx="3">
                  <c:v>34821.653440359005</c:v>
                </c:pt>
                <c:pt idx="4">
                  <c:v>250879.16352679694</c:v>
                </c:pt>
                <c:pt idx="5">
                  <c:v>127130.77443343801</c:v>
                </c:pt>
                <c:pt idx="6">
                  <c:v>172965.41778886301</c:v>
                </c:pt>
              </c:numCache>
            </c:numRef>
          </c:val>
          <c:extLst>
            <c:ext xmlns:c16="http://schemas.microsoft.com/office/drawing/2014/chart" uri="{C3380CC4-5D6E-409C-BE32-E72D297353CC}">
              <c16:uniqueId val="{0000000E-0421-4377-86B5-AB989A59F1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5  !PivotTable2</c:name>
    <c:fmtId val="1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Satisfaction Score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5  '!$B$1:$B$2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'!$B$3:$B$5</c:f>
              <c:numCache>
                <c:formatCode>0.00</c:formatCode>
                <c:ptCount val="3"/>
                <c:pt idx="0">
                  <c:v>7.0236153331168802</c:v>
                </c:pt>
                <c:pt idx="1">
                  <c:v>7.1422071932343743</c:v>
                </c:pt>
                <c:pt idx="2">
                  <c:v>7.0065104708051953</c:v>
                </c:pt>
              </c:numCache>
            </c:numRef>
          </c:val>
          <c:extLst>
            <c:ext xmlns:c16="http://schemas.microsoft.com/office/drawing/2014/chart" uri="{C3380CC4-5D6E-409C-BE32-E72D297353CC}">
              <c16:uniqueId val="{00000000-7E88-44F6-B5E5-2F829C118FBC}"/>
            </c:ext>
          </c:extLst>
        </c:ser>
        <c:ser>
          <c:idx val="1"/>
          <c:order val="1"/>
          <c:tx>
            <c:strRef>
              <c:f>'Sprint 5  '!$C$1:$C$2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'!$C$3:$C$5</c:f>
              <c:numCache>
                <c:formatCode>0.00</c:formatCode>
                <c:ptCount val="3"/>
                <c:pt idx="0">
                  <c:v>6.9934810104999992</c:v>
                </c:pt>
                <c:pt idx="1">
                  <c:v>6.9326394970599994</c:v>
                </c:pt>
                <c:pt idx="2">
                  <c:v>6.4623089418611119</c:v>
                </c:pt>
              </c:numCache>
            </c:numRef>
          </c:val>
          <c:extLst>
            <c:ext xmlns:c16="http://schemas.microsoft.com/office/drawing/2014/chart" uri="{C3380CC4-5D6E-409C-BE32-E72D297353CC}">
              <c16:uniqueId val="{00000001-7E88-44F6-B5E5-2F829C118FBC}"/>
            </c:ext>
          </c:extLst>
        </c:ser>
        <c:ser>
          <c:idx val="2"/>
          <c:order val="2"/>
          <c:tx>
            <c:strRef>
              <c:f>'Sprint 5  '!$D$1:$D$2</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'!$D$3:$D$5</c:f>
              <c:numCache>
                <c:formatCode>0.00</c:formatCode>
                <c:ptCount val="3"/>
                <c:pt idx="0">
                  <c:v>6.9436636256444446</c:v>
                </c:pt>
                <c:pt idx="1">
                  <c:v>6.6835611838749998</c:v>
                </c:pt>
                <c:pt idx="2">
                  <c:v>7.0086880582968742</c:v>
                </c:pt>
              </c:numCache>
            </c:numRef>
          </c:val>
          <c:extLst>
            <c:ext xmlns:c16="http://schemas.microsoft.com/office/drawing/2014/chart" uri="{C3380CC4-5D6E-409C-BE32-E72D297353CC}">
              <c16:uniqueId val="{00000002-7E88-44F6-B5E5-2F829C118FBC}"/>
            </c:ext>
          </c:extLst>
        </c:ser>
        <c:dLbls>
          <c:dLblPos val="outEnd"/>
          <c:showLegendKey val="0"/>
          <c:showVal val="1"/>
          <c:showCatName val="0"/>
          <c:showSerName val="0"/>
          <c:showPercent val="0"/>
          <c:showBubbleSize val="0"/>
        </c:dLbls>
        <c:gapWidth val="100"/>
        <c:overlap val="-24"/>
        <c:axId val="571479695"/>
        <c:axId val="571480175"/>
      </c:barChart>
      <c:catAx>
        <c:axId val="571479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1480175"/>
        <c:crosses val="autoZero"/>
        <c:auto val="1"/>
        <c:lblAlgn val="ctr"/>
        <c:lblOffset val="100"/>
        <c:noMultiLvlLbl val="0"/>
      </c:catAx>
      <c:valAx>
        <c:axId val="571480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4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Premium Members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1"/>
        <c:ser>
          <c:idx val="0"/>
          <c:order val="0"/>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C9-4C98-B946-17D3312C64B1}"/>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C9-4C98-B946-17D3312C64B1}"/>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C9-4C98-B946-17D3312C64B1}"/>
              </c:ext>
            </c:extLst>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2C9-4C98-B946-17D3312C64B1}"/>
              </c:ext>
            </c:extLst>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2C9-4C98-B946-17D3312C64B1}"/>
              </c:ext>
            </c:extLst>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2C9-4C98-B946-17D3312C64B1}"/>
              </c:ext>
            </c:extLst>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2C9-4C98-B946-17D3312C64B1}"/>
              </c:ext>
            </c:extLst>
          </c:dPt>
          <c:dPt>
            <c:idx val="7"/>
            <c:invertIfNegative val="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2C9-4C98-B946-17D3312C64B1}"/>
              </c:ext>
            </c:extLst>
          </c:dPt>
          <c:cat>
            <c:strRef>
              <c:f>'Sprint 3'!$A$22:$A$29</c:f>
              <c:strCache>
                <c:ptCount val="8"/>
                <c:pt idx="0">
                  <c:v>Clothing</c:v>
                </c:pt>
                <c:pt idx="1">
                  <c:v>Food</c:v>
                </c:pt>
                <c:pt idx="2">
                  <c:v>Books</c:v>
                </c:pt>
                <c:pt idx="3">
                  <c:v>Electronics</c:v>
                </c:pt>
                <c:pt idx="4">
                  <c:v>Home Goods</c:v>
                </c:pt>
                <c:pt idx="5">
                  <c:v>Beauty</c:v>
                </c:pt>
                <c:pt idx="6">
                  <c:v>Toys</c:v>
                </c:pt>
                <c:pt idx="7">
                  <c:v>Sports</c:v>
                </c:pt>
              </c:strCache>
            </c:strRef>
          </c:cat>
          <c:val>
            <c:numRef>
              <c:f>'Sprint 3'!$B$22:$B$29</c:f>
              <c:numCache>
                <c:formatCode>General</c:formatCode>
                <c:ptCount val="8"/>
                <c:pt idx="0">
                  <c:v>12</c:v>
                </c:pt>
                <c:pt idx="1">
                  <c:v>11</c:v>
                </c:pt>
                <c:pt idx="2">
                  <c:v>11</c:v>
                </c:pt>
                <c:pt idx="3">
                  <c:v>11</c:v>
                </c:pt>
                <c:pt idx="4">
                  <c:v>10</c:v>
                </c:pt>
                <c:pt idx="5">
                  <c:v>9</c:v>
                </c:pt>
                <c:pt idx="6">
                  <c:v>6</c:v>
                </c:pt>
                <c:pt idx="7">
                  <c:v>6</c:v>
                </c:pt>
              </c:numCache>
            </c:numRef>
          </c:val>
          <c:extLst>
            <c:ext xmlns:c16="http://schemas.microsoft.com/office/drawing/2014/chart" uri="{C3380CC4-5D6E-409C-BE32-E72D297353CC}">
              <c16:uniqueId val="{00000010-B2C9-4C98-B946-17D3312C64B1}"/>
            </c:ext>
          </c:extLst>
        </c:ser>
        <c:dLbls>
          <c:showLegendKey val="0"/>
          <c:showVal val="0"/>
          <c:showCatName val="0"/>
          <c:showSerName val="0"/>
          <c:showPercent val="0"/>
          <c:showBubbleSize val="0"/>
        </c:dLbls>
        <c:gapWidth val="115"/>
        <c:overlap val="-20"/>
        <c:axId val="1735699466"/>
        <c:axId val="455636122"/>
      </c:barChart>
      <c:catAx>
        <c:axId val="1735699466"/>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636122"/>
        <c:crosses val="autoZero"/>
        <c:auto val="1"/>
        <c:lblAlgn val="ctr"/>
        <c:lblOffset val="100"/>
        <c:noMultiLvlLbl val="1"/>
      </c:catAx>
      <c:valAx>
        <c:axId val="45563612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manualLayout>
              <c:xMode val="edge"/>
              <c:yMode val="edge"/>
              <c:x val="0.50947342519685035"/>
              <c:y val="0.917424091514973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5699466"/>
        <c:crosses val="max"/>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3!Sprint3</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Citywise Premium members - Repeat Customers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3'!$B$4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'Sprint 3'!$A$5:$A$13</c:f>
              <c:strCache>
                <c:ptCount val="9"/>
                <c:pt idx="0">
                  <c:v>New York</c:v>
                </c:pt>
                <c:pt idx="1">
                  <c:v>Tokyo</c:v>
                </c:pt>
                <c:pt idx="2">
                  <c:v>Paris</c:v>
                </c:pt>
                <c:pt idx="3">
                  <c:v>Sydney</c:v>
                </c:pt>
                <c:pt idx="4">
                  <c:v>Other</c:v>
                </c:pt>
                <c:pt idx="5">
                  <c:v>London</c:v>
                </c:pt>
                <c:pt idx="6">
                  <c:v>Berlin</c:v>
                </c:pt>
                <c:pt idx="7">
                  <c:v>Los Angeles</c:v>
                </c:pt>
                <c:pt idx="8">
                  <c:v>Toronto</c:v>
                </c:pt>
              </c:strCache>
            </c:strRef>
          </c:cat>
          <c:val>
            <c:numRef>
              <c:f>'Sprint 3'!$B$5:$B$13</c:f>
              <c:numCache>
                <c:formatCode>General</c:formatCode>
                <c:ptCount val="9"/>
                <c:pt idx="0">
                  <c:v>9</c:v>
                </c:pt>
                <c:pt idx="1">
                  <c:v>9</c:v>
                </c:pt>
                <c:pt idx="2">
                  <c:v>9</c:v>
                </c:pt>
                <c:pt idx="3">
                  <c:v>9</c:v>
                </c:pt>
                <c:pt idx="4">
                  <c:v>8</c:v>
                </c:pt>
                <c:pt idx="5">
                  <c:v>8</c:v>
                </c:pt>
                <c:pt idx="6">
                  <c:v>7</c:v>
                </c:pt>
                <c:pt idx="7">
                  <c:v>5</c:v>
                </c:pt>
                <c:pt idx="8">
                  <c:v>1</c:v>
                </c:pt>
              </c:numCache>
            </c:numRef>
          </c:val>
          <c:extLst>
            <c:ext xmlns:c16="http://schemas.microsoft.com/office/drawing/2014/chart" uri="{C3380CC4-5D6E-409C-BE32-E72D297353CC}">
              <c16:uniqueId val="{00000000-3350-4178-9C0C-B4902C778993}"/>
            </c:ext>
          </c:extLst>
        </c:ser>
        <c:dLbls>
          <c:showLegendKey val="0"/>
          <c:showVal val="0"/>
          <c:showCatName val="0"/>
          <c:showSerName val="0"/>
          <c:showPercent val="0"/>
          <c:showBubbleSize val="0"/>
        </c:dLbls>
        <c:gapWidth val="100"/>
        <c:overlap val="-24"/>
        <c:axId val="1290977839"/>
        <c:axId val="1290980719"/>
      </c:barChart>
      <c:catAx>
        <c:axId val="129097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90980719"/>
        <c:crosses val="autoZero"/>
        <c:auto val="1"/>
        <c:lblAlgn val="ctr"/>
        <c:lblOffset val="100"/>
        <c:noMultiLvlLbl val="0"/>
      </c:catAx>
      <c:valAx>
        <c:axId val="1290980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0"/>
                  <a:t>Member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97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4!PivotTable1</c:name>
    <c:fmtId val="8"/>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Revenue Distribution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'Sprint 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5A-4729-BA34-BC130269D8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C3D-4071-9A0C-B891BD9C34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5A-4729-BA34-BC130269D8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5A-4729-BA34-BC130269D8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5A-4729-BA34-BC130269D8C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5A-4729-BA34-BC130269D8C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5A-4729-BA34-BC130269D8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'Sprint 4'!$A$2:$A$8</c:f>
              <c:strCache>
                <c:ptCount val="7"/>
                <c:pt idx="0">
                  <c:v>Australia</c:v>
                </c:pt>
                <c:pt idx="1">
                  <c:v>Canada</c:v>
                </c:pt>
                <c:pt idx="2">
                  <c:v>France</c:v>
                </c:pt>
                <c:pt idx="3">
                  <c:v>Germany</c:v>
                </c:pt>
                <c:pt idx="4">
                  <c:v>Japan</c:v>
                </c:pt>
                <c:pt idx="5">
                  <c:v>UK</c:v>
                </c:pt>
                <c:pt idx="6">
                  <c:v>USA</c:v>
                </c:pt>
              </c:strCache>
            </c:strRef>
          </c:cat>
          <c:val>
            <c:numRef>
              <c:f>'Sprint 4'!$B$2:$B$8</c:f>
              <c:numCache>
                <c:formatCode>0</c:formatCode>
                <c:ptCount val="7"/>
                <c:pt idx="0">
                  <c:v>30294.754407649991</c:v>
                </c:pt>
                <c:pt idx="1">
                  <c:v>3620.6259286500003</c:v>
                </c:pt>
                <c:pt idx="2">
                  <c:v>19048.893044581004</c:v>
                </c:pt>
                <c:pt idx="3">
                  <c:v>34821.653440359005</c:v>
                </c:pt>
                <c:pt idx="4">
                  <c:v>250879.16352679694</c:v>
                </c:pt>
                <c:pt idx="5">
                  <c:v>127130.77443343801</c:v>
                </c:pt>
                <c:pt idx="6">
                  <c:v>172965.41778886301</c:v>
                </c:pt>
              </c:numCache>
            </c:numRef>
          </c:val>
          <c:extLst>
            <c:ext xmlns:c16="http://schemas.microsoft.com/office/drawing/2014/chart" uri="{C3380CC4-5D6E-409C-BE32-E72D297353CC}">
              <c16:uniqueId val="{00000000-4396-4CBD-9576-707B020852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4!PivotTable3</c:name>
    <c:fmtId val="4"/>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Customer Lifetime Value vs Income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4'!$B$21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4'!$A$22:$A$24</c:f>
              <c:strCache>
                <c:ptCount val="3"/>
                <c:pt idx="0">
                  <c:v>High</c:v>
                </c:pt>
                <c:pt idx="1">
                  <c:v>Low</c:v>
                </c:pt>
                <c:pt idx="2">
                  <c:v>Medium</c:v>
                </c:pt>
              </c:strCache>
            </c:strRef>
          </c:cat>
          <c:val>
            <c:numRef>
              <c:f>'Sprint 4'!$B$22:$B$24</c:f>
              <c:numCache>
                <c:formatCode>0.00</c:formatCode>
                <c:ptCount val="3"/>
                <c:pt idx="0">
                  <c:v>460.38649055987662</c:v>
                </c:pt>
                <c:pt idx="1">
                  <c:v>439.24051336893575</c:v>
                </c:pt>
                <c:pt idx="2">
                  <c:v>540.37407958847143</c:v>
                </c:pt>
              </c:numCache>
            </c:numRef>
          </c:val>
          <c:extLst>
            <c:ext xmlns:c16="http://schemas.microsoft.com/office/drawing/2014/chart" uri="{C3380CC4-5D6E-409C-BE32-E72D297353CC}">
              <c16:uniqueId val="{00000000-91FD-4EFE-AEFD-E63E15BDB2EE}"/>
            </c:ext>
          </c:extLst>
        </c:ser>
        <c:dLbls>
          <c:dLblPos val="outEnd"/>
          <c:showLegendKey val="0"/>
          <c:showVal val="1"/>
          <c:showCatName val="0"/>
          <c:showSerName val="0"/>
          <c:showPercent val="0"/>
          <c:showBubbleSize val="0"/>
        </c:dLbls>
        <c:gapWidth val="100"/>
        <c:overlap val="-24"/>
        <c:axId val="826662400"/>
        <c:axId val="826662880"/>
      </c:barChart>
      <c:catAx>
        <c:axId val="82666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Income</a:t>
                </a:r>
                <a:r>
                  <a:rPr lang="en-IN" baseline="0">
                    <a:solidFill>
                      <a:schemeClr val="bg1"/>
                    </a:solidFill>
                  </a:rPr>
                  <a:t> Level</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662880"/>
        <c:crosses val="autoZero"/>
        <c:auto val="1"/>
        <c:lblAlgn val="ctr"/>
        <c:lblOffset val="100"/>
        <c:noMultiLvlLbl val="0"/>
      </c:catAx>
      <c:valAx>
        <c:axId val="826662880"/>
        <c:scaling>
          <c:orientation val="minMax"/>
          <c:max val="6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Average CLV</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6662400"/>
        <c:crosses val="autoZero"/>
        <c:crossBetween val="between"/>
        <c:majorUnit val="100"/>
        <c:min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5  !PivotTable2</c:name>
    <c:fmtId val="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Satisfaction Score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5  '!$B$1:$B$2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'!$B$3:$B$5</c:f>
              <c:numCache>
                <c:formatCode>0.00</c:formatCode>
                <c:ptCount val="3"/>
                <c:pt idx="0">
                  <c:v>7.0236153331168802</c:v>
                </c:pt>
                <c:pt idx="1">
                  <c:v>7.1422071932343743</c:v>
                </c:pt>
                <c:pt idx="2">
                  <c:v>7.0065104708051953</c:v>
                </c:pt>
              </c:numCache>
            </c:numRef>
          </c:val>
          <c:extLst>
            <c:ext xmlns:c16="http://schemas.microsoft.com/office/drawing/2014/chart" uri="{C3380CC4-5D6E-409C-BE32-E72D297353CC}">
              <c16:uniqueId val="{00000000-6D6F-415D-AA90-56587E8F57B0}"/>
            </c:ext>
          </c:extLst>
        </c:ser>
        <c:ser>
          <c:idx val="1"/>
          <c:order val="1"/>
          <c:tx>
            <c:strRef>
              <c:f>'Sprint 5  '!$C$1:$C$2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'!$C$3:$C$5</c:f>
              <c:numCache>
                <c:formatCode>0.00</c:formatCode>
                <c:ptCount val="3"/>
                <c:pt idx="0">
                  <c:v>6.9934810104999992</c:v>
                </c:pt>
                <c:pt idx="1">
                  <c:v>6.9326394970599994</c:v>
                </c:pt>
                <c:pt idx="2">
                  <c:v>6.4623089418611119</c:v>
                </c:pt>
              </c:numCache>
            </c:numRef>
          </c:val>
          <c:extLst>
            <c:ext xmlns:c16="http://schemas.microsoft.com/office/drawing/2014/chart" uri="{C3380CC4-5D6E-409C-BE32-E72D297353CC}">
              <c16:uniqueId val="{00000001-6D6F-415D-AA90-56587E8F57B0}"/>
            </c:ext>
          </c:extLst>
        </c:ser>
        <c:ser>
          <c:idx val="2"/>
          <c:order val="2"/>
          <c:tx>
            <c:strRef>
              <c:f>'Sprint 5  '!$D$1:$D$2</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5  '!$A$3:$A$5</c:f>
              <c:strCache>
                <c:ptCount val="3"/>
                <c:pt idx="0">
                  <c:v>Female</c:v>
                </c:pt>
                <c:pt idx="1">
                  <c:v>Male</c:v>
                </c:pt>
                <c:pt idx="2">
                  <c:v>Others</c:v>
                </c:pt>
              </c:strCache>
            </c:strRef>
          </c:cat>
          <c:val>
            <c:numRef>
              <c:f>'Sprint 5  '!$D$3:$D$5</c:f>
              <c:numCache>
                <c:formatCode>0.00</c:formatCode>
                <c:ptCount val="3"/>
                <c:pt idx="0">
                  <c:v>6.9436636256444446</c:v>
                </c:pt>
                <c:pt idx="1">
                  <c:v>6.6835611838749998</c:v>
                </c:pt>
                <c:pt idx="2">
                  <c:v>7.0086880582968742</c:v>
                </c:pt>
              </c:numCache>
            </c:numRef>
          </c:val>
          <c:extLst>
            <c:ext xmlns:c16="http://schemas.microsoft.com/office/drawing/2014/chart" uri="{C3380CC4-5D6E-409C-BE32-E72D297353CC}">
              <c16:uniqueId val="{00000002-6D6F-415D-AA90-56587E8F57B0}"/>
            </c:ext>
          </c:extLst>
        </c:ser>
        <c:dLbls>
          <c:dLblPos val="outEnd"/>
          <c:showLegendKey val="0"/>
          <c:showVal val="1"/>
          <c:showCatName val="0"/>
          <c:showSerName val="0"/>
          <c:showPercent val="0"/>
          <c:showBubbleSize val="0"/>
        </c:dLbls>
        <c:gapWidth val="100"/>
        <c:overlap val="-24"/>
        <c:axId val="571479695"/>
        <c:axId val="571480175"/>
      </c:barChart>
      <c:catAx>
        <c:axId val="571479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1480175"/>
        <c:crosses val="autoZero"/>
        <c:auto val="1"/>
        <c:lblAlgn val="ctr"/>
        <c:lblOffset val="100"/>
        <c:noMultiLvlLbl val="0"/>
      </c:catAx>
      <c:valAx>
        <c:axId val="571480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4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'Sprint 8'!$L$1</c:f>
              <c:strCache>
                <c:ptCount val="1"/>
                <c:pt idx="0">
                  <c:v>SocialMediaEngagementRate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'Sprint 8'!$K$2:$K$500</c:f>
              <c:numCache>
                <c:formatCode>General</c:formatCode>
                <c:ptCount val="499"/>
                <c:pt idx="0">
                  <c:v>25</c:v>
                </c:pt>
                <c:pt idx="1">
                  <c:v>18</c:v>
                </c:pt>
                <c:pt idx="2">
                  <c:v>43</c:v>
                </c:pt>
                <c:pt idx="3">
                  <c:v>49</c:v>
                </c:pt>
                <c:pt idx="4">
                  <c:v>29</c:v>
                </c:pt>
                <c:pt idx="5">
                  <c:v>57</c:v>
                </c:pt>
                <c:pt idx="6">
                  <c:v>23</c:v>
                </c:pt>
                <c:pt idx="7">
                  <c:v>57</c:v>
                </c:pt>
                <c:pt idx="8">
                  <c:v>43</c:v>
                </c:pt>
                <c:pt idx="9">
                  <c:v>16</c:v>
                </c:pt>
                <c:pt idx="10">
                  <c:v>64</c:v>
                </c:pt>
                <c:pt idx="11">
                  <c:v>28</c:v>
                </c:pt>
                <c:pt idx="12">
                  <c:v>53</c:v>
                </c:pt>
                <c:pt idx="13">
                  <c:v>37</c:v>
                </c:pt>
                <c:pt idx="14">
                  <c:v>40</c:v>
                </c:pt>
                <c:pt idx="15">
                  <c:v>48</c:v>
                </c:pt>
                <c:pt idx="16">
                  <c:v>47</c:v>
                </c:pt>
                <c:pt idx="17">
                  <c:v>29</c:v>
                </c:pt>
                <c:pt idx="18">
                  <c:v>42</c:v>
                </c:pt>
                <c:pt idx="19">
                  <c:v>41</c:v>
                </c:pt>
                <c:pt idx="20">
                  <c:v>38</c:v>
                </c:pt>
                <c:pt idx="21">
                  <c:v>31</c:v>
                </c:pt>
                <c:pt idx="22">
                  <c:v>38</c:v>
                </c:pt>
                <c:pt idx="23">
                  <c:v>64</c:v>
                </c:pt>
                <c:pt idx="24">
                  <c:v>30</c:v>
                </c:pt>
                <c:pt idx="25">
                  <c:v>53</c:v>
                </c:pt>
                <c:pt idx="26">
                  <c:v>25</c:v>
                </c:pt>
                <c:pt idx="27">
                  <c:v>21</c:v>
                </c:pt>
                <c:pt idx="28">
                  <c:v>84</c:v>
                </c:pt>
                <c:pt idx="29">
                  <c:v>43</c:v>
                </c:pt>
                <c:pt idx="30">
                  <c:v>43</c:v>
                </c:pt>
                <c:pt idx="31">
                  <c:v>43</c:v>
                </c:pt>
                <c:pt idx="32">
                  <c:v>56</c:v>
                </c:pt>
                <c:pt idx="33">
                  <c:v>41</c:v>
                </c:pt>
                <c:pt idx="34">
                  <c:v>47</c:v>
                </c:pt>
                <c:pt idx="35">
                  <c:v>19</c:v>
                </c:pt>
                <c:pt idx="36">
                  <c:v>49</c:v>
                </c:pt>
                <c:pt idx="37">
                  <c:v>31</c:v>
                </c:pt>
                <c:pt idx="38">
                  <c:v>45</c:v>
                </c:pt>
                <c:pt idx="39">
                  <c:v>19</c:v>
                </c:pt>
                <c:pt idx="40">
                  <c:v>44</c:v>
                </c:pt>
                <c:pt idx="41">
                  <c:v>18</c:v>
                </c:pt>
                <c:pt idx="42">
                  <c:v>30</c:v>
                </c:pt>
                <c:pt idx="43">
                  <c:v>29</c:v>
                </c:pt>
                <c:pt idx="44">
                  <c:v>25</c:v>
                </c:pt>
                <c:pt idx="45">
                  <c:v>36</c:v>
                </c:pt>
                <c:pt idx="46">
                  <c:v>23</c:v>
                </c:pt>
                <c:pt idx="47">
                  <c:v>56</c:v>
                </c:pt>
                <c:pt idx="48">
                  <c:v>21</c:v>
                </c:pt>
                <c:pt idx="49">
                  <c:v>15</c:v>
                </c:pt>
                <c:pt idx="50">
                  <c:v>42</c:v>
                </c:pt>
                <c:pt idx="51">
                  <c:v>18</c:v>
                </c:pt>
                <c:pt idx="52">
                  <c:v>22</c:v>
                </c:pt>
                <c:pt idx="53">
                  <c:v>27</c:v>
                </c:pt>
                <c:pt idx="54">
                  <c:v>23</c:v>
                </c:pt>
                <c:pt idx="55">
                  <c:v>27</c:v>
                </c:pt>
                <c:pt idx="56">
                  <c:v>33</c:v>
                </c:pt>
                <c:pt idx="57">
                  <c:v>37</c:v>
                </c:pt>
                <c:pt idx="58">
                  <c:v>16</c:v>
                </c:pt>
                <c:pt idx="59">
                  <c:v>35</c:v>
                </c:pt>
                <c:pt idx="60">
                  <c:v>52</c:v>
                </c:pt>
                <c:pt idx="61">
                  <c:v>46</c:v>
                </c:pt>
                <c:pt idx="62">
                  <c:v>33</c:v>
                </c:pt>
                <c:pt idx="63">
                  <c:v>25</c:v>
                </c:pt>
                <c:pt idx="64">
                  <c:v>37</c:v>
                </c:pt>
                <c:pt idx="65">
                  <c:v>24</c:v>
                </c:pt>
                <c:pt idx="66">
                  <c:v>38</c:v>
                </c:pt>
                <c:pt idx="67">
                  <c:v>19</c:v>
                </c:pt>
                <c:pt idx="68">
                  <c:v>47</c:v>
                </c:pt>
                <c:pt idx="69">
                  <c:v>35</c:v>
                </c:pt>
                <c:pt idx="70">
                  <c:v>68</c:v>
                </c:pt>
                <c:pt idx="71">
                  <c:v>54</c:v>
                </c:pt>
                <c:pt idx="72">
                  <c:v>43</c:v>
                </c:pt>
                <c:pt idx="73">
                  <c:v>33</c:v>
                </c:pt>
                <c:pt idx="74">
                  <c:v>24</c:v>
                </c:pt>
                <c:pt idx="75">
                  <c:v>49</c:v>
                </c:pt>
                <c:pt idx="76">
                  <c:v>31</c:v>
                </c:pt>
                <c:pt idx="77">
                  <c:v>52</c:v>
                </c:pt>
                <c:pt idx="78">
                  <c:v>41</c:v>
                </c:pt>
                <c:pt idx="79">
                  <c:v>17</c:v>
                </c:pt>
                <c:pt idx="80">
                  <c:v>43</c:v>
                </c:pt>
                <c:pt idx="81">
                  <c:v>21</c:v>
                </c:pt>
                <c:pt idx="82">
                  <c:v>19</c:v>
                </c:pt>
                <c:pt idx="83">
                  <c:v>56</c:v>
                </c:pt>
                <c:pt idx="84">
                  <c:v>50</c:v>
                </c:pt>
                <c:pt idx="85">
                  <c:v>20</c:v>
                </c:pt>
                <c:pt idx="86">
                  <c:v>22</c:v>
                </c:pt>
                <c:pt idx="87">
                  <c:v>43</c:v>
                </c:pt>
                <c:pt idx="88">
                  <c:v>31</c:v>
                </c:pt>
                <c:pt idx="89">
                  <c:v>29</c:v>
                </c:pt>
                <c:pt idx="90">
                  <c:v>28</c:v>
                </c:pt>
                <c:pt idx="91">
                  <c:v>25</c:v>
                </c:pt>
                <c:pt idx="92">
                  <c:v>20</c:v>
                </c:pt>
                <c:pt idx="93">
                  <c:v>52</c:v>
                </c:pt>
                <c:pt idx="94">
                  <c:v>26</c:v>
                </c:pt>
                <c:pt idx="95">
                  <c:v>60</c:v>
                </c:pt>
                <c:pt idx="96">
                  <c:v>19</c:v>
                </c:pt>
                <c:pt idx="97">
                  <c:v>55</c:v>
                </c:pt>
                <c:pt idx="98">
                  <c:v>40</c:v>
                </c:pt>
                <c:pt idx="99">
                  <c:v>30</c:v>
                </c:pt>
                <c:pt idx="100">
                  <c:v>24</c:v>
                </c:pt>
                <c:pt idx="101">
                  <c:v>43</c:v>
                </c:pt>
                <c:pt idx="102">
                  <c:v>40</c:v>
                </c:pt>
                <c:pt idx="103">
                  <c:v>47</c:v>
                </c:pt>
                <c:pt idx="104">
                  <c:v>54</c:v>
                </c:pt>
                <c:pt idx="105">
                  <c:v>18</c:v>
                </c:pt>
                <c:pt idx="106">
                  <c:v>55</c:v>
                </c:pt>
                <c:pt idx="107">
                  <c:v>34</c:v>
                </c:pt>
                <c:pt idx="108">
                  <c:v>35</c:v>
                </c:pt>
                <c:pt idx="109">
                  <c:v>48</c:v>
                </c:pt>
                <c:pt idx="110">
                  <c:v>26</c:v>
                </c:pt>
                <c:pt idx="111">
                  <c:v>21</c:v>
                </c:pt>
                <c:pt idx="112">
                  <c:v>45</c:v>
                </c:pt>
                <c:pt idx="113">
                  <c:v>40</c:v>
                </c:pt>
                <c:pt idx="114">
                  <c:v>29</c:v>
                </c:pt>
                <c:pt idx="115">
                  <c:v>44</c:v>
                </c:pt>
                <c:pt idx="116">
                  <c:v>47</c:v>
                </c:pt>
                <c:pt idx="117">
                  <c:v>22</c:v>
                </c:pt>
                <c:pt idx="118">
                  <c:v>35</c:v>
                </c:pt>
                <c:pt idx="119">
                  <c:v>33</c:v>
                </c:pt>
                <c:pt idx="120">
                  <c:v>33</c:v>
                </c:pt>
                <c:pt idx="121">
                  <c:v>29</c:v>
                </c:pt>
                <c:pt idx="122">
                  <c:v>42</c:v>
                </c:pt>
                <c:pt idx="123">
                  <c:v>18</c:v>
                </c:pt>
                <c:pt idx="124">
                  <c:v>28</c:v>
                </c:pt>
                <c:pt idx="125">
                  <c:v>53</c:v>
                </c:pt>
                <c:pt idx="126">
                  <c:v>43</c:v>
                </c:pt>
                <c:pt idx="127">
                  <c:v>33</c:v>
                </c:pt>
                <c:pt idx="128">
                  <c:v>36</c:v>
                </c:pt>
                <c:pt idx="129">
                  <c:v>22</c:v>
                </c:pt>
                <c:pt idx="130">
                  <c:v>40</c:v>
                </c:pt>
                <c:pt idx="131">
                  <c:v>59</c:v>
                </c:pt>
                <c:pt idx="132">
                  <c:v>32</c:v>
                </c:pt>
                <c:pt idx="133">
                  <c:v>44</c:v>
                </c:pt>
                <c:pt idx="134">
                  <c:v>21</c:v>
                </c:pt>
                <c:pt idx="135">
                  <c:v>33</c:v>
                </c:pt>
                <c:pt idx="136">
                  <c:v>22</c:v>
                </c:pt>
                <c:pt idx="137">
                  <c:v>46</c:v>
                </c:pt>
                <c:pt idx="138">
                  <c:v>37</c:v>
                </c:pt>
                <c:pt idx="139">
                  <c:v>16</c:v>
                </c:pt>
                <c:pt idx="140">
                  <c:v>22</c:v>
                </c:pt>
                <c:pt idx="141">
                  <c:v>44</c:v>
                </c:pt>
                <c:pt idx="142">
                  <c:v>48</c:v>
                </c:pt>
                <c:pt idx="143">
                  <c:v>57</c:v>
                </c:pt>
                <c:pt idx="144">
                  <c:v>32</c:v>
                </c:pt>
                <c:pt idx="145">
                  <c:v>14</c:v>
                </c:pt>
                <c:pt idx="146">
                  <c:v>38</c:v>
                </c:pt>
                <c:pt idx="147">
                  <c:v>61</c:v>
                </c:pt>
                <c:pt idx="148">
                  <c:v>16</c:v>
                </c:pt>
                <c:pt idx="149">
                  <c:v>20</c:v>
                </c:pt>
                <c:pt idx="150">
                  <c:v>44</c:v>
                </c:pt>
                <c:pt idx="151">
                  <c:v>37</c:v>
                </c:pt>
                <c:pt idx="152">
                  <c:v>26</c:v>
                </c:pt>
                <c:pt idx="153">
                  <c:v>38</c:v>
                </c:pt>
                <c:pt idx="154">
                  <c:v>49</c:v>
                </c:pt>
                <c:pt idx="155">
                  <c:v>33</c:v>
                </c:pt>
                <c:pt idx="156">
                  <c:v>32</c:v>
                </c:pt>
                <c:pt idx="157">
                  <c:v>43</c:v>
                </c:pt>
                <c:pt idx="158">
                  <c:v>30</c:v>
                </c:pt>
                <c:pt idx="159">
                  <c:v>52</c:v>
                </c:pt>
                <c:pt idx="160">
                  <c:v>65</c:v>
                </c:pt>
                <c:pt idx="161">
                  <c:v>21</c:v>
                </c:pt>
                <c:pt idx="162">
                  <c:v>16</c:v>
                </c:pt>
                <c:pt idx="163">
                  <c:v>40</c:v>
                </c:pt>
                <c:pt idx="164">
                  <c:v>15</c:v>
                </c:pt>
                <c:pt idx="165">
                  <c:v>15</c:v>
                </c:pt>
                <c:pt idx="166">
                  <c:v>41</c:v>
                </c:pt>
                <c:pt idx="167">
                  <c:v>29</c:v>
                </c:pt>
                <c:pt idx="168">
                  <c:v>34</c:v>
                </c:pt>
                <c:pt idx="169">
                  <c:v>27</c:v>
                </c:pt>
                <c:pt idx="170">
                  <c:v>55</c:v>
                </c:pt>
                <c:pt idx="171">
                  <c:v>54</c:v>
                </c:pt>
                <c:pt idx="172">
                  <c:v>63</c:v>
                </c:pt>
                <c:pt idx="173">
                  <c:v>35</c:v>
                </c:pt>
                <c:pt idx="174">
                  <c:v>52</c:v>
                </c:pt>
                <c:pt idx="175">
                  <c:v>39</c:v>
                </c:pt>
                <c:pt idx="176">
                  <c:v>38</c:v>
                </c:pt>
                <c:pt idx="177">
                  <c:v>27</c:v>
                </c:pt>
                <c:pt idx="178">
                  <c:v>19</c:v>
                </c:pt>
                <c:pt idx="179">
                  <c:v>44</c:v>
                </c:pt>
                <c:pt idx="180">
                  <c:v>52</c:v>
                </c:pt>
                <c:pt idx="181">
                  <c:v>22</c:v>
                </c:pt>
                <c:pt idx="182">
                  <c:v>34</c:v>
                </c:pt>
                <c:pt idx="183">
                  <c:v>49</c:v>
                </c:pt>
                <c:pt idx="184">
                  <c:v>29</c:v>
                </c:pt>
                <c:pt idx="185">
                  <c:v>52</c:v>
                </c:pt>
                <c:pt idx="186">
                  <c:v>32</c:v>
                </c:pt>
                <c:pt idx="187">
                  <c:v>27</c:v>
                </c:pt>
                <c:pt idx="188">
                  <c:v>53</c:v>
                </c:pt>
                <c:pt idx="189">
                  <c:v>20</c:v>
                </c:pt>
                <c:pt idx="190">
                  <c:v>24</c:v>
                </c:pt>
                <c:pt idx="191">
                  <c:v>21</c:v>
                </c:pt>
                <c:pt idx="192">
                  <c:v>17</c:v>
                </c:pt>
                <c:pt idx="193">
                  <c:v>37</c:v>
                </c:pt>
                <c:pt idx="194">
                  <c:v>27</c:v>
                </c:pt>
                <c:pt idx="195">
                  <c:v>42</c:v>
                </c:pt>
                <c:pt idx="196">
                  <c:v>21</c:v>
                </c:pt>
                <c:pt idx="197">
                  <c:v>18</c:v>
                </c:pt>
                <c:pt idx="198">
                  <c:v>35</c:v>
                </c:pt>
                <c:pt idx="199">
                  <c:v>57</c:v>
                </c:pt>
                <c:pt idx="200">
                  <c:v>40</c:v>
                </c:pt>
                <c:pt idx="201">
                  <c:v>26</c:v>
                </c:pt>
                <c:pt idx="202">
                  <c:v>22</c:v>
                </c:pt>
                <c:pt idx="203">
                  <c:v>25</c:v>
                </c:pt>
                <c:pt idx="204">
                  <c:v>34</c:v>
                </c:pt>
                <c:pt idx="205">
                  <c:v>21</c:v>
                </c:pt>
                <c:pt idx="206">
                  <c:v>16</c:v>
                </c:pt>
                <c:pt idx="207">
                  <c:v>23</c:v>
                </c:pt>
                <c:pt idx="208">
                  <c:v>31</c:v>
                </c:pt>
                <c:pt idx="209">
                  <c:v>34</c:v>
                </c:pt>
                <c:pt idx="210">
                  <c:v>25</c:v>
                </c:pt>
                <c:pt idx="211">
                  <c:v>25</c:v>
                </c:pt>
                <c:pt idx="212">
                  <c:v>36</c:v>
                </c:pt>
                <c:pt idx="213">
                  <c:v>29</c:v>
                </c:pt>
                <c:pt idx="214">
                  <c:v>44</c:v>
                </c:pt>
                <c:pt idx="215">
                  <c:v>43</c:v>
                </c:pt>
                <c:pt idx="216">
                  <c:v>63</c:v>
                </c:pt>
                <c:pt idx="217">
                  <c:v>34</c:v>
                </c:pt>
                <c:pt idx="218">
                  <c:v>48</c:v>
                </c:pt>
                <c:pt idx="219">
                  <c:v>29</c:v>
                </c:pt>
                <c:pt idx="220">
                  <c:v>40</c:v>
                </c:pt>
                <c:pt idx="221">
                  <c:v>31</c:v>
                </c:pt>
                <c:pt idx="222">
                  <c:v>41</c:v>
                </c:pt>
                <c:pt idx="223">
                  <c:v>47</c:v>
                </c:pt>
                <c:pt idx="224">
                  <c:v>36</c:v>
                </c:pt>
                <c:pt idx="225">
                  <c:v>38</c:v>
                </c:pt>
                <c:pt idx="226">
                  <c:v>31</c:v>
                </c:pt>
                <c:pt idx="227">
                  <c:v>14</c:v>
                </c:pt>
                <c:pt idx="228">
                  <c:v>32</c:v>
                </c:pt>
                <c:pt idx="229">
                  <c:v>24</c:v>
                </c:pt>
                <c:pt idx="230">
                  <c:v>24</c:v>
                </c:pt>
                <c:pt idx="231">
                  <c:v>56</c:v>
                </c:pt>
                <c:pt idx="232">
                  <c:v>49</c:v>
                </c:pt>
                <c:pt idx="233">
                  <c:v>39</c:v>
                </c:pt>
                <c:pt idx="234">
                  <c:v>18</c:v>
                </c:pt>
                <c:pt idx="235">
                  <c:v>29</c:v>
                </c:pt>
                <c:pt idx="236">
                  <c:v>25</c:v>
                </c:pt>
                <c:pt idx="237">
                  <c:v>39</c:v>
                </c:pt>
                <c:pt idx="238">
                  <c:v>16</c:v>
                </c:pt>
                <c:pt idx="239">
                  <c:v>49</c:v>
                </c:pt>
                <c:pt idx="240">
                  <c:v>34</c:v>
                </c:pt>
                <c:pt idx="241">
                  <c:v>29</c:v>
                </c:pt>
                <c:pt idx="242">
                  <c:v>34</c:v>
                </c:pt>
                <c:pt idx="243">
                  <c:v>28</c:v>
                </c:pt>
                <c:pt idx="244">
                  <c:v>41</c:v>
                </c:pt>
                <c:pt idx="245">
                  <c:v>35</c:v>
                </c:pt>
                <c:pt idx="246">
                  <c:v>30</c:v>
                </c:pt>
                <c:pt idx="247">
                  <c:v>20</c:v>
                </c:pt>
                <c:pt idx="248">
                  <c:v>51</c:v>
                </c:pt>
                <c:pt idx="249">
                  <c:v>45</c:v>
                </c:pt>
                <c:pt idx="250">
                  <c:v>71</c:v>
                </c:pt>
                <c:pt idx="251">
                  <c:v>47</c:v>
                </c:pt>
                <c:pt idx="252">
                  <c:v>25</c:v>
                </c:pt>
                <c:pt idx="253">
                  <c:v>21</c:v>
                </c:pt>
                <c:pt idx="254">
                  <c:v>27</c:v>
                </c:pt>
                <c:pt idx="255">
                  <c:v>25</c:v>
                </c:pt>
                <c:pt idx="256">
                  <c:v>36</c:v>
                </c:pt>
                <c:pt idx="257">
                  <c:v>33</c:v>
                </c:pt>
                <c:pt idx="258">
                  <c:v>44</c:v>
                </c:pt>
                <c:pt idx="259">
                  <c:v>36</c:v>
                </c:pt>
                <c:pt idx="260">
                  <c:v>66</c:v>
                </c:pt>
                <c:pt idx="261">
                  <c:v>17</c:v>
                </c:pt>
                <c:pt idx="262">
                  <c:v>38</c:v>
                </c:pt>
                <c:pt idx="263">
                  <c:v>54</c:v>
                </c:pt>
                <c:pt idx="264">
                  <c:v>22</c:v>
                </c:pt>
                <c:pt idx="265">
                  <c:v>21</c:v>
                </c:pt>
                <c:pt idx="266">
                  <c:v>45</c:v>
                </c:pt>
                <c:pt idx="267">
                  <c:v>20</c:v>
                </c:pt>
                <c:pt idx="268">
                  <c:v>31</c:v>
                </c:pt>
                <c:pt idx="269">
                  <c:v>57</c:v>
                </c:pt>
                <c:pt idx="270">
                  <c:v>21</c:v>
                </c:pt>
                <c:pt idx="271">
                  <c:v>58</c:v>
                </c:pt>
                <c:pt idx="272">
                  <c:v>29</c:v>
                </c:pt>
                <c:pt idx="273">
                  <c:v>18</c:v>
                </c:pt>
                <c:pt idx="274">
                  <c:v>44</c:v>
                </c:pt>
                <c:pt idx="275">
                  <c:v>36</c:v>
                </c:pt>
                <c:pt idx="276">
                  <c:v>35</c:v>
                </c:pt>
                <c:pt idx="277">
                  <c:v>23</c:v>
                </c:pt>
                <c:pt idx="278">
                  <c:v>36</c:v>
                </c:pt>
                <c:pt idx="279">
                  <c:v>31</c:v>
                </c:pt>
                <c:pt idx="280">
                  <c:v>38</c:v>
                </c:pt>
                <c:pt idx="281">
                  <c:v>54</c:v>
                </c:pt>
                <c:pt idx="282">
                  <c:v>18</c:v>
                </c:pt>
                <c:pt idx="283">
                  <c:v>28</c:v>
                </c:pt>
                <c:pt idx="284">
                  <c:v>21</c:v>
                </c:pt>
                <c:pt idx="285">
                  <c:v>22</c:v>
                </c:pt>
                <c:pt idx="286">
                  <c:v>41</c:v>
                </c:pt>
                <c:pt idx="287">
                  <c:v>17</c:v>
                </c:pt>
                <c:pt idx="288">
                  <c:v>31</c:v>
                </c:pt>
                <c:pt idx="289">
                  <c:v>52</c:v>
                </c:pt>
                <c:pt idx="290">
                  <c:v>22</c:v>
                </c:pt>
                <c:pt idx="291">
                  <c:v>39</c:v>
                </c:pt>
                <c:pt idx="292">
                  <c:v>38</c:v>
                </c:pt>
                <c:pt idx="293">
                  <c:v>60</c:v>
                </c:pt>
                <c:pt idx="294">
                  <c:v>43</c:v>
                </c:pt>
                <c:pt idx="295">
                  <c:v>44</c:v>
                </c:pt>
                <c:pt idx="296">
                  <c:v>45</c:v>
                </c:pt>
                <c:pt idx="297">
                  <c:v>21</c:v>
                </c:pt>
                <c:pt idx="298">
                  <c:v>26</c:v>
                </c:pt>
                <c:pt idx="299">
                  <c:v>51</c:v>
                </c:pt>
                <c:pt idx="300">
                  <c:v>41</c:v>
                </c:pt>
                <c:pt idx="301">
                  <c:v>24</c:v>
                </c:pt>
                <c:pt idx="302">
                  <c:v>15</c:v>
                </c:pt>
                <c:pt idx="303">
                  <c:v>38</c:v>
                </c:pt>
                <c:pt idx="304">
                  <c:v>28</c:v>
                </c:pt>
                <c:pt idx="305">
                  <c:v>44</c:v>
                </c:pt>
                <c:pt idx="306">
                  <c:v>33</c:v>
                </c:pt>
                <c:pt idx="307">
                  <c:v>58</c:v>
                </c:pt>
                <c:pt idx="308">
                  <c:v>22</c:v>
                </c:pt>
                <c:pt idx="309">
                  <c:v>34</c:v>
                </c:pt>
                <c:pt idx="310">
                  <c:v>23</c:v>
                </c:pt>
                <c:pt idx="311">
                  <c:v>27</c:v>
                </c:pt>
                <c:pt idx="312">
                  <c:v>49</c:v>
                </c:pt>
                <c:pt idx="313">
                  <c:v>46</c:v>
                </c:pt>
                <c:pt idx="314">
                  <c:v>61</c:v>
                </c:pt>
                <c:pt idx="315">
                  <c:v>30</c:v>
                </c:pt>
                <c:pt idx="316">
                  <c:v>25</c:v>
                </c:pt>
                <c:pt idx="317">
                  <c:v>41</c:v>
                </c:pt>
                <c:pt idx="318">
                  <c:v>26</c:v>
                </c:pt>
                <c:pt idx="319">
                  <c:v>27</c:v>
                </c:pt>
                <c:pt idx="320">
                  <c:v>31</c:v>
                </c:pt>
                <c:pt idx="321">
                  <c:v>59</c:v>
                </c:pt>
                <c:pt idx="322">
                  <c:v>45</c:v>
                </c:pt>
                <c:pt idx="323">
                  <c:v>47</c:v>
                </c:pt>
                <c:pt idx="324">
                  <c:v>59</c:v>
                </c:pt>
                <c:pt idx="325">
                  <c:v>31</c:v>
                </c:pt>
                <c:pt idx="326">
                  <c:v>18</c:v>
                </c:pt>
                <c:pt idx="327">
                  <c:v>48</c:v>
                </c:pt>
                <c:pt idx="328">
                  <c:v>50</c:v>
                </c:pt>
                <c:pt idx="329">
                  <c:v>44</c:v>
                </c:pt>
                <c:pt idx="330">
                  <c:v>32</c:v>
                </c:pt>
                <c:pt idx="331">
                  <c:v>43</c:v>
                </c:pt>
                <c:pt idx="332">
                  <c:v>34</c:v>
                </c:pt>
                <c:pt idx="333">
                  <c:v>20</c:v>
                </c:pt>
                <c:pt idx="334">
                  <c:v>24</c:v>
                </c:pt>
                <c:pt idx="335">
                  <c:v>45</c:v>
                </c:pt>
                <c:pt idx="336">
                  <c:v>21</c:v>
                </c:pt>
                <c:pt idx="337">
                  <c:v>22</c:v>
                </c:pt>
                <c:pt idx="338">
                  <c:v>46</c:v>
                </c:pt>
                <c:pt idx="339">
                  <c:v>37</c:v>
                </c:pt>
                <c:pt idx="340">
                  <c:v>43</c:v>
                </c:pt>
                <c:pt idx="341">
                  <c:v>16</c:v>
                </c:pt>
                <c:pt idx="342">
                  <c:v>43</c:v>
                </c:pt>
                <c:pt idx="343">
                  <c:v>25</c:v>
                </c:pt>
                <c:pt idx="344">
                  <c:v>19</c:v>
                </c:pt>
                <c:pt idx="345">
                  <c:v>27</c:v>
                </c:pt>
                <c:pt idx="346">
                  <c:v>55</c:v>
                </c:pt>
                <c:pt idx="347">
                  <c:v>29</c:v>
                </c:pt>
                <c:pt idx="348">
                  <c:v>68</c:v>
                </c:pt>
                <c:pt idx="349">
                  <c:v>41</c:v>
                </c:pt>
                <c:pt idx="350">
                  <c:v>21</c:v>
                </c:pt>
                <c:pt idx="351">
                  <c:v>54</c:v>
                </c:pt>
                <c:pt idx="352">
                  <c:v>58</c:v>
                </c:pt>
                <c:pt idx="353">
                  <c:v>22</c:v>
                </c:pt>
                <c:pt idx="354">
                  <c:v>36</c:v>
                </c:pt>
                <c:pt idx="355">
                  <c:v>45</c:v>
                </c:pt>
                <c:pt idx="356">
                  <c:v>31</c:v>
                </c:pt>
                <c:pt idx="357">
                  <c:v>37</c:v>
                </c:pt>
                <c:pt idx="358">
                  <c:v>35</c:v>
                </c:pt>
                <c:pt idx="359">
                  <c:v>22</c:v>
                </c:pt>
                <c:pt idx="360">
                  <c:v>29</c:v>
                </c:pt>
                <c:pt idx="361">
                  <c:v>35</c:v>
                </c:pt>
                <c:pt idx="362">
                  <c:v>36</c:v>
                </c:pt>
                <c:pt idx="363">
                  <c:v>49</c:v>
                </c:pt>
                <c:pt idx="364">
                  <c:v>46</c:v>
                </c:pt>
                <c:pt idx="365">
                  <c:v>36</c:v>
                </c:pt>
                <c:pt idx="366">
                  <c:v>19</c:v>
                </c:pt>
                <c:pt idx="367">
                  <c:v>61</c:v>
                </c:pt>
                <c:pt idx="368">
                  <c:v>29</c:v>
                </c:pt>
                <c:pt idx="369">
                  <c:v>30</c:v>
                </c:pt>
                <c:pt idx="370">
                  <c:v>44</c:v>
                </c:pt>
                <c:pt idx="371">
                  <c:v>63</c:v>
                </c:pt>
                <c:pt idx="372">
                  <c:v>45</c:v>
                </c:pt>
                <c:pt idx="373">
                  <c:v>41</c:v>
                </c:pt>
                <c:pt idx="374">
                  <c:v>19</c:v>
                </c:pt>
                <c:pt idx="375">
                  <c:v>36</c:v>
                </c:pt>
                <c:pt idx="376">
                  <c:v>27</c:v>
                </c:pt>
                <c:pt idx="377">
                  <c:v>45</c:v>
                </c:pt>
                <c:pt idx="378">
                  <c:v>46</c:v>
                </c:pt>
                <c:pt idx="379">
                  <c:v>59</c:v>
                </c:pt>
                <c:pt idx="380">
                  <c:v>21</c:v>
                </c:pt>
                <c:pt idx="381">
                  <c:v>25</c:v>
                </c:pt>
                <c:pt idx="382">
                  <c:v>54</c:v>
                </c:pt>
                <c:pt idx="383">
                  <c:v>23</c:v>
                </c:pt>
                <c:pt idx="384">
                  <c:v>47</c:v>
                </c:pt>
                <c:pt idx="385">
                  <c:v>52</c:v>
                </c:pt>
                <c:pt idx="386">
                  <c:v>34</c:v>
                </c:pt>
                <c:pt idx="387">
                  <c:v>33</c:v>
                </c:pt>
                <c:pt idx="388">
                  <c:v>33</c:v>
                </c:pt>
                <c:pt idx="389">
                  <c:v>56</c:v>
                </c:pt>
                <c:pt idx="390">
                  <c:v>58</c:v>
                </c:pt>
                <c:pt idx="391">
                  <c:v>38</c:v>
                </c:pt>
                <c:pt idx="392">
                  <c:v>20</c:v>
                </c:pt>
                <c:pt idx="393">
                  <c:v>61</c:v>
                </c:pt>
                <c:pt idx="394">
                  <c:v>47</c:v>
                </c:pt>
                <c:pt idx="395">
                  <c:v>21</c:v>
                </c:pt>
                <c:pt idx="396">
                  <c:v>40</c:v>
                </c:pt>
                <c:pt idx="397">
                  <c:v>39</c:v>
                </c:pt>
                <c:pt idx="398">
                  <c:v>25</c:v>
                </c:pt>
                <c:pt idx="399">
                  <c:v>40</c:v>
                </c:pt>
                <c:pt idx="400">
                  <c:v>51</c:v>
                </c:pt>
                <c:pt idx="401">
                  <c:v>30</c:v>
                </c:pt>
                <c:pt idx="402">
                  <c:v>42</c:v>
                </c:pt>
                <c:pt idx="403">
                  <c:v>28</c:v>
                </c:pt>
                <c:pt idx="404">
                  <c:v>68</c:v>
                </c:pt>
                <c:pt idx="405">
                  <c:v>35</c:v>
                </c:pt>
                <c:pt idx="406">
                  <c:v>51</c:v>
                </c:pt>
                <c:pt idx="407">
                  <c:v>38</c:v>
                </c:pt>
                <c:pt idx="408">
                  <c:v>22</c:v>
                </c:pt>
                <c:pt idx="409">
                  <c:v>34</c:v>
                </c:pt>
                <c:pt idx="410">
                  <c:v>61</c:v>
                </c:pt>
                <c:pt idx="411">
                  <c:v>45</c:v>
                </c:pt>
                <c:pt idx="412">
                  <c:v>37</c:v>
                </c:pt>
                <c:pt idx="413">
                  <c:v>32</c:v>
                </c:pt>
                <c:pt idx="414">
                  <c:v>52</c:v>
                </c:pt>
                <c:pt idx="415">
                  <c:v>35</c:v>
                </c:pt>
                <c:pt idx="416">
                  <c:v>44</c:v>
                </c:pt>
                <c:pt idx="417">
                  <c:v>49</c:v>
                </c:pt>
                <c:pt idx="418">
                  <c:v>26</c:v>
                </c:pt>
                <c:pt idx="419">
                  <c:v>22</c:v>
                </c:pt>
                <c:pt idx="420">
                  <c:v>19</c:v>
                </c:pt>
                <c:pt idx="421">
                  <c:v>36</c:v>
                </c:pt>
                <c:pt idx="422">
                  <c:v>41</c:v>
                </c:pt>
                <c:pt idx="423">
                  <c:v>15</c:v>
                </c:pt>
                <c:pt idx="424">
                  <c:v>56</c:v>
                </c:pt>
                <c:pt idx="425">
                  <c:v>22</c:v>
                </c:pt>
                <c:pt idx="426">
                  <c:v>31</c:v>
                </c:pt>
                <c:pt idx="427">
                  <c:v>57</c:v>
                </c:pt>
                <c:pt idx="428">
                  <c:v>50</c:v>
                </c:pt>
                <c:pt idx="429">
                  <c:v>49</c:v>
                </c:pt>
                <c:pt idx="430">
                  <c:v>45</c:v>
                </c:pt>
                <c:pt idx="431">
                  <c:v>39</c:v>
                </c:pt>
                <c:pt idx="432">
                  <c:v>27</c:v>
                </c:pt>
                <c:pt idx="433">
                  <c:v>42</c:v>
                </c:pt>
                <c:pt idx="434">
                  <c:v>50</c:v>
                </c:pt>
                <c:pt idx="435">
                  <c:v>20</c:v>
                </c:pt>
                <c:pt idx="436">
                  <c:v>49</c:v>
                </c:pt>
                <c:pt idx="437">
                  <c:v>48</c:v>
                </c:pt>
                <c:pt idx="438">
                  <c:v>39</c:v>
                </c:pt>
                <c:pt idx="439">
                  <c:v>26</c:v>
                </c:pt>
                <c:pt idx="440">
                  <c:v>20</c:v>
                </c:pt>
                <c:pt idx="441">
                  <c:v>42</c:v>
                </c:pt>
                <c:pt idx="442">
                  <c:v>19</c:v>
                </c:pt>
                <c:pt idx="443">
                  <c:v>29</c:v>
                </c:pt>
                <c:pt idx="444">
                  <c:v>47</c:v>
                </c:pt>
                <c:pt idx="445">
                  <c:v>36</c:v>
                </c:pt>
                <c:pt idx="446">
                  <c:v>51</c:v>
                </c:pt>
                <c:pt idx="447">
                  <c:v>29</c:v>
                </c:pt>
                <c:pt idx="448">
                  <c:v>27</c:v>
                </c:pt>
                <c:pt idx="449">
                  <c:v>67</c:v>
                </c:pt>
                <c:pt idx="450">
                  <c:v>26</c:v>
                </c:pt>
                <c:pt idx="451">
                  <c:v>27</c:v>
                </c:pt>
                <c:pt idx="452">
                  <c:v>39</c:v>
                </c:pt>
                <c:pt idx="453">
                  <c:v>49</c:v>
                </c:pt>
                <c:pt idx="454">
                  <c:v>44</c:v>
                </c:pt>
                <c:pt idx="455">
                  <c:v>69</c:v>
                </c:pt>
                <c:pt idx="456">
                  <c:v>33</c:v>
                </c:pt>
                <c:pt idx="457">
                  <c:v>21</c:v>
                </c:pt>
                <c:pt idx="458">
                  <c:v>31</c:v>
                </c:pt>
                <c:pt idx="459">
                  <c:v>30</c:v>
                </c:pt>
                <c:pt idx="460">
                  <c:v>33</c:v>
                </c:pt>
                <c:pt idx="461">
                  <c:v>20</c:v>
                </c:pt>
                <c:pt idx="462">
                  <c:v>46</c:v>
                </c:pt>
                <c:pt idx="463">
                  <c:v>40</c:v>
                </c:pt>
                <c:pt idx="464">
                  <c:v>16</c:v>
                </c:pt>
                <c:pt idx="465">
                  <c:v>49</c:v>
                </c:pt>
                <c:pt idx="466">
                  <c:v>22</c:v>
                </c:pt>
                <c:pt idx="467">
                  <c:v>17</c:v>
                </c:pt>
                <c:pt idx="468">
                  <c:v>29</c:v>
                </c:pt>
                <c:pt idx="469">
                  <c:v>38</c:v>
                </c:pt>
                <c:pt idx="470">
                  <c:v>33</c:v>
                </c:pt>
                <c:pt idx="471">
                  <c:v>17</c:v>
                </c:pt>
                <c:pt idx="472">
                  <c:v>19</c:v>
                </c:pt>
                <c:pt idx="473">
                  <c:v>58</c:v>
                </c:pt>
                <c:pt idx="474">
                  <c:v>24</c:v>
                </c:pt>
                <c:pt idx="475">
                  <c:v>27</c:v>
                </c:pt>
                <c:pt idx="476">
                  <c:v>54</c:v>
                </c:pt>
                <c:pt idx="477">
                  <c:v>23</c:v>
                </c:pt>
                <c:pt idx="478">
                  <c:v>46</c:v>
                </c:pt>
                <c:pt idx="479">
                  <c:v>52</c:v>
                </c:pt>
                <c:pt idx="480">
                  <c:v>42</c:v>
                </c:pt>
                <c:pt idx="481">
                  <c:v>34</c:v>
                </c:pt>
                <c:pt idx="482">
                  <c:v>25</c:v>
                </c:pt>
                <c:pt idx="483">
                  <c:v>75</c:v>
                </c:pt>
                <c:pt idx="484">
                  <c:v>27</c:v>
                </c:pt>
                <c:pt idx="485">
                  <c:v>79</c:v>
                </c:pt>
                <c:pt idx="486">
                  <c:v>60</c:v>
                </c:pt>
                <c:pt idx="487">
                  <c:v>42</c:v>
                </c:pt>
                <c:pt idx="488">
                  <c:v>39</c:v>
                </c:pt>
                <c:pt idx="489">
                  <c:v>28</c:v>
                </c:pt>
                <c:pt idx="490">
                  <c:v>33</c:v>
                </c:pt>
                <c:pt idx="491">
                  <c:v>24</c:v>
                </c:pt>
                <c:pt idx="492">
                  <c:v>34</c:v>
                </c:pt>
                <c:pt idx="493">
                  <c:v>14</c:v>
                </c:pt>
                <c:pt idx="494">
                  <c:v>45</c:v>
                </c:pt>
                <c:pt idx="495">
                  <c:v>54</c:v>
                </c:pt>
                <c:pt idx="496">
                  <c:v>17</c:v>
                </c:pt>
                <c:pt idx="497">
                  <c:v>48</c:v>
                </c:pt>
                <c:pt idx="498">
                  <c:v>62</c:v>
                </c:pt>
              </c:numCache>
            </c:numRef>
          </c:xVal>
          <c:yVal>
            <c:numRef>
              <c:f>'Sprint 8'!$L$2:$L$500</c:f>
              <c:numCache>
                <c:formatCode>0.000</c:formatCode>
                <c:ptCount val="499"/>
                <c:pt idx="0">
                  <c:v>0.37969394699999998</c:v>
                </c:pt>
                <c:pt idx="1">
                  <c:v>0.14098786599999999</c:v>
                </c:pt>
                <c:pt idx="2">
                  <c:v>0.323659741</c:v>
                </c:pt>
                <c:pt idx="3">
                  <c:v>0.268427945</c:v>
                </c:pt>
                <c:pt idx="4">
                  <c:v>0.16042656399999999</c:v>
                </c:pt>
                <c:pt idx="5">
                  <c:v>0.22687423900000001</c:v>
                </c:pt>
                <c:pt idx="6">
                  <c:v>0.56919606300000003</c:v>
                </c:pt>
                <c:pt idx="7">
                  <c:v>0.40053372799999998</c:v>
                </c:pt>
                <c:pt idx="8">
                  <c:v>0.347426332</c:v>
                </c:pt>
                <c:pt idx="9">
                  <c:v>0.40063577900000003</c:v>
                </c:pt>
                <c:pt idx="10">
                  <c:v>2.3778100000000002E-3</c:v>
                </c:pt>
                <c:pt idx="11">
                  <c:v>0.18635111400000001</c:v>
                </c:pt>
                <c:pt idx="12">
                  <c:v>0.49307707899999997</c:v>
                </c:pt>
                <c:pt idx="13">
                  <c:v>0.47150278600000001</c:v>
                </c:pt>
                <c:pt idx="14">
                  <c:v>0.53189111700000002</c:v>
                </c:pt>
                <c:pt idx="15">
                  <c:v>0.279468194</c:v>
                </c:pt>
                <c:pt idx="16">
                  <c:v>0.30704966500000003</c:v>
                </c:pt>
                <c:pt idx="17">
                  <c:v>0.51893020400000001</c:v>
                </c:pt>
                <c:pt idx="18">
                  <c:v>0.279468194</c:v>
                </c:pt>
                <c:pt idx="19">
                  <c:v>5.2919894000000002E-2</c:v>
                </c:pt>
                <c:pt idx="20">
                  <c:v>0.236064617</c:v>
                </c:pt>
                <c:pt idx="21">
                  <c:v>0.52867760399999997</c:v>
                </c:pt>
                <c:pt idx="22">
                  <c:v>0.29098607199999998</c:v>
                </c:pt>
                <c:pt idx="23">
                  <c:v>0.319845728</c:v>
                </c:pt>
                <c:pt idx="24">
                  <c:v>0.60616477000000002</c:v>
                </c:pt>
                <c:pt idx="25">
                  <c:v>0.33272021299999999</c:v>
                </c:pt>
                <c:pt idx="26">
                  <c:v>0.21604846799999999</c:v>
                </c:pt>
                <c:pt idx="27">
                  <c:v>0.14160720299999999</c:v>
                </c:pt>
                <c:pt idx="28">
                  <c:v>0.47695985099999999</c:v>
                </c:pt>
                <c:pt idx="29">
                  <c:v>0.27014047299999999</c:v>
                </c:pt>
                <c:pt idx="30">
                  <c:v>8.7777137000000005E-2</c:v>
                </c:pt>
                <c:pt idx="31">
                  <c:v>0.40675549300000002</c:v>
                </c:pt>
                <c:pt idx="32">
                  <c:v>0.29643979399999998</c:v>
                </c:pt>
                <c:pt idx="33">
                  <c:v>8.0724587E-2</c:v>
                </c:pt>
                <c:pt idx="34">
                  <c:v>3.7748179E-2</c:v>
                </c:pt>
                <c:pt idx="35">
                  <c:v>0.43375983400000001</c:v>
                </c:pt>
                <c:pt idx="36">
                  <c:v>3.4505689999999999E-2</c:v>
                </c:pt>
                <c:pt idx="37">
                  <c:v>0.19020629</c:v>
                </c:pt>
                <c:pt idx="38">
                  <c:v>0.19083199300000001</c:v>
                </c:pt>
                <c:pt idx="39">
                  <c:v>0.21482395800000001</c:v>
                </c:pt>
                <c:pt idx="40">
                  <c:v>0.44453284399999998</c:v>
                </c:pt>
                <c:pt idx="41">
                  <c:v>0.138634599</c:v>
                </c:pt>
                <c:pt idx="42">
                  <c:v>0.36856847399999998</c:v>
                </c:pt>
                <c:pt idx="43">
                  <c:v>0.54554295799999997</c:v>
                </c:pt>
                <c:pt idx="44">
                  <c:v>0.23277244499999999</c:v>
                </c:pt>
                <c:pt idx="45">
                  <c:v>0.27496254599999997</c:v>
                </c:pt>
                <c:pt idx="46">
                  <c:v>0.308425485</c:v>
                </c:pt>
                <c:pt idx="47">
                  <c:v>7.4316512000000001E-2</c:v>
                </c:pt>
                <c:pt idx="48">
                  <c:v>0.55101977999999996</c:v>
                </c:pt>
                <c:pt idx="49">
                  <c:v>0.59410921000000005</c:v>
                </c:pt>
                <c:pt idx="50">
                  <c:v>0.59969802800000005</c:v>
                </c:pt>
                <c:pt idx="51">
                  <c:v>0.172479095</c:v>
                </c:pt>
                <c:pt idx="52">
                  <c:v>0.25005010100000002</c:v>
                </c:pt>
                <c:pt idx="53">
                  <c:v>9.4864985999999998E-2</c:v>
                </c:pt>
                <c:pt idx="54">
                  <c:v>0.51223796399999999</c:v>
                </c:pt>
                <c:pt idx="55">
                  <c:v>0.25541734300000002</c:v>
                </c:pt>
                <c:pt idx="56">
                  <c:v>0.279468194</c:v>
                </c:pt>
                <c:pt idx="57">
                  <c:v>9.8693850999999999E-2</c:v>
                </c:pt>
                <c:pt idx="58">
                  <c:v>0.181409978</c:v>
                </c:pt>
                <c:pt idx="59">
                  <c:v>0.29162253799999999</c:v>
                </c:pt>
                <c:pt idx="60">
                  <c:v>0.30376814200000002</c:v>
                </c:pt>
                <c:pt idx="61">
                  <c:v>0.226262351</c:v>
                </c:pt>
                <c:pt idx="62">
                  <c:v>0.264206053</c:v>
                </c:pt>
                <c:pt idx="63">
                  <c:v>0.226274739</c:v>
                </c:pt>
                <c:pt idx="64">
                  <c:v>0.110062256</c:v>
                </c:pt>
                <c:pt idx="65">
                  <c:v>0.279468194</c:v>
                </c:pt>
                <c:pt idx="66">
                  <c:v>7.2601345999999997E-2</c:v>
                </c:pt>
                <c:pt idx="67">
                  <c:v>0.25439262899999998</c:v>
                </c:pt>
                <c:pt idx="68">
                  <c:v>0.28711594000000001</c:v>
                </c:pt>
                <c:pt idx="69">
                  <c:v>0.366182917</c:v>
                </c:pt>
                <c:pt idx="70">
                  <c:v>0.34771352</c:v>
                </c:pt>
                <c:pt idx="71">
                  <c:v>0.35388306800000002</c:v>
                </c:pt>
                <c:pt idx="72">
                  <c:v>0.20948640800000001</c:v>
                </c:pt>
                <c:pt idx="73">
                  <c:v>0.142903584</c:v>
                </c:pt>
                <c:pt idx="74">
                  <c:v>0.23863763499999999</c:v>
                </c:pt>
                <c:pt idx="75">
                  <c:v>0.155603507</c:v>
                </c:pt>
                <c:pt idx="76">
                  <c:v>0.22648512300000001</c:v>
                </c:pt>
                <c:pt idx="77">
                  <c:v>0.11106798</c:v>
                </c:pt>
                <c:pt idx="78">
                  <c:v>0.279468194</c:v>
                </c:pt>
                <c:pt idx="79">
                  <c:v>0.300622587</c:v>
                </c:pt>
                <c:pt idx="80">
                  <c:v>0.36663467300000002</c:v>
                </c:pt>
                <c:pt idx="81">
                  <c:v>1.6862544E-2</c:v>
                </c:pt>
                <c:pt idx="82">
                  <c:v>0.39867266299999998</c:v>
                </c:pt>
                <c:pt idx="83">
                  <c:v>0.27806927599999998</c:v>
                </c:pt>
                <c:pt idx="84">
                  <c:v>0.25869142299999998</c:v>
                </c:pt>
                <c:pt idx="85">
                  <c:v>0.38599148</c:v>
                </c:pt>
                <c:pt idx="86">
                  <c:v>0.32338496500000002</c:v>
                </c:pt>
                <c:pt idx="87">
                  <c:v>0.199235672</c:v>
                </c:pt>
                <c:pt idx="88">
                  <c:v>0.42484050200000001</c:v>
                </c:pt>
                <c:pt idx="89">
                  <c:v>0.14559733</c:v>
                </c:pt>
                <c:pt idx="90">
                  <c:v>2.5808590999999999E-2</c:v>
                </c:pt>
                <c:pt idx="91">
                  <c:v>0.37428408299999999</c:v>
                </c:pt>
                <c:pt idx="92">
                  <c:v>0.279468194</c:v>
                </c:pt>
                <c:pt idx="93">
                  <c:v>5.5743499000000002E-2</c:v>
                </c:pt>
                <c:pt idx="94">
                  <c:v>0.25797604800000001</c:v>
                </c:pt>
                <c:pt idx="95">
                  <c:v>0.23126708200000001</c:v>
                </c:pt>
                <c:pt idx="96">
                  <c:v>0.36103047599999999</c:v>
                </c:pt>
                <c:pt idx="97">
                  <c:v>0.135622666</c:v>
                </c:pt>
                <c:pt idx="98">
                  <c:v>0.216035328</c:v>
                </c:pt>
                <c:pt idx="99">
                  <c:v>0.22482987099999999</c:v>
                </c:pt>
                <c:pt idx="100">
                  <c:v>0.14593299500000001</c:v>
                </c:pt>
                <c:pt idx="101">
                  <c:v>0.25288011599999999</c:v>
                </c:pt>
                <c:pt idx="102">
                  <c:v>0.389171775</c:v>
                </c:pt>
                <c:pt idx="103">
                  <c:v>4.9124862999999998E-2</c:v>
                </c:pt>
                <c:pt idx="104">
                  <c:v>0.20028001100000001</c:v>
                </c:pt>
                <c:pt idx="105">
                  <c:v>0.28696026200000002</c:v>
                </c:pt>
                <c:pt idx="106">
                  <c:v>0.48923182700000001</c:v>
                </c:pt>
                <c:pt idx="107">
                  <c:v>0.17115771900000001</c:v>
                </c:pt>
                <c:pt idx="108">
                  <c:v>0.137907839</c:v>
                </c:pt>
                <c:pt idx="109">
                  <c:v>0.52969117300000002</c:v>
                </c:pt>
                <c:pt idx="110">
                  <c:v>0.279468194</c:v>
                </c:pt>
                <c:pt idx="111">
                  <c:v>0.32503374200000001</c:v>
                </c:pt>
                <c:pt idx="112">
                  <c:v>0.117427711</c:v>
                </c:pt>
                <c:pt idx="113">
                  <c:v>0.344893006</c:v>
                </c:pt>
                <c:pt idx="114">
                  <c:v>9.8463222000000003E-2</c:v>
                </c:pt>
                <c:pt idx="115">
                  <c:v>0.13145126100000001</c:v>
                </c:pt>
                <c:pt idx="116">
                  <c:v>0.654272937</c:v>
                </c:pt>
                <c:pt idx="117">
                  <c:v>0.38712534999999998</c:v>
                </c:pt>
                <c:pt idx="118">
                  <c:v>0.18049653099999999</c:v>
                </c:pt>
                <c:pt idx="119">
                  <c:v>0.16108444199999999</c:v>
                </c:pt>
                <c:pt idx="120">
                  <c:v>0.27529498299999999</c:v>
                </c:pt>
                <c:pt idx="121">
                  <c:v>0.275256695</c:v>
                </c:pt>
                <c:pt idx="122">
                  <c:v>0.279468194</c:v>
                </c:pt>
                <c:pt idx="123">
                  <c:v>0.108399867</c:v>
                </c:pt>
                <c:pt idx="124">
                  <c:v>0.12117625</c:v>
                </c:pt>
                <c:pt idx="125">
                  <c:v>0.14055875500000001</c:v>
                </c:pt>
                <c:pt idx="126">
                  <c:v>0.33717640199999999</c:v>
                </c:pt>
                <c:pt idx="127">
                  <c:v>0.18220831200000001</c:v>
                </c:pt>
                <c:pt idx="128">
                  <c:v>0.173280551</c:v>
                </c:pt>
                <c:pt idx="129">
                  <c:v>0.43828256599999998</c:v>
                </c:pt>
                <c:pt idx="130">
                  <c:v>0.45754772599999999</c:v>
                </c:pt>
                <c:pt idx="131">
                  <c:v>0.53291493899999998</c:v>
                </c:pt>
                <c:pt idx="132">
                  <c:v>0.34405261599999998</c:v>
                </c:pt>
                <c:pt idx="133">
                  <c:v>0.26515907399999999</c:v>
                </c:pt>
                <c:pt idx="134">
                  <c:v>0.279468194</c:v>
                </c:pt>
                <c:pt idx="135">
                  <c:v>0.114895342</c:v>
                </c:pt>
                <c:pt idx="136">
                  <c:v>0.14466271</c:v>
                </c:pt>
                <c:pt idx="137">
                  <c:v>9.2132826000000001E-2</c:v>
                </c:pt>
                <c:pt idx="138">
                  <c:v>0.25489492899999999</c:v>
                </c:pt>
                <c:pt idx="139">
                  <c:v>0.30023124000000001</c:v>
                </c:pt>
                <c:pt idx="140">
                  <c:v>0.43092971800000002</c:v>
                </c:pt>
                <c:pt idx="141">
                  <c:v>0.279468194</c:v>
                </c:pt>
                <c:pt idx="142">
                  <c:v>0.43409510699999998</c:v>
                </c:pt>
                <c:pt idx="143">
                  <c:v>0.17485074</c:v>
                </c:pt>
                <c:pt idx="144">
                  <c:v>0.29179068600000002</c:v>
                </c:pt>
                <c:pt idx="145">
                  <c:v>0.35382083199999997</c:v>
                </c:pt>
                <c:pt idx="146">
                  <c:v>0.23196778200000001</c:v>
                </c:pt>
                <c:pt idx="147">
                  <c:v>7.8543442000000005E-2</c:v>
                </c:pt>
                <c:pt idx="148">
                  <c:v>0.15575129800000001</c:v>
                </c:pt>
                <c:pt idx="149">
                  <c:v>0.34454273400000002</c:v>
                </c:pt>
                <c:pt idx="150">
                  <c:v>0.28456616699999998</c:v>
                </c:pt>
                <c:pt idx="151">
                  <c:v>0.14811055300000001</c:v>
                </c:pt>
                <c:pt idx="152">
                  <c:v>0.76928413500000004</c:v>
                </c:pt>
                <c:pt idx="153">
                  <c:v>0.348897085</c:v>
                </c:pt>
                <c:pt idx="154">
                  <c:v>0.20508926899999999</c:v>
                </c:pt>
                <c:pt idx="155">
                  <c:v>0.29025240000000002</c:v>
                </c:pt>
                <c:pt idx="156">
                  <c:v>0.58974325800000005</c:v>
                </c:pt>
                <c:pt idx="157">
                  <c:v>0.46248083899999998</c:v>
                </c:pt>
                <c:pt idx="158">
                  <c:v>0.12558497800000001</c:v>
                </c:pt>
                <c:pt idx="159">
                  <c:v>0.22263753</c:v>
                </c:pt>
                <c:pt idx="160">
                  <c:v>0.20132148699999999</c:v>
                </c:pt>
                <c:pt idx="161">
                  <c:v>0.47611836099999999</c:v>
                </c:pt>
                <c:pt idx="162">
                  <c:v>5.9003201999999998E-2</c:v>
                </c:pt>
                <c:pt idx="163">
                  <c:v>0.14604468300000001</c:v>
                </c:pt>
                <c:pt idx="164">
                  <c:v>0.32184628300000001</c:v>
                </c:pt>
                <c:pt idx="165">
                  <c:v>0.58965431800000001</c:v>
                </c:pt>
                <c:pt idx="166">
                  <c:v>0.30017440499999998</c:v>
                </c:pt>
                <c:pt idx="167">
                  <c:v>0.37040176800000002</c:v>
                </c:pt>
                <c:pt idx="168">
                  <c:v>0.151774728</c:v>
                </c:pt>
                <c:pt idx="169">
                  <c:v>0.152500266</c:v>
                </c:pt>
                <c:pt idx="170">
                  <c:v>0.487515753</c:v>
                </c:pt>
                <c:pt idx="171">
                  <c:v>0.17221682199999999</c:v>
                </c:pt>
                <c:pt idx="172">
                  <c:v>0.27984598799999999</c:v>
                </c:pt>
                <c:pt idx="173">
                  <c:v>0.38227107500000002</c:v>
                </c:pt>
                <c:pt idx="174">
                  <c:v>8.0616208999999994E-2</c:v>
                </c:pt>
                <c:pt idx="175">
                  <c:v>0.114310436</c:v>
                </c:pt>
                <c:pt idx="176">
                  <c:v>4.6314895000000002E-2</c:v>
                </c:pt>
                <c:pt idx="177">
                  <c:v>0.14782258300000001</c:v>
                </c:pt>
                <c:pt idx="178">
                  <c:v>0.46791987299999999</c:v>
                </c:pt>
                <c:pt idx="179">
                  <c:v>0.33352689800000002</c:v>
                </c:pt>
                <c:pt idx="180">
                  <c:v>0.279468194</c:v>
                </c:pt>
                <c:pt idx="181">
                  <c:v>0.56211678099999995</c:v>
                </c:pt>
                <c:pt idx="182">
                  <c:v>0.19382311499999999</c:v>
                </c:pt>
                <c:pt idx="183">
                  <c:v>0.212526771</c:v>
                </c:pt>
                <c:pt idx="184">
                  <c:v>0.279468194</c:v>
                </c:pt>
                <c:pt idx="185">
                  <c:v>5.2675411999999998E-2</c:v>
                </c:pt>
                <c:pt idx="186">
                  <c:v>0.29240790500000002</c:v>
                </c:pt>
                <c:pt idx="187">
                  <c:v>0.22135949399999999</c:v>
                </c:pt>
                <c:pt idx="188">
                  <c:v>0.18508148499999999</c:v>
                </c:pt>
                <c:pt idx="189">
                  <c:v>0.43203746799999998</c:v>
                </c:pt>
                <c:pt idx="190">
                  <c:v>0.119845022</c:v>
                </c:pt>
                <c:pt idx="191">
                  <c:v>0.207009534</c:v>
                </c:pt>
                <c:pt idx="192">
                  <c:v>0.11858247299999999</c:v>
                </c:pt>
                <c:pt idx="193">
                  <c:v>0.31744398800000001</c:v>
                </c:pt>
                <c:pt idx="194">
                  <c:v>0.280012066</c:v>
                </c:pt>
                <c:pt idx="195">
                  <c:v>0.38605478300000001</c:v>
                </c:pt>
                <c:pt idx="196">
                  <c:v>0.279468194</c:v>
                </c:pt>
                <c:pt idx="197">
                  <c:v>0.45746464199999998</c:v>
                </c:pt>
                <c:pt idx="198">
                  <c:v>0.19592023</c:v>
                </c:pt>
                <c:pt idx="199">
                  <c:v>0.279468194</c:v>
                </c:pt>
                <c:pt idx="200">
                  <c:v>0.184255786</c:v>
                </c:pt>
                <c:pt idx="201">
                  <c:v>0.40720674499999998</c:v>
                </c:pt>
                <c:pt idx="202">
                  <c:v>0.33314206499999999</c:v>
                </c:pt>
                <c:pt idx="203">
                  <c:v>0.26064558799999998</c:v>
                </c:pt>
                <c:pt idx="204">
                  <c:v>0.54411876800000003</c:v>
                </c:pt>
                <c:pt idx="205">
                  <c:v>0.30947024899999998</c:v>
                </c:pt>
                <c:pt idx="206">
                  <c:v>0.46719596400000002</c:v>
                </c:pt>
                <c:pt idx="207">
                  <c:v>0.23812350900000001</c:v>
                </c:pt>
                <c:pt idx="208">
                  <c:v>0.276733752</c:v>
                </c:pt>
                <c:pt idx="209">
                  <c:v>0.46167085099999999</c:v>
                </c:pt>
                <c:pt idx="210">
                  <c:v>0.115025698</c:v>
                </c:pt>
                <c:pt idx="211">
                  <c:v>0.104348121</c:v>
                </c:pt>
                <c:pt idx="212">
                  <c:v>0.29070750699999998</c:v>
                </c:pt>
                <c:pt idx="213">
                  <c:v>0.28303717699999997</c:v>
                </c:pt>
                <c:pt idx="214">
                  <c:v>0.46194848999999999</c:v>
                </c:pt>
                <c:pt idx="215">
                  <c:v>7.1469585000000002E-2</c:v>
                </c:pt>
                <c:pt idx="216">
                  <c:v>0.30635364799999998</c:v>
                </c:pt>
                <c:pt idx="217">
                  <c:v>0.19736092299999999</c:v>
                </c:pt>
                <c:pt idx="218">
                  <c:v>0.42928977800000001</c:v>
                </c:pt>
                <c:pt idx="219">
                  <c:v>0.35102565299999999</c:v>
                </c:pt>
                <c:pt idx="220">
                  <c:v>0.217002889</c:v>
                </c:pt>
                <c:pt idx="221">
                  <c:v>0.42105078699999998</c:v>
                </c:pt>
                <c:pt idx="222">
                  <c:v>0.46912010300000001</c:v>
                </c:pt>
                <c:pt idx="223">
                  <c:v>0.15733122699999999</c:v>
                </c:pt>
                <c:pt idx="224">
                  <c:v>0.62993003000000003</c:v>
                </c:pt>
                <c:pt idx="225">
                  <c:v>0.115954347</c:v>
                </c:pt>
                <c:pt idx="226">
                  <c:v>0.279468194</c:v>
                </c:pt>
                <c:pt idx="227">
                  <c:v>0.13848875199999999</c:v>
                </c:pt>
                <c:pt idx="228">
                  <c:v>0.240726457</c:v>
                </c:pt>
                <c:pt idx="229">
                  <c:v>0.104244036</c:v>
                </c:pt>
                <c:pt idx="230">
                  <c:v>0.184956013</c:v>
                </c:pt>
                <c:pt idx="231">
                  <c:v>0.17488544</c:v>
                </c:pt>
                <c:pt idx="232">
                  <c:v>0.145597592</c:v>
                </c:pt>
                <c:pt idx="233">
                  <c:v>0.20679102999999999</c:v>
                </c:pt>
                <c:pt idx="234">
                  <c:v>0.22519629399999999</c:v>
                </c:pt>
                <c:pt idx="235">
                  <c:v>0.20047575000000001</c:v>
                </c:pt>
                <c:pt idx="236">
                  <c:v>0.279468194</c:v>
                </c:pt>
                <c:pt idx="237">
                  <c:v>0.43522092200000001</c:v>
                </c:pt>
                <c:pt idx="238">
                  <c:v>0.43298610900000001</c:v>
                </c:pt>
                <c:pt idx="239">
                  <c:v>0.217854248</c:v>
                </c:pt>
                <c:pt idx="240">
                  <c:v>0.34090346199999999</c:v>
                </c:pt>
                <c:pt idx="241">
                  <c:v>0.287762719</c:v>
                </c:pt>
                <c:pt idx="242">
                  <c:v>0.376539974</c:v>
                </c:pt>
                <c:pt idx="243">
                  <c:v>0.382874408</c:v>
                </c:pt>
                <c:pt idx="244">
                  <c:v>8.4106634E-2</c:v>
                </c:pt>
                <c:pt idx="245">
                  <c:v>0.26247392800000002</c:v>
                </c:pt>
                <c:pt idx="246">
                  <c:v>0.23121937100000001</c:v>
                </c:pt>
                <c:pt idx="247">
                  <c:v>0.20472757899999999</c:v>
                </c:pt>
                <c:pt idx="248">
                  <c:v>0.13130697599999999</c:v>
                </c:pt>
                <c:pt idx="249">
                  <c:v>0.57566492300000005</c:v>
                </c:pt>
                <c:pt idx="250">
                  <c:v>0.319777592</c:v>
                </c:pt>
                <c:pt idx="251">
                  <c:v>0.27125148599999999</c:v>
                </c:pt>
                <c:pt idx="252">
                  <c:v>0.112285442</c:v>
                </c:pt>
                <c:pt idx="253">
                  <c:v>6.3631118E-2</c:v>
                </c:pt>
                <c:pt idx="254">
                  <c:v>0.289741743</c:v>
                </c:pt>
                <c:pt idx="255">
                  <c:v>0.12833936300000001</c:v>
                </c:pt>
                <c:pt idx="256">
                  <c:v>0.15459614599999999</c:v>
                </c:pt>
                <c:pt idx="257">
                  <c:v>0.57729032899999999</c:v>
                </c:pt>
                <c:pt idx="258">
                  <c:v>0.381535548</c:v>
                </c:pt>
                <c:pt idx="259">
                  <c:v>0.53640104799999999</c:v>
                </c:pt>
                <c:pt idx="260">
                  <c:v>0.279468194</c:v>
                </c:pt>
                <c:pt idx="261">
                  <c:v>0.29870582699999998</c:v>
                </c:pt>
                <c:pt idx="262">
                  <c:v>4.5999011999999999E-2</c:v>
                </c:pt>
                <c:pt idx="263">
                  <c:v>5.0457117000000003E-2</c:v>
                </c:pt>
                <c:pt idx="264">
                  <c:v>0.26789961000000001</c:v>
                </c:pt>
                <c:pt idx="265">
                  <c:v>0.17114675700000001</c:v>
                </c:pt>
                <c:pt idx="266">
                  <c:v>0.20800758599999999</c:v>
                </c:pt>
                <c:pt idx="267">
                  <c:v>0.34002834199999998</c:v>
                </c:pt>
                <c:pt idx="268">
                  <c:v>0.44929805299999998</c:v>
                </c:pt>
                <c:pt idx="269">
                  <c:v>8.7902047999999997E-2</c:v>
                </c:pt>
                <c:pt idx="270">
                  <c:v>5.1916753000000003E-2</c:v>
                </c:pt>
                <c:pt idx="271">
                  <c:v>0.402570808</c:v>
                </c:pt>
                <c:pt idx="272">
                  <c:v>0.316375293</c:v>
                </c:pt>
                <c:pt idx="273">
                  <c:v>0.12479963299999999</c:v>
                </c:pt>
                <c:pt idx="274">
                  <c:v>0.32554006400000002</c:v>
                </c:pt>
                <c:pt idx="275">
                  <c:v>0.262663166</c:v>
                </c:pt>
                <c:pt idx="276">
                  <c:v>0.219123923</c:v>
                </c:pt>
                <c:pt idx="277">
                  <c:v>0.279468194</c:v>
                </c:pt>
                <c:pt idx="278">
                  <c:v>0.34379662300000002</c:v>
                </c:pt>
                <c:pt idx="279">
                  <c:v>0.23059555500000001</c:v>
                </c:pt>
                <c:pt idx="280">
                  <c:v>0.35542284200000002</c:v>
                </c:pt>
                <c:pt idx="281">
                  <c:v>0.40677904500000001</c:v>
                </c:pt>
                <c:pt idx="282">
                  <c:v>0.33370317399999999</c:v>
                </c:pt>
                <c:pt idx="283">
                  <c:v>0.49347187300000001</c:v>
                </c:pt>
                <c:pt idx="284">
                  <c:v>0.279468194</c:v>
                </c:pt>
                <c:pt idx="285">
                  <c:v>0.166370878</c:v>
                </c:pt>
                <c:pt idx="286">
                  <c:v>0.39527373199999999</c:v>
                </c:pt>
                <c:pt idx="287">
                  <c:v>2.6409350000000002E-2</c:v>
                </c:pt>
                <c:pt idx="288">
                  <c:v>0.36184424599999998</c:v>
                </c:pt>
                <c:pt idx="289">
                  <c:v>0.28420383700000001</c:v>
                </c:pt>
                <c:pt idx="290">
                  <c:v>0.279468194</c:v>
                </c:pt>
                <c:pt idx="291">
                  <c:v>0.26969556500000003</c:v>
                </c:pt>
                <c:pt idx="292">
                  <c:v>0.24407884699999999</c:v>
                </c:pt>
                <c:pt idx="293">
                  <c:v>0.58643230300000004</c:v>
                </c:pt>
                <c:pt idx="294">
                  <c:v>0.26484985100000003</c:v>
                </c:pt>
                <c:pt idx="295">
                  <c:v>0.14953450700000001</c:v>
                </c:pt>
                <c:pt idx="296">
                  <c:v>0.33418648099999998</c:v>
                </c:pt>
                <c:pt idx="297">
                  <c:v>0.26986944800000001</c:v>
                </c:pt>
                <c:pt idx="298">
                  <c:v>0.14767096499999999</c:v>
                </c:pt>
                <c:pt idx="299">
                  <c:v>0.60267607999999995</c:v>
                </c:pt>
                <c:pt idx="300">
                  <c:v>0.14129581599999999</c:v>
                </c:pt>
                <c:pt idx="301">
                  <c:v>0.29277979199999998</c:v>
                </c:pt>
                <c:pt idx="302">
                  <c:v>0.111517065</c:v>
                </c:pt>
                <c:pt idx="303">
                  <c:v>0.28424192500000001</c:v>
                </c:pt>
                <c:pt idx="304">
                  <c:v>0.274726629</c:v>
                </c:pt>
                <c:pt idx="305">
                  <c:v>0.18518757899999999</c:v>
                </c:pt>
                <c:pt idx="306">
                  <c:v>0.30533496100000002</c:v>
                </c:pt>
                <c:pt idx="307">
                  <c:v>0.371824714</c:v>
                </c:pt>
                <c:pt idx="308">
                  <c:v>0.640916916</c:v>
                </c:pt>
                <c:pt idx="309">
                  <c:v>0.22062717000000001</c:v>
                </c:pt>
                <c:pt idx="310">
                  <c:v>0.138474496</c:v>
                </c:pt>
                <c:pt idx="311">
                  <c:v>0.19349802199999999</c:v>
                </c:pt>
                <c:pt idx="312">
                  <c:v>0.246032059</c:v>
                </c:pt>
                <c:pt idx="313">
                  <c:v>0.196839233</c:v>
                </c:pt>
                <c:pt idx="314">
                  <c:v>0.76689590100000005</c:v>
                </c:pt>
                <c:pt idx="315">
                  <c:v>7.4360229E-2</c:v>
                </c:pt>
                <c:pt idx="316">
                  <c:v>0.21773403</c:v>
                </c:pt>
                <c:pt idx="317">
                  <c:v>8.5528598999999997E-2</c:v>
                </c:pt>
                <c:pt idx="318">
                  <c:v>0.55381105500000005</c:v>
                </c:pt>
                <c:pt idx="319">
                  <c:v>0.39999542999999999</c:v>
                </c:pt>
                <c:pt idx="320">
                  <c:v>0.185790551</c:v>
                </c:pt>
                <c:pt idx="321">
                  <c:v>0.54989958699999997</c:v>
                </c:pt>
                <c:pt idx="322">
                  <c:v>0.38043243300000001</c:v>
                </c:pt>
                <c:pt idx="323">
                  <c:v>0.232218758</c:v>
                </c:pt>
                <c:pt idx="324">
                  <c:v>0.43022624500000001</c:v>
                </c:pt>
                <c:pt idx="325">
                  <c:v>9.7856266999999997E-2</c:v>
                </c:pt>
                <c:pt idx="326">
                  <c:v>0.63117089299999996</c:v>
                </c:pt>
                <c:pt idx="327">
                  <c:v>0.176705844</c:v>
                </c:pt>
                <c:pt idx="328">
                  <c:v>0.197691426</c:v>
                </c:pt>
                <c:pt idx="329">
                  <c:v>0.157892595</c:v>
                </c:pt>
                <c:pt idx="330">
                  <c:v>0.18695482899999999</c:v>
                </c:pt>
                <c:pt idx="331">
                  <c:v>0.38126369700000001</c:v>
                </c:pt>
                <c:pt idx="332">
                  <c:v>0.230680997</c:v>
                </c:pt>
                <c:pt idx="333">
                  <c:v>0.63815098199999998</c:v>
                </c:pt>
                <c:pt idx="334">
                  <c:v>0.356520371</c:v>
                </c:pt>
                <c:pt idx="335">
                  <c:v>0.37330561200000001</c:v>
                </c:pt>
                <c:pt idx="336">
                  <c:v>0.29177107200000002</c:v>
                </c:pt>
                <c:pt idx="337">
                  <c:v>0.239426734</c:v>
                </c:pt>
                <c:pt idx="338">
                  <c:v>0.437843227</c:v>
                </c:pt>
                <c:pt idx="339">
                  <c:v>0.138817785</c:v>
                </c:pt>
                <c:pt idx="340">
                  <c:v>0.22885893600000001</c:v>
                </c:pt>
                <c:pt idx="341">
                  <c:v>0.72253192899999996</c:v>
                </c:pt>
                <c:pt idx="342">
                  <c:v>0.14896716700000001</c:v>
                </c:pt>
                <c:pt idx="343">
                  <c:v>0.30421091300000003</c:v>
                </c:pt>
                <c:pt idx="344">
                  <c:v>0.53049804700000003</c:v>
                </c:pt>
                <c:pt idx="345">
                  <c:v>0.48552244500000002</c:v>
                </c:pt>
                <c:pt idx="346">
                  <c:v>0.20936517199999999</c:v>
                </c:pt>
                <c:pt idx="347">
                  <c:v>0.194768362</c:v>
                </c:pt>
                <c:pt idx="348">
                  <c:v>0.58824919200000003</c:v>
                </c:pt>
                <c:pt idx="349">
                  <c:v>0.46627275699999998</c:v>
                </c:pt>
                <c:pt idx="350">
                  <c:v>0.36145327199999999</c:v>
                </c:pt>
                <c:pt idx="351">
                  <c:v>0.383443635</c:v>
                </c:pt>
                <c:pt idx="352">
                  <c:v>0.34801807099999998</c:v>
                </c:pt>
                <c:pt idx="353">
                  <c:v>0.133534663</c:v>
                </c:pt>
                <c:pt idx="354">
                  <c:v>0.15055726999999999</c:v>
                </c:pt>
                <c:pt idx="355">
                  <c:v>0.117332426</c:v>
                </c:pt>
                <c:pt idx="356">
                  <c:v>7.7224575000000004E-2</c:v>
                </c:pt>
                <c:pt idx="357">
                  <c:v>0.20910321300000001</c:v>
                </c:pt>
                <c:pt idx="358">
                  <c:v>0.24309448</c:v>
                </c:pt>
                <c:pt idx="359">
                  <c:v>0.30972578899999997</c:v>
                </c:pt>
                <c:pt idx="360">
                  <c:v>0.31411472499999998</c:v>
                </c:pt>
                <c:pt idx="361">
                  <c:v>0.10347593099999999</c:v>
                </c:pt>
                <c:pt idx="362">
                  <c:v>0.29436088399999999</c:v>
                </c:pt>
                <c:pt idx="363">
                  <c:v>0.170242697</c:v>
                </c:pt>
                <c:pt idx="364">
                  <c:v>0.55268292600000002</c:v>
                </c:pt>
                <c:pt idx="365">
                  <c:v>0.311677341</c:v>
                </c:pt>
                <c:pt idx="366">
                  <c:v>0.400538277</c:v>
                </c:pt>
                <c:pt idx="367">
                  <c:v>0.23312349700000001</c:v>
                </c:pt>
                <c:pt idx="368">
                  <c:v>8.7141495999999999E-2</c:v>
                </c:pt>
                <c:pt idx="369">
                  <c:v>7.9240516999999996E-2</c:v>
                </c:pt>
                <c:pt idx="370">
                  <c:v>0.50978395300000001</c:v>
                </c:pt>
                <c:pt idx="371">
                  <c:v>5.4375956000000003E-2</c:v>
                </c:pt>
                <c:pt idx="372">
                  <c:v>0.14098222099999999</c:v>
                </c:pt>
                <c:pt idx="373">
                  <c:v>0.360906163</c:v>
                </c:pt>
                <c:pt idx="374">
                  <c:v>0.29853478100000003</c:v>
                </c:pt>
                <c:pt idx="375">
                  <c:v>0.165862343</c:v>
                </c:pt>
                <c:pt idx="376">
                  <c:v>0.32715230499999998</c:v>
                </c:pt>
                <c:pt idx="377">
                  <c:v>9.6793963999999996E-2</c:v>
                </c:pt>
                <c:pt idx="378">
                  <c:v>0.18726759000000001</c:v>
                </c:pt>
                <c:pt idx="379">
                  <c:v>0.15071699799999999</c:v>
                </c:pt>
                <c:pt idx="380">
                  <c:v>0.190520731</c:v>
                </c:pt>
                <c:pt idx="381">
                  <c:v>0.279468194</c:v>
                </c:pt>
                <c:pt idx="382">
                  <c:v>0.37473401299999998</c:v>
                </c:pt>
                <c:pt idx="383">
                  <c:v>0.53859607899999995</c:v>
                </c:pt>
                <c:pt idx="384">
                  <c:v>0.19948264099999999</c:v>
                </c:pt>
                <c:pt idx="385">
                  <c:v>0.41078652300000001</c:v>
                </c:pt>
                <c:pt idx="386">
                  <c:v>0.51105414999999998</c:v>
                </c:pt>
                <c:pt idx="387">
                  <c:v>0.46627602400000001</c:v>
                </c:pt>
                <c:pt idx="388">
                  <c:v>0.279468194</c:v>
                </c:pt>
                <c:pt idx="389">
                  <c:v>0.35776688099999998</c:v>
                </c:pt>
                <c:pt idx="390">
                  <c:v>0.28612120000000002</c:v>
                </c:pt>
                <c:pt idx="391">
                  <c:v>0.279468194</c:v>
                </c:pt>
                <c:pt idx="392">
                  <c:v>0.33177746800000002</c:v>
                </c:pt>
                <c:pt idx="393">
                  <c:v>0.48855868099999999</c:v>
                </c:pt>
                <c:pt idx="394">
                  <c:v>4.1909584E-2</c:v>
                </c:pt>
                <c:pt idx="395">
                  <c:v>0.32413025099999998</c:v>
                </c:pt>
                <c:pt idx="396">
                  <c:v>0.279468194</c:v>
                </c:pt>
                <c:pt idx="397">
                  <c:v>0.13623881900000001</c:v>
                </c:pt>
                <c:pt idx="398">
                  <c:v>0.52646774799999996</c:v>
                </c:pt>
                <c:pt idx="399">
                  <c:v>0.16609390800000001</c:v>
                </c:pt>
                <c:pt idx="400">
                  <c:v>0.442812386</c:v>
                </c:pt>
                <c:pt idx="401">
                  <c:v>0.25821622599999999</c:v>
                </c:pt>
                <c:pt idx="402">
                  <c:v>0.39683100599999999</c:v>
                </c:pt>
                <c:pt idx="403">
                  <c:v>0.16204476500000001</c:v>
                </c:pt>
                <c:pt idx="404">
                  <c:v>0.30898594899999998</c:v>
                </c:pt>
                <c:pt idx="405">
                  <c:v>0.46744786799999999</c:v>
                </c:pt>
                <c:pt idx="406">
                  <c:v>0.32110835999999998</c:v>
                </c:pt>
                <c:pt idx="407">
                  <c:v>0.121263725</c:v>
                </c:pt>
                <c:pt idx="408">
                  <c:v>0.32554553800000002</c:v>
                </c:pt>
                <c:pt idx="409">
                  <c:v>0.34154050899999999</c:v>
                </c:pt>
                <c:pt idx="410">
                  <c:v>0.289049952</c:v>
                </c:pt>
                <c:pt idx="411">
                  <c:v>0.231209359</c:v>
                </c:pt>
                <c:pt idx="412">
                  <c:v>0.20604056000000001</c:v>
                </c:pt>
                <c:pt idx="413">
                  <c:v>0.29815556799999998</c:v>
                </c:pt>
                <c:pt idx="414">
                  <c:v>0.369911765</c:v>
                </c:pt>
                <c:pt idx="415">
                  <c:v>0.26218108099999998</c:v>
                </c:pt>
                <c:pt idx="416">
                  <c:v>0.411318709</c:v>
                </c:pt>
                <c:pt idx="417">
                  <c:v>0.35357380199999999</c:v>
                </c:pt>
                <c:pt idx="418">
                  <c:v>0.193934843</c:v>
                </c:pt>
                <c:pt idx="419">
                  <c:v>0.26890396100000002</c:v>
                </c:pt>
                <c:pt idx="420">
                  <c:v>0.15351996100000001</c:v>
                </c:pt>
                <c:pt idx="421">
                  <c:v>0.38991561699999999</c:v>
                </c:pt>
                <c:pt idx="422">
                  <c:v>0.478207822</c:v>
                </c:pt>
                <c:pt idx="423">
                  <c:v>0.26717453800000002</c:v>
                </c:pt>
                <c:pt idx="424">
                  <c:v>2.1047070000000001E-2</c:v>
                </c:pt>
                <c:pt idx="425">
                  <c:v>0.279468194</c:v>
                </c:pt>
                <c:pt idx="426">
                  <c:v>0.35541080600000002</c:v>
                </c:pt>
                <c:pt idx="427">
                  <c:v>0.379202492</c:v>
                </c:pt>
                <c:pt idx="428">
                  <c:v>0.31618212099999998</c:v>
                </c:pt>
                <c:pt idx="429">
                  <c:v>0.149125853</c:v>
                </c:pt>
                <c:pt idx="430">
                  <c:v>0.61964545800000004</c:v>
                </c:pt>
                <c:pt idx="431">
                  <c:v>0.20218091299999999</c:v>
                </c:pt>
                <c:pt idx="432">
                  <c:v>0.33882393599999999</c:v>
                </c:pt>
                <c:pt idx="433">
                  <c:v>2.6473340000000001E-2</c:v>
                </c:pt>
                <c:pt idx="434">
                  <c:v>0.380190256</c:v>
                </c:pt>
                <c:pt idx="435">
                  <c:v>0.109204167</c:v>
                </c:pt>
                <c:pt idx="436">
                  <c:v>0.198277812</c:v>
                </c:pt>
                <c:pt idx="437">
                  <c:v>0.122390978</c:v>
                </c:pt>
                <c:pt idx="438">
                  <c:v>0.279468194</c:v>
                </c:pt>
                <c:pt idx="439">
                  <c:v>0.137769049</c:v>
                </c:pt>
                <c:pt idx="440">
                  <c:v>0.13970232199999999</c:v>
                </c:pt>
                <c:pt idx="441">
                  <c:v>0.40413316799999999</c:v>
                </c:pt>
                <c:pt idx="442">
                  <c:v>4.7768126000000001E-2</c:v>
                </c:pt>
                <c:pt idx="443">
                  <c:v>5.5159343E-2</c:v>
                </c:pt>
                <c:pt idx="444">
                  <c:v>0.337044226</c:v>
                </c:pt>
                <c:pt idx="445">
                  <c:v>0.31132846800000002</c:v>
                </c:pt>
                <c:pt idx="446">
                  <c:v>0.22160184299999999</c:v>
                </c:pt>
                <c:pt idx="447">
                  <c:v>0.43912385999999998</c:v>
                </c:pt>
                <c:pt idx="448">
                  <c:v>0.33743279599999998</c:v>
                </c:pt>
                <c:pt idx="449">
                  <c:v>0.18772144800000001</c:v>
                </c:pt>
                <c:pt idx="450">
                  <c:v>0.24737018999999999</c:v>
                </c:pt>
                <c:pt idx="451">
                  <c:v>0.129517196</c:v>
                </c:pt>
                <c:pt idx="452">
                  <c:v>3.9431302000000001E-2</c:v>
                </c:pt>
                <c:pt idx="453">
                  <c:v>0.226065187</c:v>
                </c:pt>
                <c:pt idx="454">
                  <c:v>1.5509373E-2</c:v>
                </c:pt>
                <c:pt idx="455">
                  <c:v>0.279468194</c:v>
                </c:pt>
                <c:pt idx="456">
                  <c:v>0.67872288199999997</c:v>
                </c:pt>
                <c:pt idx="457">
                  <c:v>4.5493180000000001E-2</c:v>
                </c:pt>
                <c:pt idx="458">
                  <c:v>0.279468194</c:v>
                </c:pt>
                <c:pt idx="459">
                  <c:v>0.19209974199999999</c:v>
                </c:pt>
                <c:pt idx="460">
                  <c:v>6.8473733999999994E-2</c:v>
                </c:pt>
                <c:pt idx="461">
                  <c:v>0.25798722200000002</c:v>
                </c:pt>
                <c:pt idx="462">
                  <c:v>0.41573402799999998</c:v>
                </c:pt>
                <c:pt idx="463">
                  <c:v>7.6034045999999994E-2</c:v>
                </c:pt>
                <c:pt idx="464">
                  <c:v>0.279468194</c:v>
                </c:pt>
                <c:pt idx="465">
                  <c:v>0.45295007399999998</c:v>
                </c:pt>
                <c:pt idx="466">
                  <c:v>0.116640892</c:v>
                </c:pt>
                <c:pt idx="467">
                  <c:v>0.64400952300000003</c:v>
                </c:pt>
                <c:pt idx="468">
                  <c:v>0.48178151499999999</c:v>
                </c:pt>
                <c:pt idx="469">
                  <c:v>0.401004042</c:v>
                </c:pt>
                <c:pt idx="470">
                  <c:v>0.279468194</c:v>
                </c:pt>
                <c:pt idx="471">
                  <c:v>0.13404932999999999</c:v>
                </c:pt>
                <c:pt idx="472">
                  <c:v>0.37618033699999998</c:v>
                </c:pt>
                <c:pt idx="473">
                  <c:v>0.47987554100000002</c:v>
                </c:pt>
                <c:pt idx="474">
                  <c:v>0.35062570300000001</c:v>
                </c:pt>
                <c:pt idx="475">
                  <c:v>0.279468194</c:v>
                </c:pt>
                <c:pt idx="476">
                  <c:v>0.20886736</c:v>
                </c:pt>
                <c:pt idx="477">
                  <c:v>0.31872920100000002</c:v>
                </c:pt>
                <c:pt idx="478">
                  <c:v>9.7656676999999997E-2</c:v>
                </c:pt>
                <c:pt idx="479">
                  <c:v>2.2035309999999999E-2</c:v>
                </c:pt>
                <c:pt idx="480">
                  <c:v>0.36023153600000002</c:v>
                </c:pt>
                <c:pt idx="481">
                  <c:v>0.199728341</c:v>
                </c:pt>
                <c:pt idx="482">
                  <c:v>9.2249541000000004E-2</c:v>
                </c:pt>
                <c:pt idx="483">
                  <c:v>0.27645665200000002</c:v>
                </c:pt>
                <c:pt idx="484">
                  <c:v>0.400559477</c:v>
                </c:pt>
                <c:pt idx="485">
                  <c:v>0.253529693</c:v>
                </c:pt>
                <c:pt idx="486">
                  <c:v>0.19296255700000001</c:v>
                </c:pt>
                <c:pt idx="487">
                  <c:v>0.23522674299999999</c:v>
                </c:pt>
                <c:pt idx="488">
                  <c:v>0.23289708200000001</c:v>
                </c:pt>
                <c:pt idx="489">
                  <c:v>0.10944379999999999</c:v>
                </c:pt>
                <c:pt idx="490">
                  <c:v>0.41964069199999998</c:v>
                </c:pt>
                <c:pt idx="491">
                  <c:v>0.11860680899999999</c:v>
                </c:pt>
                <c:pt idx="492">
                  <c:v>0.40018415200000002</c:v>
                </c:pt>
                <c:pt idx="493">
                  <c:v>0.64983610599999997</c:v>
                </c:pt>
                <c:pt idx="494">
                  <c:v>0.52583365599999998</c:v>
                </c:pt>
                <c:pt idx="495">
                  <c:v>0.11184079099999999</c:v>
                </c:pt>
                <c:pt idx="496">
                  <c:v>0.13691170899999999</c:v>
                </c:pt>
                <c:pt idx="497">
                  <c:v>0.20337989300000001</c:v>
                </c:pt>
                <c:pt idx="498">
                  <c:v>0.29661558500000001</c:v>
                </c:pt>
              </c:numCache>
            </c:numRef>
          </c:yVal>
          <c:smooth val="0"/>
          <c:extLst>
            <c:ext xmlns:c16="http://schemas.microsoft.com/office/drawing/2014/chart" uri="{C3380CC4-5D6E-409C-BE32-E72D297353CC}">
              <c16:uniqueId val="{00000000-9E88-49F3-9DD0-5510CA8AB63F}"/>
            </c:ext>
          </c:extLst>
        </c:ser>
        <c:dLbls>
          <c:showLegendKey val="0"/>
          <c:showVal val="0"/>
          <c:showCatName val="0"/>
          <c:showSerName val="0"/>
          <c:showPercent val="0"/>
          <c:showBubbleSize val="0"/>
        </c:dLbls>
        <c:axId val="929799999"/>
        <c:axId val="929807679"/>
      </c:scatterChart>
      <c:valAx>
        <c:axId val="929799999"/>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807679"/>
        <c:crosses val="autoZero"/>
        <c:crossBetween val="midCat"/>
      </c:valAx>
      <c:valAx>
        <c:axId val="9298076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799999"/>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9  !PivotTable1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'Sprint 9  '!$B$1:$B$2</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'!$B$3:$B$8</c:f>
              <c:numCache>
                <c:formatCode>General</c:formatCode>
                <c:ptCount val="6"/>
                <c:pt idx="1">
                  <c:v>4</c:v>
                </c:pt>
                <c:pt idx="2">
                  <c:v>2</c:v>
                </c:pt>
                <c:pt idx="4">
                  <c:v>6</c:v>
                </c:pt>
              </c:numCache>
            </c:numRef>
          </c:val>
          <c:extLst>
            <c:ext xmlns:c16="http://schemas.microsoft.com/office/drawing/2014/chart" uri="{C3380CC4-5D6E-409C-BE32-E72D297353CC}">
              <c16:uniqueId val="{00000000-49DA-4FCB-B821-1A5A06966EAA}"/>
            </c:ext>
          </c:extLst>
        </c:ser>
        <c:ser>
          <c:idx val="1"/>
          <c:order val="1"/>
          <c:tx>
            <c:strRef>
              <c:f>'Sprint 9  '!$C$1:$C$2</c:f>
              <c:strCache>
                <c:ptCount val="1"/>
                <c:pt idx="0">
                  <c:v>Books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'!$C$3:$C$8</c:f>
              <c:numCache>
                <c:formatCode>General</c:formatCode>
                <c:ptCount val="6"/>
                <c:pt idx="0">
                  <c:v>4</c:v>
                </c:pt>
                <c:pt idx="1">
                  <c:v>2</c:v>
                </c:pt>
                <c:pt idx="2">
                  <c:v>3</c:v>
                </c:pt>
                <c:pt idx="3">
                  <c:v>4</c:v>
                </c:pt>
                <c:pt idx="4">
                  <c:v>2</c:v>
                </c:pt>
                <c:pt idx="5">
                  <c:v>3</c:v>
                </c:pt>
              </c:numCache>
            </c:numRef>
          </c:val>
          <c:extLst>
            <c:ext xmlns:c16="http://schemas.microsoft.com/office/drawing/2014/chart" uri="{C3380CC4-5D6E-409C-BE32-E72D297353CC}">
              <c16:uniqueId val="{00000001-49DA-4FCB-B821-1A5A06966EAA}"/>
            </c:ext>
          </c:extLst>
        </c:ser>
        <c:ser>
          <c:idx val="2"/>
          <c:order val="2"/>
          <c:tx>
            <c:strRef>
              <c:f>'Sprint 9  '!$D$1:$D$2</c:f>
              <c:strCache>
                <c:ptCount val="1"/>
                <c:pt idx="0">
                  <c:v>Clothing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'!$D$3:$D$8</c:f>
              <c:numCache>
                <c:formatCode>General</c:formatCode>
                <c:ptCount val="6"/>
                <c:pt idx="1">
                  <c:v>4</c:v>
                </c:pt>
                <c:pt idx="3">
                  <c:v>11</c:v>
                </c:pt>
              </c:numCache>
            </c:numRef>
          </c:val>
          <c:extLst>
            <c:ext xmlns:c16="http://schemas.microsoft.com/office/drawing/2014/chart" uri="{C3380CC4-5D6E-409C-BE32-E72D297353CC}">
              <c16:uniqueId val="{00000002-49DA-4FCB-B821-1A5A06966EAA}"/>
            </c:ext>
          </c:extLst>
        </c:ser>
        <c:ser>
          <c:idx val="3"/>
          <c:order val="3"/>
          <c:tx>
            <c:strRef>
              <c:f>'Sprint 9  '!$E$1:$E$2</c:f>
              <c:strCache>
                <c:ptCount val="1"/>
                <c:pt idx="0">
                  <c:v>Electronics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'!$E$3:$E$8</c:f>
              <c:numCache>
                <c:formatCode>General</c:formatCode>
                <c:ptCount val="6"/>
                <c:pt idx="1">
                  <c:v>3</c:v>
                </c:pt>
                <c:pt idx="2">
                  <c:v>4</c:v>
                </c:pt>
                <c:pt idx="3">
                  <c:v>12</c:v>
                </c:pt>
                <c:pt idx="4">
                  <c:v>9</c:v>
                </c:pt>
              </c:numCache>
            </c:numRef>
          </c:val>
          <c:extLst>
            <c:ext xmlns:c16="http://schemas.microsoft.com/office/drawing/2014/chart" uri="{C3380CC4-5D6E-409C-BE32-E72D297353CC}">
              <c16:uniqueId val="{00000003-49DA-4FCB-B821-1A5A06966EAA}"/>
            </c:ext>
          </c:extLst>
        </c:ser>
        <c:ser>
          <c:idx val="4"/>
          <c:order val="4"/>
          <c:tx>
            <c:strRef>
              <c:f>'Sprint 9  '!$F$1:$F$2</c:f>
              <c:strCache>
                <c:ptCount val="1"/>
                <c:pt idx="0">
                  <c:v>Food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'!$F$3:$F$8</c:f>
              <c:numCache>
                <c:formatCode>General</c:formatCode>
                <c:ptCount val="6"/>
                <c:pt idx="0">
                  <c:v>13</c:v>
                </c:pt>
                <c:pt idx="2">
                  <c:v>9</c:v>
                </c:pt>
              </c:numCache>
            </c:numRef>
          </c:val>
          <c:extLst>
            <c:ext xmlns:c16="http://schemas.microsoft.com/office/drawing/2014/chart" uri="{C3380CC4-5D6E-409C-BE32-E72D297353CC}">
              <c16:uniqueId val="{00000004-49DA-4FCB-B821-1A5A06966EAA}"/>
            </c:ext>
          </c:extLst>
        </c:ser>
        <c:ser>
          <c:idx val="5"/>
          <c:order val="5"/>
          <c:tx>
            <c:strRef>
              <c:f>'Sprint 9  '!$G$1:$G$2</c:f>
              <c:strCache>
                <c:ptCount val="1"/>
                <c:pt idx="0">
                  <c:v>Home Goods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'!$G$3:$G$8</c:f>
              <c:numCache>
                <c:formatCode>General</c:formatCode>
                <c:ptCount val="6"/>
                <c:pt idx="2">
                  <c:v>3</c:v>
                </c:pt>
                <c:pt idx="4">
                  <c:v>4</c:v>
                </c:pt>
              </c:numCache>
            </c:numRef>
          </c:val>
          <c:extLst>
            <c:ext xmlns:c16="http://schemas.microsoft.com/office/drawing/2014/chart" uri="{C3380CC4-5D6E-409C-BE32-E72D297353CC}">
              <c16:uniqueId val="{00000005-49DA-4FCB-B821-1A5A06966EAA}"/>
            </c:ext>
          </c:extLst>
        </c:ser>
        <c:ser>
          <c:idx val="6"/>
          <c:order val="6"/>
          <c:tx>
            <c:strRef>
              <c:f>'Sprint 9  '!$H$1:$H$2</c:f>
              <c:strCache>
                <c:ptCount val="1"/>
                <c:pt idx="0">
                  <c:v>Sports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'!$H$3:$H$8</c:f>
              <c:numCache>
                <c:formatCode>General</c:formatCode>
                <c:ptCount val="6"/>
                <c:pt idx="1">
                  <c:v>2</c:v>
                </c:pt>
                <c:pt idx="2">
                  <c:v>8</c:v>
                </c:pt>
                <c:pt idx="5">
                  <c:v>3</c:v>
                </c:pt>
              </c:numCache>
            </c:numRef>
          </c:val>
          <c:extLst>
            <c:ext xmlns:c16="http://schemas.microsoft.com/office/drawing/2014/chart" uri="{C3380CC4-5D6E-409C-BE32-E72D297353CC}">
              <c16:uniqueId val="{00000006-49DA-4FCB-B821-1A5A06966EAA}"/>
            </c:ext>
          </c:extLst>
        </c:ser>
        <c:ser>
          <c:idx val="7"/>
          <c:order val="7"/>
          <c:tx>
            <c:strRef>
              <c:f>'Sprint 9  '!$I$1:$I$2</c:f>
              <c:strCache>
                <c:ptCount val="1"/>
                <c:pt idx="0">
                  <c:v>Toys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'Sprint 9  '!$A$3:$A$8</c:f>
              <c:strCache>
                <c:ptCount val="6"/>
                <c:pt idx="0">
                  <c:v>2018</c:v>
                </c:pt>
                <c:pt idx="1">
                  <c:v>2019</c:v>
                </c:pt>
                <c:pt idx="2">
                  <c:v>2020</c:v>
                </c:pt>
                <c:pt idx="3">
                  <c:v>2021</c:v>
                </c:pt>
                <c:pt idx="4">
                  <c:v>2022</c:v>
                </c:pt>
                <c:pt idx="5">
                  <c:v>2023</c:v>
                </c:pt>
              </c:strCache>
            </c:strRef>
          </c:cat>
          <c:val>
            <c:numRef>
              <c:f>'Sprint 9  '!$I$3:$I$8</c:f>
              <c:numCache>
                <c:formatCode>General</c:formatCode>
                <c:ptCount val="6"/>
                <c:pt idx="0">
                  <c:v>3</c:v>
                </c:pt>
                <c:pt idx="1">
                  <c:v>7</c:v>
                </c:pt>
                <c:pt idx="2">
                  <c:v>5</c:v>
                </c:pt>
                <c:pt idx="4">
                  <c:v>11</c:v>
                </c:pt>
              </c:numCache>
            </c:numRef>
          </c:val>
          <c:extLst>
            <c:ext xmlns:c16="http://schemas.microsoft.com/office/drawing/2014/chart" uri="{C3380CC4-5D6E-409C-BE32-E72D297353CC}">
              <c16:uniqueId val="{00000007-49DA-4FCB-B821-1A5A06966EAA}"/>
            </c:ext>
          </c:extLst>
        </c:ser>
        <c:dLbls>
          <c:dLblPos val="ctr"/>
          <c:showLegendKey val="0"/>
          <c:showVal val="1"/>
          <c:showCatName val="0"/>
          <c:showSerName val="0"/>
          <c:showPercent val="0"/>
          <c:showBubbleSize val="0"/>
        </c:dLbls>
        <c:gapWidth val="150"/>
        <c:overlap val="100"/>
        <c:axId val="559426863"/>
        <c:axId val="559427343"/>
      </c:barChart>
      <c:catAx>
        <c:axId val="55942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427343"/>
        <c:crosses val="autoZero"/>
        <c:auto val="1"/>
        <c:lblAlgn val="ctr"/>
        <c:lblOffset val="100"/>
        <c:noMultiLvlLbl val="0"/>
      </c:catAx>
      <c:valAx>
        <c:axId val="5594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4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9  !PivotTable2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 of CustomerLifetimeValue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9  '!$B$28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'Sprint 9  '!$A$29:$A$527</c:f>
              <c:strCache>
                <c:ptCount val="499"/>
                <c:pt idx="0">
                  <c:v>CUST00254</c:v>
                </c:pt>
                <c:pt idx="1">
                  <c:v>CUST00090</c:v>
                </c:pt>
                <c:pt idx="2">
                  <c:v>CUST00305</c:v>
                </c:pt>
                <c:pt idx="3">
                  <c:v>CUST00237</c:v>
                </c:pt>
                <c:pt idx="4">
                  <c:v>CUST00168</c:v>
                </c:pt>
                <c:pt idx="5">
                  <c:v>CUST00266</c:v>
                </c:pt>
                <c:pt idx="6">
                  <c:v>CUST00133</c:v>
                </c:pt>
                <c:pt idx="7">
                  <c:v>CUST00496</c:v>
                </c:pt>
                <c:pt idx="8">
                  <c:v>CUST00401</c:v>
                </c:pt>
                <c:pt idx="9">
                  <c:v>CUST00308</c:v>
                </c:pt>
                <c:pt idx="10">
                  <c:v>CUST00166</c:v>
                </c:pt>
                <c:pt idx="11">
                  <c:v>CUST00050</c:v>
                </c:pt>
                <c:pt idx="12">
                  <c:v>CUST00203</c:v>
                </c:pt>
                <c:pt idx="13">
                  <c:v>CUST00428</c:v>
                </c:pt>
                <c:pt idx="14">
                  <c:v>CUST00005</c:v>
                </c:pt>
                <c:pt idx="15">
                  <c:v>CUST00339</c:v>
                </c:pt>
                <c:pt idx="16">
                  <c:v>CUST00218</c:v>
                </c:pt>
                <c:pt idx="17">
                  <c:v>CUST00239</c:v>
                </c:pt>
                <c:pt idx="18">
                  <c:v>CUST00399</c:v>
                </c:pt>
                <c:pt idx="19">
                  <c:v>CUST00296</c:v>
                </c:pt>
                <c:pt idx="20">
                  <c:v>CUST00417</c:v>
                </c:pt>
                <c:pt idx="21">
                  <c:v>CUST00003</c:v>
                </c:pt>
                <c:pt idx="22">
                  <c:v>CUST00405</c:v>
                </c:pt>
                <c:pt idx="23">
                  <c:v>CUST00057</c:v>
                </c:pt>
                <c:pt idx="24">
                  <c:v>CUST00293</c:v>
                </c:pt>
                <c:pt idx="25">
                  <c:v>CUST00246</c:v>
                </c:pt>
                <c:pt idx="26">
                  <c:v>CUST00205</c:v>
                </c:pt>
                <c:pt idx="27">
                  <c:v>CUST00028</c:v>
                </c:pt>
                <c:pt idx="28">
                  <c:v>CUST00391</c:v>
                </c:pt>
                <c:pt idx="29">
                  <c:v>CUST00076</c:v>
                </c:pt>
                <c:pt idx="30">
                  <c:v>CUST00317</c:v>
                </c:pt>
                <c:pt idx="31">
                  <c:v>CUST00301</c:v>
                </c:pt>
                <c:pt idx="32">
                  <c:v>CUST00158</c:v>
                </c:pt>
                <c:pt idx="33">
                  <c:v>CUST00426</c:v>
                </c:pt>
                <c:pt idx="34">
                  <c:v>CUST00202</c:v>
                </c:pt>
                <c:pt idx="35">
                  <c:v>CUST00043</c:v>
                </c:pt>
                <c:pt idx="36">
                  <c:v>CUST00041</c:v>
                </c:pt>
                <c:pt idx="37">
                  <c:v>CUST00213</c:v>
                </c:pt>
                <c:pt idx="38">
                  <c:v>CUST00242</c:v>
                </c:pt>
                <c:pt idx="39">
                  <c:v>CUST00248</c:v>
                </c:pt>
                <c:pt idx="40">
                  <c:v>CUST00398</c:v>
                </c:pt>
                <c:pt idx="41">
                  <c:v>CUST00048</c:v>
                </c:pt>
                <c:pt idx="42">
                  <c:v>CUST00035</c:v>
                </c:pt>
                <c:pt idx="43">
                  <c:v>CUST00126</c:v>
                </c:pt>
                <c:pt idx="44">
                  <c:v>CUST00149</c:v>
                </c:pt>
                <c:pt idx="45">
                  <c:v>CUST00084</c:v>
                </c:pt>
                <c:pt idx="46">
                  <c:v>CUST00064</c:v>
                </c:pt>
                <c:pt idx="47">
                  <c:v>CUST00495</c:v>
                </c:pt>
                <c:pt idx="48">
                  <c:v>CUST00230</c:v>
                </c:pt>
                <c:pt idx="49">
                  <c:v>CUST00089</c:v>
                </c:pt>
                <c:pt idx="50">
                  <c:v>CUST00220</c:v>
                </c:pt>
                <c:pt idx="51">
                  <c:v>CUST00159</c:v>
                </c:pt>
                <c:pt idx="52">
                  <c:v>CUST00303</c:v>
                </c:pt>
                <c:pt idx="53">
                  <c:v>CUST00195</c:v>
                </c:pt>
                <c:pt idx="54">
                  <c:v>CUST00185</c:v>
                </c:pt>
                <c:pt idx="55">
                  <c:v>CUST00062</c:v>
                </c:pt>
                <c:pt idx="56">
                  <c:v>CUST00263</c:v>
                </c:pt>
                <c:pt idx="57">
                  <c:v>CUST00107</c:v>
                </c:pt>
                <c:pt idx="58">
                  <c:v>CUST00251</c:v>
                </c:pt>
                <c:pt idx="59">
                  <c:v>CUST00151</c:v>
                </c:pt>
                <c:pt idx="60">
                  <c:v>CUST00115</c:v>
                </c:pt>
                <c:pt idx="61">
                  <c:v>CUST00177</c:v>
                </c:pt>
                <c:pt idx="62">
                  <c:v>CUST00390</c:v>
                </c:pt>
                <c:pt idx="63">
                  <c:v>CUST00438</c:v>
                </c:pt>
                <c:pt idx="64">
                  <c:v>CUST00025</c:v>
                </c:pt>
                <c:pt idx="65">
                  <c:v>CUST00297</c:v>
                </c:pt>
                <c:pt idx="66">
                  <c:v>CUST00365</c:v>
                </c:pt>
                <c:pt idx="67">
                  <c:v>CUST00273</c:v>
                </c:pt>
                <c:pt idx="68">
                  <c:v>CUST00385</c:v>
                </c:pt>
                <c:pt idx="69">
                  <c:v>CUST00259</c:v>
                </c:pt>
                <c:pt idx="70">
                  <c:v>CUST00135</c:v>
                </c:pt>
                <c:pt idx="71">
                  <c:v>CUST00494</c:v>
                </c:pt>
                <c:pt idx="72">
                  <c:v>CUST00376</c:v>
                </c:pt>
                <c:pt idx="73">
                  <c:v>CUST00161</c:v>
                </c:pt>
                <c:pt idx="74">
                  <c:v>CUST00094</c:v>
                </c:pt>
                <c:pt idx="75">
                  <c:v>CUST00424</c:v>
                </c:pt>
                <c:pt idx="76">
                  <c:v>CUST00458</c:v>
                </c:pt>
                <c:pt idx="77">
                  <c:v>CUST00318</c:v>
                </c:pt>
                <c:pt idx="78">
                  <c:v>CUST00193</c:v>
                </c:pt>
                <c:pt idx="79">
                  <c:v>CUST00013</c:v>
                </c:pt>
                <c:pt idx="80">
                  <c:v>CUST00098</c:v>
                </c:pt>
                <c:pt idx="81">
                  <c:v>CUST00435</c:v>
                </c:pt>
                <c:pt idx="82">
                  <c:v>CUST00464</c:v>
                </c:pt>
                <c:pt idx="83">
                  <c:v>CUST00128</c:v>
                </c:pt>
                <c:pt idx="84">
                  <c:v>CUST00403</c:v>
                </c:pt>
                <c:pt idx="85">
                  <c:v>CUST00392</c:v>
                </c:pt>
                <c:pt idx="86">
                  <c:v>CUST00240</c:v>
                </c:pt>
                <c:pt idx="87">
                  <c:v>CUST00446</c:v>
                </c:pt>
                <c:pt idx="88">
                  <c:v>CUST00374</c:v>
                </c:pt>
                <c:pt idx="89">
                  <c:v>CUST00236</c:v>
                </c:pt>
                <c:pt idx="90">
                  <c:v>CUST00499</c:v>
                </c:pt>
                <c:pt idx="91">
                  <c:v>CUST00423</c:v>
                </c:pt>
                <c:pt idx="92">
                  <c:v>CUST00113</c:v>
                </c:pt>
                <c:pt idx="93">
                  <c:v>CUST00122</c:v>
                </c:pt>
                <c:pt idx="94">
                  <c:v>CUST00227</c:v>
                </c:pt>
                <c:pt idx="95">
                  <c:v>CUST00285</c:v>
                </c:pt>
                <c:pt idx="96">
                  <c:v>CUST00341</c:v>
                </c:pt>
                <c:pt idx="97">
                  <c:v>CUST00215</c:v>
                </c:pt>
                <c:pt idx="98">
                  <c:v>CUST00330</c:v>
                </c:pt>
                <c:pt idx="99">
                  <c:v>CUST00300</c:v>
                </c:pt>
                <c:pt idx="100">
                  <c:v>CUST00473</c:v>
                </c:pt>
                <c:pt idx="101">
                  <c:v>CUST00433</c:v>
                </c:pt>
                <c:pt idx="102">
                  <c:v>CUST00102</c:v>
                </c:pt>
                <c:pt idx="103">
                  <c:v>CUST00097</c:v>
                </c:pt>
                <c:pt idx="104">
                  <c:v>CUST00021</c:v>
                </c:pt>
                <c:pt idx="105">
                  <c:v>CUST00109</c:v>
                </c:pt>
                <c:pt idx="106">
                  <c:v>CUST00264</c:v>
                </c:pt>
                <c:pt idx="107">
                  <c:v>CUST00354</c:v>
                </c:pt>
                <c:pt idx="108">
                  <c:v>CUST00425</c:v>
                </c:pt>
                <c:pt idx="109">
                  <c:v>CUST00201</c:v>
                </c:pt>
                <c:pt idx="110">
                  <c:v>CUST00493</c:v>
                </c:pt>
                <c:pt idx="111">
                  <c:v>CUST00436</c:v>
                </c:pt>
                <c:pt idx="112">
                  <c:v>CUST00106</c:v>
                </c:pt>
                <c:pt idx="113">
                  <c:v>CUST00352</c:v>
                </c:pt>
                <c:pt idx="114">
                  <c:v>CUST00292</c:v>
                </c:pt>
                <c:pt idx="115">
                  <c:v>CUST00295</c:v>
                </c:pt>
                <c:pt idx="116">
                  <c:v>CUST00163</c:v>
                </c:pt>
                <c:pt idx="117">
                  <c:v>CUST00184</c:v>
                </c:pt>
                <c:pt idx="118">
                  <c:v>CUST00290</c:v>
                </c:pt>
                <c:pt idx="119">
                  <c:v>CUST00212</c:v>
                </c:pt>
                <c:pt idx="120">
                  <c:v>CUST00204</c:v>
                </c:pt>
                <c:pt idx="121">
                  <c:v>CUST00394</c:v>
                </c:pt>
                <c:pt idx="122">
                  <c:v>CUST00120</c:v>
                </c:pt>
                <c:pt idx="123">
                  <c:v>CUST00066</c:v>
                </c:pt>
                <c:pt idx="124">
                  <c:v>CUST00047</c:v>
                </c:pt>
                <c:pt idx="125">
                  <c:v>CUST00470</c:v>
                </c:pt>
                <c:pt idx="126">
                  <c:v>CUST00014</c:v>
                </c:pt>
                <c:pt idx="127">
                  <c:v>CUST00353</c:v>
                </c:pt>
                <c:pt idx="128">
                  <c:v>CUST00105</c:v>
                </c:pt>
                <c:pt idx="129">
                  <c:v>CUST00009</c:v>
                </c:pt>
                <c:pt idx="130">
                  <c:v>CUST00319</c:v>
                </c:pt>
                <c:pt idx="131">
                  <c:v>CUST00337</c:v>
                </c:pt>
                <c:pt idx="132">
                  <c:v>CUST00388</c:v>
                </c:pt>
                <c:pt idx="133">
                  <c:v>CUST00194</c:v>
                </c:pt>
                <c:pt idx="134">
                  <c:v>CUST00268</c:v>
                </c:pt>
                <c:pt idx="135">
                  <c:v>CUST00029</c:v>
                </c:pt>
                <c:pt idx="136">
                  <c:v>CUST00372</c:v>
                </c:pt>
                <c:pt idx="137">
                  <c:v>CUST00031</c:v>
                </c:pt>
                <c:pt idx="138">
                  <c:v>CUST00408</c:v>
                </c:pt>
                <c:pt idx="139">
                  <c:v>CUST00431</c:v>
                </c:pt>
                <c:pt idx="140">
                  <c:v>CUST00291</c:v>
                </c:pt>
                <c:pt idx="141">
                  <c:v>CUST00010</c:v>
                </c:pt>
                <c:pt idx="142">
                  <c:v>CUST00226</c:v>
                </c:pt>
                <c:pt idx="143">
                  <c:v>CUST00441</c:v>
                </c:pt>
                <c:pt idx="144">
                  <c:v>CUST00474</c:v>
                </c:pt>
                <c:pt idx="145">
                  <c:v>CUST00027</c:v>
                </c:pt>
                <c:pt idx="146">
                  <c:v>CUST00160</c:v>
                </c:pt>
                <c:pt idx="147">
                  <c:v>CUST00440</c:v>
                </c:pt>
                <c:pt idx="148">
                  <c:v>CUST00421</c:v>
                </c:pt>
                <c:pt idx="149">
                  <c:v>CUST00058</c:v>
                </c:pt>
                <c:pt idx="150">
                  <c:v>CUST00456</c:v>
                </c:pt>
                <c:pt idx="151">
                  <c:v>CUST00219</c:v>
                </c:pt>
                <c:pt idx="152">
                  <c:v>CUST00104</c:v>
                </c:pt>
                <c:pt idx="153">
                  <c:v>CUST00329</c:v>
                </c:pt>
                <c:pt idx="154">
                  <c:v>CUST00125</c:v>
                </c:pt>
                <c:pt idx="155">
                  <c:v>CUST00487</c:v>
                </c:pt>
                <c:pt idx="156">
                  <c:v>CUST00335</c:v>
                </c:pt>
                <c:pt idx="157">
                  <c:v>CUST00077</c:v>
                </c:pt>
                <c:pt idx="158">
                  <c:v>CUST00276</c:v>
                </c:pt>
                <c:pt idx="159">
                  <c:v>CUST00324</c:v>
                </c:pt>
                <c:pt idx="160">
                  <c:v>CUST00349</c:v>
                </c:pt>
                <c:pt idx="161">
                  <c:v>CUST00350</c:v>
                </c:pt>
                <c:pt idx="162">
                  <c:v>CUST00360</c:v>
                </c:pt>
                <c:pt idx="163">
                  <c:v>CUST00119</c:v>
                </c:pt>
                <c:pt idx="164">
                  <c:v>CUST00450</c:v>
                </c:pt>
                <c:pt idx="165">
                  <c:v>CUST00224</c:v>
                </c:pt>
                <c:pt idx="166">
                  <c:v>CUST00397</c:v>
                </c:pt>
                <c:pt idx="167">
                  <c:v>CUST00412</c:v>
                </c:pt>
                <c:pt idx="168">
                  <c:v>CUST00310</c:v>
                </c:pt>
                <c:pt idx="169">
                  <c:v>CUST00343</c:v>
                </c:pt>
                <c:pt idx="170">
                  <c:v>CUST00415</c:v>
                </c:pt>
                <c:pt idx="171">
                  <c:v>CUST00280</c:v>
                </c:pt>
                <c:pt idx="172">
                  <c:v>CUST00082</c:v>
                </c:pt>
                <c:pt idx="173">
                  <c:v>CUST00331</c:v>
                </c:pt>
                <c:pt idx="174">
                  <c:v>CUST00430</c:v>
                </c:pt>
                <c:pt idx="175">
                  <c:v>CUST00200</c:v>
                </c:pt>
                <c:pt idx="176">
                  <c:v>CUST00452</c:v>
                </c:pt>
                <c:pt idx="177">
                  <c:v>CUST00332</c:v>
                </c:pt>
                <c:pt idx="178">
                  <c:v>CUST00049</c:v>
                </c:pt>
                <c:pt idx="179">
                  <c:v>CUST00289</c:v>
                </c:pt>
                <c:pt idx="180">
                  <c:v>CUST00420</c:v>
                </c:pt>
                <c:pt idx="181">
                  <c:v>CUST00208</c:v>
                </c:pt>
                <c:pt idx="182">
                  <c:v>CUST00260</c:v>
                </c:pt>
                <c:pt idx="183">
                  <c:v>CUST00261</c:v>
                </c:pt>
                <c:pt idx="184">
                  <c:v>CUST00169</c:v>
                </c:pt>
                <c:pt idx="185">
                  <c:v>CUST00269</c:v>
                </c:pt>
                <c:pt idx="186">
                  <c:v>CUST00235</c:v>
                </c:pt>
                <c:pt idx="187">
                  <c:v>CUST00432</c:v>
                </c:pt>
                <c:pt idx="188">
                  <c:v>CUST00359</c:v>
                </c:pt>
                <c:pt idx="189">
                  <c:v>CUST00187</c:v>
                </c:pt>
                <c:pt idx="190">
                  <c:v>CUST00404</c:v>
                </c:pt>
                <c:pt idx="191">
                  <c:v>CUST00413</c:v>
                </c:pt>
                <c:pt idx="192">
                  <c:v>CUST00127</c:v>
                </c:pt>
                <c:pt idx="193">
                  <c:v>CUST00323</c:v>
                </c:pt>
                <c:pt idx="194">
                  <c:v>CUST00037</c:v>
                </c:pt>
                <c:pt idx="195">
                  <c:v>CUST00463</c:v>
                </c:pt>
                <c:pt idx="196">
                  <c:v>CUST00395</c:v>
                </c:pt>
                <c:pt idx="197">
                  <c:v>CUST00379</c:v>
                </c:pt>
                <c:pt idx="198">
                  <c:v>CUST00471</c:v>
                </c:pt>
                <c:pt idx="199">
                  <c:v>CUST00101</c:v>
                </c:pt>
                <c:pt idx="200">
                  <c:v>CUST00142</c:v>
                </c:pt>
                <c:pt idx="201">
                  <c:v>CUST00052</c:v>
                </c:pt>
                <c:pt idx="202">
                  <c:v>CUST00045</c:v>
                </c:pt>
                <c:pt idx="203">
                  <c:v>CUST00271</c:v>
                </c:pt>
                <c:pt idx="204">
                  <c:v>CUST00074</c:v>
                </c:pt>
                <c:pt idx="205">
                  <c:v>CUST00449</c:v>
                </c:pt>
                <c:pt idx="206">
                  <c:v>CUST00393</c:v>
                </c:pt>
                <c:pt idx="207">
                  <c:v>CUST00017</c:v>
                </c:pt>
                <c:pt idx="208">
                  <c:v>CUST00211</c:v>
                </c:pt>
                <c:pt idx="209">
                  <c:v>CUST00174</c:v>
                </c:pt>
                <c:pt idx="210">
                  <c:v>CUST00148</c:v>
                </c:pt>
                <c:pt idx="211">
                  <c:v>CUST00411</c:v>
                </c:pt>
                <c:pt idx="212">
                  <c:v>CUST00121</c:v>
                </c:pt>
                <c:pt idx="213">
                  <c:v>CUST00018</c:v>
                </c:pt>
                <c:pt idx="214">
                  <c:v>CUST00096</c:v>
                </c:pt>
                <c:pt idx="215">
                  <c:v>CUST00154</c:v>
                </c:pt>
                <c:pt idx="216">
                  <c:v>CUST00023</c:v>
                </c:pt>
                <c:pt idx="217">
                  <c:v>CUST00309</c:v>
                </c:pt>
                <c:pt idx="218">
                  <c:v>CUST00132</c:v>
                </c:pt>
                <c:pt idx="219">
                  <c:v>CUST00267</c:v>
                </c:pt>
                <c:pt idx="220">
                  <c:v>CUST00406</c:v>
                </c:pt>
                <c:pt idx="221">
                  <c:v>CUST00325</c:v>
                </c:pt>
                <c:pt idx="222">
                  <c:v>CUST00250</c:v>
                </c:pt>
                <c:pt idx="223">
                  <c:v>CUST00044</c:v>
                </c:pt>
                <c:pt idx="224">
                  <c:v>CUST00145</c:v>
                </c:pt>
                <c:pt idx="225">
                  <c:v>CUST00442</c:v>
                </c:pt>
                <c:pt idx="226">
                  <c:v>CUST00373</c:v>
                </c:pt>
                <c:pt idx="227">
                  <c:v>CUST00137</c:v>
                </c:pt>
                <c:pt idx="228">
                  <c:v>CUST00448</c:v>
                </c:pt>
                <c:pt idx="229">
                  <c:v>CUST00171</c:v>
                </c:pt>
                <c:pt idx="230">
                  <c:v>CUST00351</c:v>
                </c:pt>
                <c:pt idx="231">
                  <c:v>CUST00233</c:v>
                </c:pt>
                <c:pt idx="232">
                  <c:v>CUST00298</c:v>
                </c:pt>
                <c:pt idx="233">
                  <c:v>CUST00304</c:v>
                </c:pt>
                <c:pt idx="234">
                  <c:v>CUST00244</c:v>
                </c:pt>
                <c:pt idx="235">
                  <c:v>CUST00093</c:v>
                </c:pt>
                <c:pt idx="236">
                  <c:v>CUST00247</c:v>
                </c:pt>
                <c:pt idx="237">
                  <c:v>CUST00124</c:v>
                </c:pt>
                <c:pt idx="238">
                  <c:v>CUST00371</c:v>
                </c:pt>
                <c:pt idx="239">
                  <c:v>CUST00370</c:v>
                </c:pt>
                <c:pt idx="240">
                  <c:v>CUST00357</c:v>
                </c:pt>
                <c:pt idx="241">
                  <c:v>CUST00274</c:v>
                </c:pt>
                <c:pt idx="242">
                  <c:v>CUST00326</c:v>
                </c:pt>
                <c:pt idx="243">
                  <c:v>CUST00336</c:v>
                </c:pt>
                <c:pt idx="244">
                  <c:v>CUST00099</c:v>
                </c:pt>
                <c:pt idx="245">
                  <c:v>CUST00016</c:v>
                </c:pt>
                <c:pt idx="246">
                  <c:v>CUST00287</c:v>
                </c:pt>
                <c:pt idx="247">
                  <c:v>CUST00486</c:v>
                </c:pt>
                <c:pt idx="248">
                  <c:v>CUST00075</c:v>
                </c:pt>
                <c:pt idx="249">
                  <c:v>CUST00477</c:v>
                </c:pt>
                <c:pt idx="250">
                  <c:v>CUST00444</c:v>
                </c:pt>
                <c:pt idx="251">
                  <c:v>CUST00222</c:v>
                </c:pt>
                <c:pt idx="252">
                  <c:v>CUST00447</c:v>
                </c:pt>
                <c:pt idx="253">
                  <c:v>CUST00067</c:v>
                </c:pt>
                <c:pt idx="254">
                  <c:v>CUST00249</c:v>
                </c:pt>
                <c:pt idx="255">
                  <c:v>CUST00183</c:v>
                </c:pt>
                <c:pt idx="256">
                  <c:v>CUST00272</c:v>
                </c:pt>
                <c:pt idx="257">
                  <c:v>CUST00178</c:v>
                </c:pt>
                <c:pt idx="258">
                  <c:v>CUST00286</c:v>
                </c:pt>
                <c:pt idx="259">
                  <c:v>CUST00144</c:v>
                </c:pt>
                <c:pt idx="260">
                  <c:v>CUST00053</c:v>
                </c:pt>
                <c:pt idx="261">
                  <c:v>CUST00338</c:v>
                </c:pt>
                <c:pt idx="262">
                  <c:v>CUST00488</c:v>
                </c:pt>
                <c:pt idx="263">
                  <c:v>CUST00279</c:v>
                </c:pt>
                <c:pt idx="264">
                  <c:v>CUST00478</c:v>
                </c:pt>
                <c:pt idx="265">
                  <c:v>CUST00147</c:v>
                </c:pt>
                <c:pt idx="266">
                  <c:v>CUST00299</c:v>
                </c:pt>
                <c:pt idx="267">
                  <c:v>CUST00410</c:v>
                </c:pt>
                <c:pt idx="268">
                  <c:v>CUST00368</c:v>
                </c:pt>
                <c:pt idx="269">
                  <c:v>CUST00134</c:v>
                </c:pt>
                <c:pt idx="270">
                  <c:v>CUST00241</c:v>
                </c:pt>
                <c:pt idx="271">
                  <c:v>CUST00165</c:v>
                </c:pt>
                <c:pt idx="272">
                  <c:v>CUST00117</c:v>
                </c:pt>
                <c:pt idx="273">
                  <c:v>CUST00427</c:v>
                </c:pt>
                <c:pt idx="274">
                  <c:v>CUST00092</c:v>
                </c:pt>
                <c:pt idx="275">
                  <c:v>CUST00294</c:v>
                </c:pt>
                <c:pt idx="276">
                  <c:v>CUST00275</c:v>
                </c:pt>
                <c:pt idx="277">
                  <c:v>CUST00225</c:v>
                </c:pt>
                <c:pt idx="278">
                  <c:v>CUST00402</c:v>
                </c:pt>
                <c:pt idx="279">
                  <c:v>CUST00197</c:v>
                </c:pt>
                <c:pt idx="280">
                  <c:v>CUST00451</c:v>
                </c:pt>
                <c:pt idx="281">
                  <c:v>CUST00172</c:v>
                </c:pt>
                <c:pt idx="282">
                  <c:v>CUST00091</c:v>
                </c:pt>
                <c:pt idx="283">
                  <c:v>CUST00284</c:v>
                </c:pt>
                <c:pt idx="284">
                  <c:v>CUST00238</c:v>
                </c:pt>
                <c:pt idx="285">
                  <c:v>CUST00484</c:v>
                </c:pt>
                <c:pt idx="286">
                  <c:v>CUST00157</c:v>
                </c:pt>
                <c:pt idx="287">
                  <c:v>CUST00191</c:v>
                </c:pt>
                <c:pt idx="288">
                  <c:v>CUST00198</c:v>
                </c:pt>
                <c:pt idx="289">
                  <c:v>CUST00207</c:v>
                </c:pt>
                <c:pt idx="290">
                  <c:v>CUST00387</c:v>
                </c:pt>
                <c:pt idx="291">
                  <c:v>CUST00328</c:v>
                </c:pt>
                <c:pt idx="292">
                  <c:v>CUST00196</c:v>
                </c:pt>
                <c:pt idx="293">
                  <c:v>CUST00278</c:v>
                </c:pt>
                <c:pt idx="294">
                  <c:v>CUST00153</c:v>
                </c:pt>
                <c:pt idx="295">
                  <c:v>CUST00277</c:v>
                </c:pt>
                <c:pt idx="296">
                  <c:v>CUST00262</c:v>
                </c:pt>
                <c:pt idx="297">
                  <c:v>CUST00356</c:v>
                </c:pt>
                <c:pt idx="298">
                  <c:v>CUST00454</c:v>
                </c:pt>
                <c:pt idx="299">
                  <c:v>CUST00378</c:v>
                </c:pt>
                <c:pt idx="300">
                  <c:v>CUST00367</c:v>
                </c:pt>
                <c:pt idx="301">
                  <c:v>CUST00461</c:v>
                </c:pt>
                <c:pt idx="302">
                  <c:v>CUST00002</c:v>
                </c:pt>
                <c:pt idx="303">
                  <c:v>CUST00068</c:v>
                </c:pt>
                <c:pt idx="304">
                  <c:v>CUST00116</c:v>
                </c:pt>
                <c:pt idx="305">
                  <c:v>CUST00364</c:v>
                </c:pt>
                <c:pt idx="306">
                  <c:v>CUST00060</c:v>
                </c:pt>
                <c:pt idx="307">
                  <c:v>CUST00042</c:v>
                </c:pt>
                <c:pt idx="308">
                  <c:v>CUST00314</c:v>
                </c:pt>
                <c:pt idx="309">
                  <c:v>CUST00386</c:v>
                </c:pt>
                <c:pt idx="310">
                  <c:v>CUST00073</c:v>
                </c:pt>
                <c:pt idx="311">
                  <c:v>CUST00112</c:v>
                </c:pt>
                <c:pt idx="312">
                  <c:v>CUST00180</c:v>
                </c:pt>
                <c:pt idx="313">
                  <c:v>CUST00245</c:v>
                </c:pt>
                <c:pt idx="314">
                  <c:v>CUST00040</c:v>
                </c:pt>
                <c:pt idx="315">
                  <c:v>CUST00192</c:v>
                </c:pt>
                <c:pt idx="316">
                  <c:v>CUST00210</c:v>
                </c:pt>
                <c:pt idx="317">
                  <c:v>CUST00369</c:v>
                </c:pt>
                <c:pt idx="318">
                  <c:v>CUST00110</c:v>
                </c:pt>
                <c:pt idx="319">
                  <c:v>CUST00346</c:v>
                </c:pt>
                <c:pt idx="320">
                  <c:v>CUST00015</c:v>
                </c:pt>
                <c:pt idx="321">
                  <c:v>CUST00008</c:v>
                </c:pt>
                <c:pt idx="322">
                  <c:v>CUST00033</c:v>
                </c:pt>
                <c:pt idx="323">
                  <c:v>CUST00358</c:v>
                </c:pt>
                <c:pt idx="324">
                  <c:v>CUST00164</c:v>
                </c:pt>
                <c:pt idx="325">
                  <c:v>CUST00071</c:v>
                </c:pt>
                <c:pt idx="326">
                  <c:v>CUST00288</c:v>
                </c:pt>
                <c:pt idx="327">
                  <c:v>CUST00086</c:v>
                </c:pt>
                <c:pt idx="328">
                  <c:v>CUST00382</c:v>
                </c:pt>
                <c:pt idx="329">
                  <c:v>CUST00140</c:v>
                </c:pt>
                <c:pt idx="330">
                  <c:v>CUST00123</c:v>
                </c:pt>
                <c:pt idx="331">
                  <c:v>CUST00069</c:v>
                </c:pt>
                <c:pt idx="332">
                  <c:v>CUST00167</c:v>
                </c:pt>
                <c:pt idx="333">
                  <c:v>CUST00056</c:v>
                </c:pt>
                <c:pt idx="334">
                  <c:v>CUST00108</c:v>
                </c:pt>
                <c:pt idx="335">
                  <c:v>CUST00214</c:v>
                </c:pt>
                <c:pt idx="336">
                  <c:v>CUST00217</c:v>
                </c:pt>
                <c:pt idx="337">
                  <c:v>CUST00472</c:v>
                </c:pt>
                <c:pt idx="338">
                  <c:v>CUST00492</c:v>
                </c:pt>
                <c:pt idx="339">
                  <c:v>CUST00036</c:v>
                </c:pt>
                <c:pt idx="340">
                  <c:v>CUST00176</c:v>
                </c:pt>
                <c:pt idx="341">
                  <c:v>CUST00079</c:v>
                </c:pt>
                <c:pt idx="342">
                  <c:v>CUST00383</c:v>
                </c:pt>
                <c:pt idx="343">
                  <c:v>CUST00257</c:v>
                </c:pt>
                <c:pt idx="344">
                  <c:v>CUST00216</c:v>
                </c:pt>
                <c:pt idx="345">
                  <c:v>CUST00313</c:v>
                </c:pt>
                <c:pt idx="346">
                  <c:v>CUST00188</c:v>
                </c:pt>
                <c:pt idx="347">
                  <c:v>CUST00080</c:v>
                </c:pt>
                <c:pt idx="348">
                  <c:v>CUST00467</c:v>
                </c:pt>
                <c:pt idx="349">
                  <c:v>CUST00146</c:v>
                </c:pt>
                <c:pt idx="350">
                  <c:v>CUST00429</c:v>
                </c:pt>
                <c:pt idx="351">
                  <c:v>CUST00347</c:v>
                </c:pt>
                <c:pt idx="352">
                  <c:v>CUST00342</c:v>
                </c:pt>
                <c:pt idx="353">
                  <c:v>CUST00054</c:v>
                </c:pt>
                <c:pt idx="354">
                  <c:v>CUST00468</c:v>
                </c:pt>
                <c:pt idx="355">
                  <c:v>CUST00333</c:v>
                </c:pt>
                <c:pt idx="356">
                  <c:v>CUST00141</c:v>
                </c:pt>
                <c:pt idx="357">
                  <c:v>CUST00039</c:v>
                </c:pt>
                <c:pt idx="358">
                  <c:v>CUST00482</c:v>
                </c:pt>
                <c:pt idx="359">
                  <c:v>CUST00375</c:v>
                </c:pt>
                <c:pt idx="360">
                  <c:v>CUST00070</c:v>
                </c:pt>
                <c:pt idx="361">
                  <c:v>CUST00434</c:v>
                </c:pt>
                <c:pt idx="362">
                  <c:v>CUST00340</c:v>
                </c:pt>
                <c:pt idx="363">
                  <c:v>CUST00361</c:v>
                </c:pt>
                <c:pt idx="364">
                  <c:v>CUST00182</c:v>
                </c:pt>
                <c:pt idx="365">
                  <c:v>CUST00223</c:v>
                </c:pt>
                <c:pt idx="366">
                  <c:v>CUST00103</c:v>
                </c:pt>
                <c:pt idx="367">
                  <c:v>CUST00046</c:v>
                </c:pt>
                <c:pt idx="368">
                  <c:v>CUST00083</c:v>
                </c:pt>
                <c:pt idx="369">
                  <c:v>CUST00136</c:v>
                </c:pt>
                <c:pt idx="370">
                  <c:v>CUST00418</c:v>
                </c:pt>
                <c:pt idx="371">
                  <c:v>CUST00322</c:v>
                </c:pt>
                <c:pt idx="372">
                  <c:v>CUST00231</c:v>
                </c:pt>
                <c:pt idx="373">
                  <c:v>CUST00498</c:v>
                </c:pt>
                <c:pt idx="374">
                  <c:v>CUST00389</c:v>
                </c:pt>
                <c:pt idx="375">
                  <c:v>CUST00366</c:v>
                </c:pt>
                <c:pt idx="376">
                  <c:v>CUST00469</c:v>
                </c:pt>
                <c:pt idx="377">
                  <c:v>CUST00229</c:v>
                </c:pt>
                <c:pt idx="378">
                  <c:v>CUST00282</c:v>
                </c:pt>
                <c:pt idx="379">
                  <c:v>CUST00143</c:v>
                </c:pt>
                <c:pt idx="380">
                  <c:v>CUST00234</c:v>
                </c:pt>
                <c:pt idx="381">
                  <c:v>CUST00156</c:v>
                </c:pt>
                <c:pt idx="382">
                  <c:v>CUST00063</c:v>
                </c:pt>
                <c:pt idx="383">
                  <c:v>CUST00457</c:v>
                </c:pt>
                <c:pt idx="384">
                  <c:v>CUST00139</c:v>
                </c:pt>
                <c:pt idx="385">
                  <c:v>CUST00114</c:v>
                </c:pt>
                <c:pt idx="386">
                  <c:v>CUST00032</c:v>
                </c:pt>
                <c:pt idx="387">
                  <c:v>CUST00476</c:v>
                </c:pt>
                <c:pt idx="388">
                  <c:v>CUST00306</c:v>
                </c:pt>
                <c:pt idx="389">
                  <c:v>CUST00462</c:v>
                </c:pt>
                <c:pt idx="390">
                  <c:v>CUST00475</c:v>
                </c:pt>
                <c:pt idx="391">
                  <c:v>CUST00162</c:v>
                </c:pt>
                <c:pt idx="392">
                  <c:v>CUST00199</c:v>
                </c:pt>
                <c:pt idx="393">
                  <c:v>CUST00189</c:v>
                </c:pt>
                <c:pt idx="394">
                  <c:v>CUST00175</c:v>
                </c:pt>
                <c:pt idx="395">
                  <c:v>CUST00012</c:v>
                </c:pt>
                <c:pt idx="396">
                  <c:v>CUST00152</c:v>
                </c:pt>
                <c:pt idx="397">
                  <c:v>CUST00038</c:v>
                </c:pt>
                <c:pt idx="398">
                  <c:v>CUST00253</c:v>
                </c:pt>
                <c:pt idx="399">
                  <c:v>CUST00088</c:v>
                </c:pt>
                <c:pt idx="400">
                  <c:v>CUST00409</c:v>
                </c:pt>
                <c:pt idx="401">
                  <c:v>CUST00377</c:v>
                </c:pt>
                <c:pt idx="402">
                  <c:v>CUST00256</c:v>
                </c:pt>
                <c:pt idx="403">
                  <c:v>CUST00004</c:v>
                </c:pt>
                <c:pt idx="404">
                  <c:v>CUST00422</c:v>
                </c:pt>
                <c:pt idx="405">
                  <c:v>CUST00483</c:v>
                </c:pt>
                <c:pt idx="406">
                  <c:v>CUST00024</c:v>
                </c:pt>
                <c:pt idx="407">
                  <c:v>CUST00362</c:v>
                </c:pt>
                <c:pt idx="408">
                  <c:v>CUST00221</c:v>
                </c:pt>
                <c:pt idx="409">
                  <c:v>CUST00232</c:v>
                </c:pt>
                <c:pt idx="410">
                  <c:v>CUST00312</c:v>
                </c:pt>
                <c:pt idx="411">
                  <c:v>CUST00465</c:v>
                </c:pt>
                <c:pt idx="412">
                  <c:v>CUST00255</c:v>
                </c:pt>
                <c:pt idx="413">
                  <c:v>CUST00302</c:v>
                </c:pt>
                <c:pt idx="414">
                  <c:v>CUST00206</c:v>
                </c:pt>
                <c:pt idx="415">
                  <c:v>CUST00419</c:v>
                </c:pt>
                <c:pt idx="416">
                  <c:v>CUST00380</c:v>
                </c:pt>
                <c:pt idx="417">
                  <c:v>CUST00334</c:v>
                </c:pt>
                <c:pt idx="418">
                  <c:v>CUST00480</c:v>
                </c:pt>
                <c:pt idx="419">
                  <c:v>CUST00439</c:v>
                </c:pt>
                <c:pt idx="420">
                  <c:v>CUST00173</c:v>
                </c:pt>
                <c:pt idx="421">
                  <c:v>CUST00190</c:v>
                </c:pt>
                <c:pt idx="422">
                  <c:v>CUST00489</c:v>
                </c:pt>
                <c:pt idx="423">
                  <c:v>CUST00007</c:v>
                </c:pt>
                <c:pt idx="424">
                  <c:v>CUST00320</c:v>
                </c:pt>
                <c:pt idx="425">
                  <c:v>CUST00437</c:v>
                </c:pt>
                <c:pt idx="426">
                  <c:v>CUST00111</c:v>
                </c:pt>
                <c:pt idx="427">
                  <c:v>CUST00085</c:v>
                </c:pt>
                <c:pt idx="428">
                  <c:v>CUST00485</c:v>
                </c:pt>
                <c:pt idx="429">
                  <c:v>CUST00283</c:v>
                </c:pt>
                <c:pt idx="430">
                  <c:v>CUST00055</c:v>
                </c:pt>
                <c:pt idx="431">
                  <c:v>CUST00414</c:v>
                </c:pt>
                <c:pt idx="432">
                  <c:v>CUST00170</c:v>
                </c:pt>
                <c:pt idx="433">
                  <c:v>CUST00155</c:v>
                </c:pt>
                <c:pt idx="434">
                  <c:v>CUST00179</c:v>
                </c:pt>
                <c:pt idx="435">
                  <c:v>CUST00416</c:v>
                </c:pt>
                <c:pt idx="436">
                  <c:v>CUST00001</c:v>
                </c:pt>
                <c:pt idx="437">
                  <c:v>CUST00344</c:v>
                </c:pt>
                <c:pt idx="438">
                  <c:v>CUST00051</c:v>
                </c:pt>
                <c:pt idx="439">
                  <c:v>CUST00491</c:v>
                </c:pt>
                <c:pt idx="440">
                  <c:v>CUST00459</c:v>
                </c:pt>
                <c:pt idx="441">
                  <c:v>CUST00011</c:v>
                </c:pt>
                <c:pt idx="442">
                  <c:v>CUST00019</c:v>
                </c:pt>
                <c:pt idx="443">
                  <c:v>CUST00228</c:v>
                </c:pt>
                <c:pt idx="444">
                  <c:v>CUST00059</c:v>
                </c:pt>
                <c:pt idx="445">
                  <c:v>CUST00281</c:v>
                </c:pt>
                <c:pt idx="446">
                  <c:v>CUST00321</c:v>
                </c:pt>
                <c:pt idx="447">
                  <c:v>CUST00355</c:v>
                </c:pt>
                <c:pt idx="448">
                  <c:v>CUST00209</c:v>
                </c:pt>
                <c:pt idx="449">
                  <c:v>CUST00381</c:v>
                </c:pt>
                <c:pt idx="450">
                  <c:v>CUST00243</c:v>
                </c:pt>
                <c:pt idx="451">
                  <c:v>CUST00345</c:v>
                </c:pt>
                <c:pt idx="452">
                  <c:v>CUST00150</c:v>
                </c:pt>
                <c:pt idx="453">
                  <c:v>CUST00138</c:v>
                </c:pt>
                <c:pt idx="454">
                  <c:v>CUST00100</c:v>
                </c:pt>
                <c:pt idx="455">
                  <c:v>CUST00363</c:v>
                </c:pt>
                <c:pt idx="456">
                  <c:v>CUST00095</c:v>
                </c:pt>
                <c:pt idx="457">
                  <c:v>CUST00443</c:v>
                </c:pt>
                <c:pt idx="458">
                  <c:v>CUST00129</c:v>
                </c:pt>
                <c:pt idx="459">
                  <c:v>CUST00022</c:v>
                </c:pt>
                <c:pt idx="460">
                  <c:v>CUST00130</c:v>
                </c:pt>
                <c:pt idx="461">
                  <c:v>CUST00348</c:v>
                </c:pt>
                <c:pt idx="462">
                  <c:v>CUST00020</c:v>
                </c:pt>
                <c:pt idx="463">
                  <c:v>CUST00316</c:v>
                </c:pt>
                <c:pt idx="464">
                  <c:v>CUST00034</c:v>
                </c:pt>
                <c:pt idx="465">
                  <c:v>CUST00072</c:v>
                </c:pt>
                <c:pt idx="466">
                  <c:v>CUST00490</c:v>
                </c:pt>
                <c:pt idx="467">
                  <c:v>CUST00065</c:v>
                </c:pt>
                <c:pt idx="468">
                  <c:v>CUST00311</c:v>
                </c:pt>
                <c:pt idx="469">
                  <c:v>CUST00327</c:v>
                </c:pt>
                <c:pt idx="470">
                  <c:v>CUST00460</c:v>
                </c:pt>
                <c:pt idx="471">
                  <c:v>CUST00258</c:v>
                </c:pt>
                <c:pt idx="472">
                  <c:v>CUST00481</c:v>
                </c:pt>
                <c:pt idx="473">
                  <c:v>CUST00252</c:v>
                </c:pt>
                <c:pt idx="474">
                  <c:v>CUST00445</c:v>
                </c:pt>
                <c:pt idx="475">
                  <c:v>CUST00315</c:v>
                </c:pt>
                <c:pt idx="476">
                  <c:v>CUST00396</c:v>
                </c:pt>
                <c:pt idx="477">
                  <c:v>CUST00087</c:v>
                </c:pt>
                <c:pt idx="478">
                  <c:v>CUST00030</c:v>
                </c:pt>
                <c:pt idx="479">
                  <c:v>CUST00118</c:v>
                </c:pt>
                <c:pt idx="480">
                  <c:v>CUST00466</c:v>
                </c:pt>
                <c:pt idx="481">
                  <c:v>CUST00186</c:v>
                </c:pt>
                <c:pt idx="482">
                  <c:v>CUST00026</c:v>
                </c:pt>
                <c:pt idx="483">
                  <c:v>CUST00497</c:v>
                </c:pt>
                <c:pt idx="484">
                  <c:v>CUST00181</c:v>
                </c:pt>
                <c:pt idx="485">
                  <c:v>CUST00270</c:v>
                </c:pt>
                <c:pt idx="486">
                  <c:v>CUST00400</c:v>
                </c:pt>
                <c:pt idx="487">
                  <c:v>CUST00384</c:v>
                </c:pt>
                <c:pt idx="488">
                  <c:v>CUST00307</c:v>
                </c:pt>
                <c:pt idx="489">
                  <c:v>CUST00078</c:v>
                </c:pt>
                <c:pt idx="490">
                  <c:v>CUST00455</c:v>
                </c:pt>
                <c:pt idx="491">
                  <c:v>CUST00453</c:v>
                </c:pt>
                <c:pt idx="492">
                  <c:v>CUST00131</c:v>
                </c:pt>
                <c:pt idx="493">
                  <c:v>CUST00479</c:v>
                </c:pt>
                <c:pt idx="494">
                  <c:v>CUST00081</c:v>
                </c:pt>
                <c:pt idx="495">
                  <c:v>CUST00265</c:v>
                </c:pt>
                <c:pt idx="496">
                  <c:v>CUST00006</c:v>
                </c:pt>
                <c:pt idx="497">
                  <c:v>CUST00061</c:v>
                </c:pt>
                <c:pt idx="498">
                  <c:v>CUST00407</c:v>
                </c:pt>
              </c:strCache>
            </c:strRef>
          </c:cat>
          <c:val>
            <c:numRef>
              <c:f>'Sprint 9  '!$B$29:$B$527</c:f>
              <c:numCache>
                <c:formatCode>0.00</c:formatCode>
                <c:ptCount val="499"/>
                <c:pt idx="0">
                  <c:v>6595.9383619999999</c:v>
                </c:pt>
                <c:pt idx="1">
                  <c:v>6507.9679290000004</c:v>
                </c:pt>
                <c:pt idx="2">
                  <c:v>6012.0006579999999</c:v>
                </c:pt>
                <c:pt idx="3">
                  <c:v>5624.8125879999998</c:v>
                </c:pt>
                <c:pt idx="4">
                  <c:v>5084.9750700000004</c:v>
                </c:pt>
                <c:pt idx="5">
                  <c:v>4551.3182399999996</c:v>
                </c:pt>
                <c:pt idx="6">
                  <c:v>3802.693577</c:v>
                </c:pt>
                <c:pt idx="7">
                  <c:v>2999.5789770000001</c:v>
                </c:pt>
                <c:pt idx="8">
                  <c:v>2601.3885070000001</c:v>
                </c:pt>
                <c:pt idx="9">
                  <c:v>2568.8277109999999</c:v>
                </c:pt>
                <c:pt idx="10">
                  <c:v>2530.0318870000001</c:v>
                </c:pt>
                <c:pt idx="11">
                  <c:v>2369.7870800000001</c:v>
                </c:pt>
                <c:pt idx="12">
                  <c:v>2264.0545579999998</c:v>
                </c:pt>
                <c:pt idx="13">
                  <c:v>2118.5367540000002</c:v>
                </c:pt>
                <c:pt idx="14">
                  <c:v>2112.575945</c:v>
                </c:pt>
                <c:pt idx="15">
                  <c:v>2048.2475370000002</c:v>
                </c:pt>
                <c:pt idx="16">
                  <c:v>2024.464469</c:v>
                </c:pt>
                <c:pt idx="17">
                  <c:v>2019.690341</c:v>
                </c:pt>
                <c:pt idx="18">
                  <c:v>1992.1497300000001</c:v>
                </c:pt>
                <c:pt idx="19">
                  <c:v>1954.7750920000001</c:v>
                </c:pt>
                <c:pt idx="20">
                  <c:v>1865.280434</c:v>
                </c:pt>
                <c:pt idx="21">
                  <c:v>1810.5551499999999</c:v>
                </c:pt>
                <c:pt idx="22">
                  <c:v>1760.248726</c:v>
                </c:pt>
                <c:pt idx="23">
                  <c:v>1644.8195410000001</c:v>
                </c:pt>
                <c:pt idx="24">
                  <c:v>1605.1282670000001</c:v>
                </c:pt>
                <c:pt idx="25">
                  <c:v>1603.7202810000001</c:v>
                </c:pt>
                <c:pt idx="26">
                  <c:v>1582.8108219999999</c:v>
                </c:pt>
                <c:pt idx="27">
                  <c:v>1565.887248</c:v>
                </c:pt>
                <c:pt idx="28">
                  <c:v>1545.7143679999999</c:v>
                </c:pt>
                <c:pt idx="29">
                  <c:v>1512.9614630000001</c:v>
                </c:pt>
                <c:pt idx="30">
                  <c:v>1499.6569460000001</c:v>
                </c:pt>
                <c:pt idx="31">
                  <c:v>1488.07935</c:v>
                </c:pt>
                <c:pt idx="32">
                  <c:v>1460.3882819999999</c:v>
                </c:pt>
                <c:pt idx="33">
                  <c:v>1393.5422550000001</c:v>
                </c:pt>
                <c:pt idx="34">
                  <c:v>1371.713006</c:v>
                </c:pt>
                <c:pt idx="35">
                  <c:v>1370.1086459999999</c:v>
                </c:pt>
                <c:pt idx="36">
                  <c:v>1318.405309</c:v>
                </c:pt>
                <c:pt idx="37">
                  <c:v>1271.6879280000001</c:v>
                </c:pt>
                <c:pt idx="38">
                  <c:v>1269.5838879999999</c:v>
                </c:pt>
                <c:pt idx="39">
                  <c:v>1261.279679</c:v>
                </c:pt>
                <c:pt idx="40">
                  <c:v>1248.0688009999999</c:v>
                </c:pt>
                <c:pt idx="41">
                  <c:v>1203.9112190000001</c:v>
                </c:pt>
                <c:pt idx="42">
                  <c:v>1178.372488</c:v>
                </c:pt>
                <c:pt idx="43">
                  <c:v>1156.009607</c:v>
                </c:pt>
                <c:pt idx="44">
                  <c:v>1118.7229560000001</c:v>
                </c:pt>
                <c:pt idx="45">
                  <c:v>1113.0321960000001</c:v>
                </c:pt>
                <c:pt idx="46">
                  <c:v>1098.827963</c:v>
                </c:pt>
                <c:pt idx="47">
                  <c:v>1094.32232</c:v>
                </c:pt>
                <c:pt idx="48">
                  <c:v>1093.8483880000001</c:v>
                </c:pt>
                <c:pt idx="49">
                  <c:v>1071.7737749999999</c:v>
                </c:pt>
                <c:pt idx="50">
                  <c:v>1045.12077</c:v>
                </c:pt>
                <c:pt idx="51">
                  <c:v>1041.7711360000001</c:v>
                </c:pt>
                <c:pt idx="52">
                  <c:v>1035.798092</c:v>
                </c:pt>
                <c:pt idx="53">
                  <c:v>1026.383916</c:v>
                </c:pt>
                <c:pt idx="54">
                  <c:v>1016.106363</c:v>
                </c:pt>
                <c:pt idx="55">
                  <c:v>1004.585998</c:v>
                </c:pt>
                <c:pt idx="56">
                  <c:v>988.79730199999995</c:v>
                </c:pt>
                <c:pt idx="57">
                  <c:v>972.8356708</c:v>
                </c:pt>
                <c:pt idx="58">
                  <c:v>958.23766690000002</c:v>
                </c:pt>
                <c:pt idx="59">
                  <c:v>956.43111109999995</c:v>
                </c:pt>
                <c:pt idx="60">
                  <c:v>950.07929220000005</c:v>
                </c:pt>
                <c:pt idx="61">
                  <c:v>947.24008830000002</c:v>
                </c:pt>
                <c:pt idx="62">
                  <c:v>929.90634020000005</c:v>
                </c:pt>
                <c:pt idx="63">
                  <c:v>922.28576729999997</c:v>
                </c:pt>
                <c:pt idx="64">
                  <c:v>897.73535600000002</c:v>
                </c:pt>
                <c:pt idx="65">
                  <c:v>893.28626999999994</c:v>
                </c:pt>
                <c:pt idx="66">
                  <c:v>889.20596509999996</c:v>
                </c:pt>
                <c:pt idx="67">
                  <c:v>881.28284680000002</c:v>
                </c:pt>
                <c:pt idx="68">
                  <c:v>880.48086069999999</c:v>
                </c:pt>
                <c:pt idx="69">
                  <c:v>870.07935099999997</c:v>
                </c:pt>
                <c:pt idx="70">
                  <c:v>867.13766050000004</c:v>
                </c:pt>
                <c:pt idx="71">
                  <c:v>853.99903570000004</c:v>
                </c:pt>
                <c:pt idx="72">
                  <c:v>849.6173483</c:v>
                </c:pt>
                <c:pt idx="73">
                  <c:v>843.47278359999996</c:v>
                </c:pt>
                <c:pt idx="74">
                  <c:v>836.29413890000001</c:v>
                </c:pt>
                <c:pt idx="75">
                  <c:v>831.9978496</c:v>
                </c:pt>
                <c:pt idx="76">
                  <c:v>822.31284789999995</c:v>
                </c:pt>
                <c:pt idx="77">
                  <c:v>820.11164380000002</c:v>
                </c:pt>
                <c:pt idx="78">
                  <c:v>814.04632070000002</c:v>
                </c:pt>
                <c:pt idx="79">
                  <c:v>813.5337902</c:v>
                </c:pt>
                <c:pt idx="80">
                  <c:v>807.77509199999997</c:v>
                </c:pt>
                <c:pt idx="81">
                  <c:v>806.77775880000002</c:v>
                </c:pt>
                <c:pt idx="82">
                  <c:v>801.3561843</c:v>
                </c:pt>
                <c:pt idx="83">
                  <c:v>796.37244199999998</c:v>
                </c:pt>
                <c:pt idx="84">
                  <c:v>761.1192039</c:v>
                </c:pt>
                <c:pt idx="85">
                  <c:v>756.68495080000002</c:v>
                </c:pt>
                <c:pt idx="86">
                  <c:v>756.3888048</c:v>
                </c:pt>
                <c:pt idx="87">
                  <c:v>746.17027029999997</c:v>
                </c:pt>
                <c:pt idx="88">
                  <c:v>743.72362929999997</c:v>
                </c:pt>
                <c:pt idx="89">
                  <c:v>743.08109790000003</c:v>
                </c:pt>
                <c:pt idx="90">
                  <c:v>742.92943530000002</c:v>
                </c:pt>
                <c:pt idx="91">
                  <c:v>738.52567150000004</c:v>
                </c:pt>
                <c:pt idx="92">
                  <c:v>735.630537</c:v>
                </c:pt>
                <c:pt idx="93">
                  <c:v>715.54718279999997</c:v>
                </c:pt>
                <c:pt idx="94">
                  <c:v>705.61172099999999</c:v>
                </c:pt>
                <c:pt idx="95">
                  <c:v>703.94193050000001</c:v>
                </c:pt>
                <c:pt idx="96">
                  <c:v>694.8457793</c:v>
                </c:pt>
                <c:pt idx="97">
                  <c:v>694.47589649999998</c:v>
                </c:pt>
                <c:pt idx="98">
                  <c:v>682.38432060000002</c:v>
                </c:pt>
                <c:pt idx="99">
                  <c:v>679.67114819999995</c:v>
                </c:pt>
                <c:pt idx="100">
                  <c:v>676.87511840000002</c:v>
                </c:pt>
                <c:pt idx="101">
                  <c:v>672.44102680000003</c:v>
                </c:pt>
                <c:pt idx="102">
                  <c:v>669.66054020000001</c:v>
                </c:pt>
                <c:pt idx="103">
                  <c:v>651.63910109999995</c:v>
                </c:pt>
                <c:pt idx="104">
                  <c:v>635.92290279999997</c:v>
                </c:pt>
                <c:pt idx="105">
                  <c:v>617.24264430000005</c:v>
                </c:pt>
                <c:pt idx="106">
                  <c:v>602.72727239999995</c:v>
                </c:pt>
                <c:pt idx="107">
                  <c:v>598.14723900000001</c:v>
                </c:pt>
                <c:pt idx="108">
                  <c:v>597.50529059999997</c:v>
                </c:pt>
                <c:pt idx="109">
                  <c:v>595.52474940000002</c:v>
                </c:pt>
                <c:pt idx="110">
                  <c:v>589.68281420000005</c:v>
                </c:pt>
                <c:pt idx="111">
                  <c:v>588.16739849999999</c:v>
                </c:pt>
                <c:pt idx="112">
                  <c:v>585.18879010000001</c:v>
                </c:pt>
                <c:pt idx="113">
                  <c:v>581.33134959999995</c:v>
                </c:pt>
                <c:pt idx="114">
                  <c:v>577.91566439999997</c:v>
                </c:pt>
                <c:pt idx="115">
                  <c:v>576.12511819999997</c:v>
                </c:pt>
                <c:pt idx="116">
                  <c:v>574.47740880000003</c:v>
                </c:pt>
                <c:pt idx="117">
                  <c:v>563.53513299999997</c:v>
                </c:pt>
                <c:pt idx="118">
                  <c:v>555.15684629999998</c:v>
                </c:pt>
                <c:pt idx="119">
                  <c:v>552.18078279999997</c:v>
                </c:pt>
                <c:pt idx="120">
                  <c:v>549.44405519999998</c:v>
                </c:pt>
                <c:pt idx="121">
                  <c:v>549.41619230000003</c:v>
                </c:pt>
                <c:pt idx="122">
                  <c:v>547.58736969999995</c:v>
                </c:pt>
                <c:pt idx="123">
                  <c:v>543.23872970000002</c:v>
                </c:pt>
                <c:pt idx="124">
                  <c:v>543.09165250000001</c:v>
                </c:pt>
                <c:pt idx="125">
                  <c:v>542.13924280000003</c:v>
                </c:pt>
                <c:pt idx="126">
                  <c:v>540.31155439999998</c:v>
                </c:pt>
                <c:pt idx="127">
                  <c:v>537.0434199</c:v>
                </c:pt>
                <c:pt idx="128">
                  <c:v>533.36997910000002</c:v>
                </c:pt>
                <c:pt idx="129">
                  <c:v>525.98587080000004</c:v>
                </c:pt>
                <c:pt idx="130">
                  <c:v>522.15943870000001</c:v>
                </c:pt>
                <c:pt idx="131">
                  <c:v>515.78791360000002</c:v>
                </c:pt>
                <c:pt idx="132">
                  <c:v>490.35117589999999</c:v>
                </c:pt>
                <c:pt idx="133">
                  <c:v>483.34515520000002</c:v>
                </c:pt>
                <c:pt idx="134">
                  <c:v>476.38781399999999</c:v>
                </c:pt>
                <c:pt idx="135">
                  <c:v>474.48958640000001</c:v>
                </c:pt>
                <c:pt idx="136">
                  <c:v>467.46729570000002</c:v>
                </c:pt>
                <c:pt idx="137">
                  <c:v>464.80062390000001</c:v>
                </c:pt>
                <c:pt idx="138">
                  <c:v>461.63701830000002</c:v>
                </c:pt>
                <c:pt idx="139">
                  <c:v>453.39933409999998</c:v>
                </c:pt>
                <c:pt idx="140">
                  <c:v>451.0207158</c:v>
                </c:pt>
                <c:pt idx="141">
                  <c:v>449.88296200000002</c:v>
                </c:pt>
                <c:pt idx="142">
                  <c:v>449.31577700000003</c:v>
                </c:pt>
                <c:pt idx="143">
                  <c:v>446.31199359999999</c:v>
                </c:pt>
                <c:pt idx="144">
                  <c:v>445.29468639999999</c:v>
                </c:pt>
                <c:pt idx="145">
                  <c:v>443.75970410000002</c:v>
                </c:pt>
                <c:pt idx="146">
                  <c:v>443.59575630000001</c:v>
                </c:pt>
                <c:pt idx="147">
                  <c:v>443.28526169999998</c:v>
                </c:pt>
                <c:pt idx="148">
                  <c:v>434.28921200000002</c:v>
                </c:pt>
                <c:pt idx="149">
                  <c:v>434.1787564</c:v>
                </c:pt>
                <c:pt idx="150">
                  <c:v>433.7158824</c:v>
                </c:pt>
                <c:pt idx="151">
                  <c:v>432.1241114</c:v>
                </c:pt>
                <c:pt idx="152">
                  <c:v>428.6137822</c:v>
                </c:pt>
                <c:pt idx="153">
                  <c:v>428.0728398</c:v>
                </c:pt>
                <c:pt idx="154">
                  <c:v>426.5735785</c:v>
                </c:pt>
                <c:pt idx="155">
                  <c:v>424.9340297</c:v>
                </c:pt>
                <c:pt idx="156">
                  <c:v>422.14815620000002</c:v>
                </c:pt>
                <c:pt idx="157">
                  <c:v>421.76237700000001</c:v>
                </c:pt>
                <c:pt idx="158">
                  <c:v>417.80806580000001</c:v>
                </c:pt>
                <c:pt idx="159">
                  <c:v>415.30902520000001</c:v>
                </c:pt>
                <c:pt idx="160">
                  <c:v>411.60920570000002</c:v>
                </c:pt>
                <c:pt idx="161">
                  <c:v>408.37325190000001</c:v>
                </c:pt>
                <c:pt idx="162">
                  <c:v>404.57978939999998</c:v>
                </c:pt>
                <c:pt idx="163">
                  <c:v>403.03475170000002</c:v>
                </c:pt>
                <c:pt idx="164">
                  <c:v>400.269656</c:v>
                </c:pt>
                <c:pt idx="165">
                  <c:v>396.3467516</c:v>
                </c:pt>
                <c:pt idx="166">
                  <c:v>395.91915690000002</c:v>
                </c:pt>
                <c:pt idx="167">
                  <c:v>394.00000219999998</c:v>
                </c:pt>
                <c:pt idx="168">
                  <c:v>379.97970409999999</c:v>
                </c:pt>
                <c:pt idx="169">
                  <c:v>377.9291872</c:v>
                </c:pt>
                <c:pt idx="170">
                  <c:v>377.43724070000002</c:v>
                </c:pt>
                <c:pt idx="171">
                  <c:v>371.6687301</c:v>
                </c:pt>
                <c:pt idx="172">
                  <c:v>371.59009279999998</c:v>
                </c:pt>
                <c:pt idx="173">
                  <c:v>369.41757439999998</c:v>
                </c:pt>
                <c:pt idx="174">
                  <c:v>368.0808442</c:v>
                </c:pt>
                <c:pt idx="175">
                  <c:v>367.83476630000001</c:v>
                </c:pt>
                <c:pt idx="176">
                  <c:v>365.48161049999999</c:v>
                </c:pt>
                <c:pt idx="177">
                  <c:v>360.71198900000002</c:v>
                </c:pt>
                <c:pt idx="178">
                  <c:v>357.40731720000002</c:v>
                </c:pt>
                <c:pt idx="179">
                  <c:v>349.86131</c:v>
                </c:pt>
                <c:pt idx="180">
                  <c:v>349.37070549999999</c:v>
                </c:pt>
                <c:pt idx="181">
                  <c:v>348.69124749999997</c:v>
                </c:pt>
                <c:pt idx="182">
                  <c:v>347.33633209999999</c:v>
                </c:pt>
                <c:pt idx="183">
                  <c:v>346.65450340000001</c:v>
                </c:pt>
                <c:pt idx="184">
                  <c:v>346.57296989999998</c:v>
                </c:pt>
                <c:pt idx="185">
                  <c:v>346.2033619</c:v>
                </c:pt>
                <c:pt idx="186">
                  <c:v>341.6613279</c:v>
                </c:pt>
                <c:pt idx="187">
                  <c:v>339.50248900000003</c:v>
                </c:pt>
                <c:pt idx="188">
                  <c:v>335.17533300000002</c:v>
                </c:pt>
                <c:pt idx="189">
                  <c:v>334.2897519</c:v>
                </c:pt>
                <c:pt idx="190">
                  <c:v>334.09714739999998</c:v>
                </c:pt>
                <c:pt idx="191">
                  <c:v>332.85432029999998</c:v>
                </c:pt>
                <c:pt idx="192">
                  <c:v>328.44029860000001</c:v>
                </c:pt>
                <c:pt idx="193">
                  <c:v>327.29469929999999</c:v>
                </c:pt>
                <c:pt idx="194">
                  <c:v>319.38077379999999</c:v>
                </c:pt>
                <c:pt idx="195">
                  <c:v>319.11420249999998</c:v>
                </c:pt>
                <c:pt idx="196">
                  <c:v>314.05156849999997</c:v>
                </c:pt>
                <c:pt idx="197">
                  <c:v>313.54162280000003</c:v>
                </c:pt>
                <c:pt idx="198">
                  <c:v>312.75192959999998</c:v>
                </c:pt>
                <c:pt idx="199">
                  <c:v>311.54879599999998</c:v>
                </c:pt>
                <c:pt idx="200">
                  <c:v>309.67071529999998</c:v>
                </c:pt>
                <c:pt idx="201">
                  <c:v>307.57330289999999</c:v>
                </c:pt>
                <c:pt idx="202">
                  <c:v>306.53219460000003</c:v>
                </c:pt>
                <c:pt idx="203">
                  <c:v>304.61418400000002</c:v>
                </c:pt>
                <c:pt idx="204">
                  <c:v>302.00386220000001</c:v>
                </c:pt>
                <c:pt idx="205">
                  <c:v>301.15837399999998</c:v>
                </c:pt>
                <c:pt idx="206">
                  <c:v>296.85460139999998</c:v>
                </c:pt>
                <c:pt idx="207">
                  <c:v>296.31220639999998</c:v>
                </c:pt>
                <c:pt idx="208">
                  <c:v>295.6735779</c:v>
                </c:pt>
                <c:pt idx="209">
                  <c:v>293.27999849999998</c:v>
                </c:pt>
                <c:pt idx="210">
                  <c:v>292.7223027</c:v>
                </c:pt>
                <c:pt idx="211">
                  <c:v>292.67145479999999</c:v>
                </c:pt>
                <c:pt idx="212">
                  <c:v>291.62604879999998</c:v>
                </c:pt>
                <c:pt idx="213">
                  <c:v>290.73708690000001</c:v>
                </c:pt>
                <c:pt idx="214">
                  <c:v>288.90258230000001</c:v>
                </c:pt>
                <c:pt idx="215">
                  <c:v>288.71516309999998</c:v>
                </c:pt>
                <c:pt idx="216">
                  <c:v>285.35485920000002</c:v>
                </c:pt>
                <c:pt idx="217">
                  <c:v>284.55267759999998</c:v>
                </c:pt>
                <c:pt idx="218">
                  <c:v>283.81831290000002</c:v>
                </c:pt>
                <c:pt idx="219">
                  <c:v>281.4046874</c:v>
                </c:pt>
                <c:pt idx="220">
                  <c:v>279.52221609999998</c:v>
                </c:pt>
                <c:pt idx="221">
                  <c:v>277.5261276</c:v>
                </c:pt>
                <c:pt idx="222">
                  <c:v>274.14190889999998</c:v>
                </c:pt>
                <c:pt idx="223">
                  <c:v>272.17654219999997</c:v>
                </c:pt>
                <c:pt idx="224">
                  <c:v>271.98750489999998</c:v>
                </c:pt>
                <c:pt idx="225">
                  <c:v>271.83719430000002</c:v>
                </c:pt>
                <c:pt idx="226">
                  <c:v>269.96686999999997</c:v>
                </c:pt>
                <c:pt idx="227">
                  <c:v>268.7789368</c:v>
                </c:pt>
                <c:pt idx="228">
                  <c:v>268.58265110000002</c:v>
                </c:pt>
                <c:pt idx="229">
                  <c:v>268.48104480000001</c:v>
                </c:pt>
                <c:pt idx="230">
                  <c:v>266.94766299999998</c:v>
                </c:pt>
                <c:pt idx="231">
                  <c:v>266.63254869999997</c:v>
                </c:pt>
                <c:pt idx="232">
                  <c:v>264.9120734</c:v>
                </c:pt>
                <c:pt idx="233">
                  <c:v>264.40211649999998</c:v>
                </c:pt>
                <c:pt idx="234">
                  <c:v>264.18938320000001</c:v>
                </c:pt>
                <c:pt idx="235">
                  <c:v>263.47002309999999</c:v>
                </c:pt>
                <c:pt idx="236">
                  <c:v>263.04101750000001</c:v>
                </c:pt>
                <c:pt idx="237">
                  <c:v>262.84017519999998</c:v>
                </c:pt>
                <c:pt idx="238">
                  <c:v>262.35764069999999</c:v>
                </c:pt>
                <c:pt idx="239">
                  <c:v>261.34942080000002</c:v>
                </c:pt>
                <c:pt idx="240">
                  <c:v>260.83882569999997</c:v>
                </c:pt>
                <c:pt idx="241">
                  <c:v>260.71332200000001</c:v>
                </c:pt>
                <c:pt idx="242">
                  <c:v>259.2835336</c:v>
                </c:pt>
                <c:pt idx="243">
                  <c:v>259.17873800000001</c:v>
                </c:pt>
                <c:pt idx="244">
                  <c:v>258.77718470000002</c:v>
                </c:pt>
                <c:pt idx="245">
                  <c:v>256.68664669999998</c:v>
                </c:pt>
                <c:pt idx="246">
                  <c:v>255.74877309999999</c:v>
                </c:pt>
                <c:pt idx="247">
                  <c:v>254.3276223</c:v>
                </c:pt>
                <c:pt idx="248">
                  <c:v>250.34340689999999</c:v>
                </c:pt>
                <c:pt idx="249">
                  <c:v>250.10577019999999</c:v>
                </c:pt>
                <c:pt idx="250">
                  <c:v>249.4113213</c:v>
                </c:pt>
                <c:pt idx="251">
                  <c:v>249.32058040000001</c:v>
                </c:pt>
                <c:pt idx="252">
                  <c:v>248.1666716</c:v>
                </c:pt>
                <c:pt idx="253">
                  <c:v>247.77463499999999</c:v>
                </c:pt>
                <c:pt idx="254">
                  <c:v>247.68132969999999</c:v>
                </c:pt>
                <c:pt idx="255">
                  <c:v>247.348388</c:v>
                </c:pt>
                <c:pt idx="256">
                  <c:v>242.38026120000001</c:v>
                </c:pt>
                <c:pt idx="257">
                  <c:v>241.37576290000001</c:v>
                </c:pt>
                <c:pt idx="258">
                  <c:v>236.52408389999999</c:v>
                </c:pt>
                <c:pt idx="259">
                  <c:v>236.5084464</c:v>
                </c:pt>
                <c:pt idx="260">
                  <c:v>236.00600539999999</c:v>
                </c:pt>
                <c:pt idx="261">
                  <c:v>233.1122522</c:v>
                </c:pt>
                <c:pt idx="262">
                  <c:v>232.97827129999999</c:v>
                </c:pt>
                <c:pt idx="263">
                  <c:v>231.31463479999999</c:v>
                </c:pt>
                <c:pt idx="264">
                  <c:v>229.89172629999999</c:v>
                </c:pt>
                <c:pt idx="265">
                  <c:v>224.3255705</c:v>
                </c:pt>
                <c:pt idx="266">
                  <c:v>224.26817030000001</c:v>
                </c:pt>
                <c:pt idx="267">
                  <c:v>222.2075293</c:v>
                </c:pt>
                <c:pt idx="268">
                  <c:v>221.5008076</c:v>
                </c:pt>
                <c:pt idx="269">
                  <c:v>218.97948270000001</c:v>
                </c:pt>
                <c:pt idx="270">
                  <c:v>218.63164520000001</c:v>
                </c:pt>
                <c:pt idx="271">
                  <c:v>213.57546379999999</c:v>
                </c:pt>
                <c:pt idx="272">
                  <c:v>213.55409449999999</c:v>
                </c:pt>
                <c:pt idx="273">
                  <c:v>213.43055330000001</c:v>
                </c:pt>
                <c:pt idx="274">
                  <c:v>208.53591729999999</c:v>
                </c:pt>
                <c:pt idx="275">
                  <c:v>208.33304290000001</c:v>
                </c:pt>
                <c:pt idx="276">
                  <c:v>207.0537583</c:v>
                </c:pt>
                <c:pt idx="277">
                  <c:v>205.4307125</c:v>
                </c:pt>
                <c:pt idx="278">
                  <c:v>205.1858168</c:v>
                </c:pt>
                <c:pt idx="279">
                  <c:v>204.76193000000001</c:v>
                </c:pt>
                <c:pt idx="280">
                  <c:v>204.31004469999999</c:v>
                </c:pt>
                <c:pt idx="281">
                  <c:v>202.62571869999999</c:v>
                </c:pt>
                <c:pt idx="282">
                  <c:v>202.27111189999999</c:v>
                </c:pt>
                <c:pt idx="283">
                  <c:v>201.83358809999999</c:v>
                </c:pt>
                <c:pt idx="284">
                  <c:v>201.75785099999999</c:v>
                </c:pt>
                <c:pt idx="285">
                  <c:v>201.57578380000001</c:v>
                </c:pt>
                <c:pt idx="286">
                  <c:v>201.39606520000001</c:v>
                </c:pt>
                <c:pt idx="287">
                  <c:v>198.92206630000001</c:v>
                </c:pt>
                <c:pt idx="288">
                  <c:v>198.2134906</c:v>
                </c:pt>
                <c:pt idx="289">
                  <c:v>197.65435110000001</c:v>
                </c:pt>
                <c:pt idx="290">
                  <c:v>196.36622550000001</c:v>
                </c:pt>
                <c:pt idx="291">
                  <c:v>196.02472280000001</c:v>
                </c:pt>
                <c:pt idx="292">
                  <c:v>192.4763044</c:v>
                </c:pt>
                <c:pt idx="293">
                  <c:v>190.72180119999999</c:v>
                </c:pt>
                <c:pt idx="294">
                  <c:v>190.43132309999999</c:v>
                </c:pt>
                <c:pt idx="295">
                  <c:v>189.80138360000001</c:v>
                </c:pt>
                <c:pt idx="296">
                  <c:v>189.37560060000001</c:v>
                </c:pt>
                <c:pt idx="297">
                  <c:v>188.8694686</c:v>
                </c:pt>
                <c:pt idx="298">
                  <c:v>187.7403659</c:v>
                </c:pt>
                <c:pt idx="299">
                  <c:v>187.69249020000001</c:v>
                </c:pt>
                <c:pt idx="300">
                  <c:v>185.90705700000001</c:v>
                </c:pt>
                <c:pt idx="301">
                  <c:v>182.17458260000001</c:v>
                </c:pt>
                <c:pt idx="302">
                  <c:v>181.72505559999999</c:v>
                </c:pt>
                <c:pt idx="303">
                  <c:v>178.06657060000001</c:v>
                </c:pt>
                <c:pt idx="304">
                  <c:v>175.63394260000001</c:v>
                </c:pt>
                <c:pt idx="305">
                  <c:v>175.3213757</c:v>
                </c:pt>
                <c:pt idx="306">
                  <c:v>175.01384340000001</c:v>
                </c:pt>
                <c:pt idx="307">
                  <c:v>172.73063260000001</c:v>
                </c:pt>
                <c:pt idx="308">
                  <c:v>172.68918260000001</c:v>
                </c:pt>
                <c:pt idx="309">
                  <c:v>172.03881720000001</c:v>
                </c:pt>
                <c:pt idx="310">
                  <c:v>169.3095601</c:v>
                </c:pt>
                <c:pt idx="311">
                  <c:v>166.3732349</c:v>
                </c:pt>
                <c:pt idx="312">
                  <c:v>165.86859609999999</c:v>
                </c:pt>
                <c:pt idx="313">
                  <c:v>164.41931400000001</c:v>
                </c:pt>
                <c:pt idx="314">
                  <c:v>163.12473919999999</c:v>
                </c:pt>
                <c:pt idx="315">
                  <c:v>162.85283709999999</c:v>
                </c:pt>
                <c:pt idx="316">
                  <c:v>161.92763840000001</c:v>
                </c:pt>
                <c:pt idx="317">
                  <c:v>161.52247869999999</c:v>
                </c:pt>
                <c:pt idx="318">
                  <c:v>160.92596929999999</c:v>
                </c:pt>
                <c:pt idx="319">
                  <c:v>159.8652534</c:v>
                </c:pt>
                <c:pt idx="320">
                  <c:v>159.0669766</c:v>
                </c:pt>
                <c:pt idx="321">
                  <c:v>158.35204400000001</c:v>
                </c:pt>
                <c:pt idx="322">
                  <c:v>157.70992409999999</c:v>
                </c:pt>
                <c:pt idx="323">
                  <c:v>155.81572270000001</c:v>
                </c:pt>
                <c:pt idx="324">
                  <c:v>155.78276210000001</c:v>
                </c:pt>
                <c:pt idx="325">
                  <c:v>155.3564312</c:v>
                </c:pt>
                <c:pt idx="326">
                  <c:v>151.98371839999999</c:v>
                </c:pt>
                <c:pt idx="327">
                  <c:v>151.3772563</c:v>
                </c:pt>
                <c:pt idx="328">
                  <c:v>149.43787399999999</c:v>
                </c:pt>
                <c:pt idx="329">
                  <c:v>148.44329809999999</c:v>
                </c:pt>
                <c:pt idx="330">
                  <c:v>148.01726669999999</c:v>
                </c:pt>
                <c:pt idx="331">
                  <c:v>147.13452469999999</c:v>
                </c:pt>
                <c:pt idx="332">
                  <c:v>143.94499039999999</c:v>
                </c:pt>
                <c:pt idx="333">
                  <c:v>141.60350410000001</c:v>
                </c:pt>
                <c:pt idx="334">
                  <c:v>141.27351289999999</c:v>
                </c:pt>
                <c:pt idx="335">
                  <c:v>141.2224099</c:v>
                </c:pt>
                <c:pt idx="336">
                  <c:v>138.8982188</c:v>
                </c:pt>
                <c:pt idx="337">
                  <c:v>138.37655520000001</c:v>
                </c:pt>
                <c:pt idx="338">
                  <c:v>137.72777690000001</c:v>
                </c:pt>
                <c:pt idx="339">
                  <c:v>137.6472842</c:v>
                </c:pt>
                <c:pt idx="340">
                  <c:v>137.63186450000001</c:v>
                </c:pt>
                <c:pt idx="341">
                  <c:v>137.4613717</c:v>
                </c:pt>
                <c:pt idx="342">
                  <c:v>137.44923370000001</c:v>
                </c:pt>
                <c:pt idx="343">
                  <c:v>137.30088259999999</c:v>
                </c:pt>
                <c:pt idx="344">
                  <c:v>137.0759707</c:v>
                </c:pt>
                <c:pt idx="345">
                  <c:v>137.06868890000001</c:v>
                </c:pt>
                <c:pt idx="346">
                  <c:v>136.97369130000001</c:v>
                </c:pt>
                <c:pt idx="347">
                  <c:v>136.9405246</c:v>
                </c:pt>
                <c:pt idx="348">
                  <c:v>136.7073149</c:v>
                </c:pt>
                <c:pt idx="349">
                  <c:v>136.65900529999999</c:v>
                </c:pt>
                <c:pt idx="350">
                  <c:v>135.26184219999999</c:v>
                </c:pt>
                <c:pt idx="351">
                  <c:v>134.91196289999999</c:v>
                </c:pt>
                <c:pt idx="352">
                  <c:v>131.24551199999999</c:v>
                </c:pt>
                <c:pt idx="353">
                  <c:v>130.86108569999999</c:v>
                </c:pt>
                <c:pt idx="354">
                  <c:v>130.32730309999999</c:v>
                </c:pt>
                <c:pt idx="355">
                  <c:v>129.3625662</c:v>
                </c:pt>
                <c:pt idx="356">
                  <c:v>129.02813269999999</c:v>
                </c:pt>
                <c:pt idx="357">
                  <c:v>128.9107807</c:v>
                </c:pt>
                <c:pt idx="358">
                  <c:v>127.2790215</c:v>
                </c:pt>
                <c:pt idx="359">
                  <c:v>126.92133149999999</c:v>
                </c:pt>
                <c:pt idx="360">
                  <c:v>126.2894735</c:v>
                </c:pt>
                <c:pt idx="361">
                  <c:v>125.3041156</c:v>
                </c:pt>
                <c:pt idx="362">
                  <c:v>123.8977077</c:v>
                </c:pt>
                <c:pt idx="363">
                  <c:v>123.85536430000001</c:v>
                </c:pt>
                <c:pt idx="364">
                  <c:v>123.26529429999999</c:v>
                </c:pt>
                <c:pt idx="365">
                  <c:v>123.16964950000001</c:v>
                </c:pt>
                <c:pt idx="366">
                  <c:v>122.53957010000001</c:v>
                </c:pt>
                <c:pt idx="367">
                  <c:v>122.3883833</c:v>
                </c:pt>
                <c:pt idx="368">
                  <c:v>118.5328592</c:v>
                </c:pt>
                <c:pt idx="369">
                  <c:v>116.65743620000001</c:v>
                </c:pt>
                <c:pt idx="370">
                  <c:v>115.9102255</c:v>
                </c:pt>
                <c:pt idx="371">
                  <c:v>115.5162284</c:v>
                </c:pt>
                <c:pt idx="372">
                  <c:v>113.78186049999999</c:v>
                </c:pt>
                <c:pt idx="373">
                  <c:v>112.6391084</c:v>
                </c:pt>
                <c:pt idx="374">
                  <c:v>111.7675342</c:v>
                </c:pt>
                <c:pt idx="375">
                  <c:v>110.2610339</c:v>
                </c:pt>
                <c:pt idx="376">
                  <c:v>109.9788654</c:v>
                </c:pt>
                <c:pt idx="377">
                  <c:v>108.945049</c:v>
                </c:pt>
                <c:pt idx="378">
                  <c:v>108.7817883</c:v>
                </c:pt>
                <c:pt idx="379">
                  <c:v>108.5497039</c:v>
                </c:pt>
                <c:pt idx="380">
                  <c:v>106.8404985</c:v>
                </c:pt>
                <c:pt idx="381">
                  <c:v>106.4390003</c:v>
                </c:pt>
                <c:pt idx="382">
                  <c:v>104.5095128</c:v>
                </c:pt>
                <c:pt idx="383">
                  <c:v>103.41123140000001</c:v>
                </c:pt>
                <c:pt idx="384">
                  <c:v>103.1854527</c:v>
                </c:pt>
                <c:pt idx="385">
                  <c:v>103.1342662</c:v>
                </c:pt>
                <c:pt idx="386">
                  <c:v>102.7063809</c:v>
                </c:pt>
                <c:pt idx="387">
                  <c:v>102.671936</c:v>
                </c:pt>
                <c:pt idx="388">
                  <c:v>102.3704614</c:v>
                </c:pt>
                <c:pt idx="389">
                  <c:v>101.874937</c:v>
                </c:pt>
                <c:pt idx="390">
                  <c:v>98.639136550000003</c:v>
                </c:pt>
                <c:pt idx="391">
                  <c:v>98.421191759999999</c:v>
                </c:pt>
                <c:pt idx="392">
                  <c:v>98.130359470000002</c:v>
                </c:pt>
                <c:pt idx="393">
                  <c:v>97.895267029999999</c:v>
                </c:pt>
                <c:pt idx="394">
                  <c:v>96.930858580000006</c:v>
                </c:pt>
                <c:pt idx="395">
                  <c:v>95.742348079999999</c:v>
                </c:pt>
                <c:pt idx="396">
                  <c:v>91.977608770000003</c:v>
                </c:pt>
                <c:pt idx="397">
                  <c:v>90.456429799999995</c:v>
                </c:pt>
                <c:pt idx="398">
                  <c:v>88.746095519999997</c:v>
                </c:pt>
                <c:pt idx="399">
                  <c:v>87.395225300000007</c:v>
                </c:pt>
                <c:pt idx="400">
                  <c:v>87.270741700000002</c:v>
                </c:pt>
                <c:pt idx="401">
                  <c:v>86.769970099999995</c:v>
                </c:pt>
                <c:pt idx="402">
                  <c:v>86.365523960000004</c:v>
                </c:pt>
                <c:pt idx="403">
                  <c:v>86.219740079999994</c:v>
                </c:pt>
                <c:pt idx="404">
                  <c:v>86.041564379999997</c:v>
                </c:pt>
                <c:pt idx="405">
                  <c:v>85.689167299999994</c:v>
                </c:pt>
                <c:pt idx="406">
                  <c:v>85.684366620000006</c:v>
                </c:pt>
                <c:pt idx="407">
                  <c:v>83.457496770000006</c:v>
                </c:pt>
                <c:pt idx="408">
                  <c:v>83.3241795</c:v>
                </c:pt>
                <c:pt idx="409">
                  <c:v>82.156245999999996</c:v>
                </c:pt>
                <c:pt idx="410">
                  <c:v>81.45747575</c:v>
                </c:pt>
                <c:pt idx="411">
                  <c:v>81.186695700000001</c:v>
                </c:pt>
                <c:pt idx="412">
                  <c:v>80.734807959999998</c:v>
                </c:pt>
                <c:pt idx="413">
                  <c:v>79.830645340000004</c:v>
                </c:pt>
                <c:pt idx="414">
                  <c:v>79.754172800000006</c:v>
                </c:pt>
                <c:pt idx="415">
                  <c:v>79.547208979999994</c:v>
                </c:pt>
                <c:pt idx="416">
                  <c:v>79.471193200000002</c:v>
                </c:pt>
                <c:pt idx="417">
                  <c:v>78.999966240000006</c:v>
                </c:pt>
                <c:pt idx="418">
                  <c:v>78.963985149999999</c:v>
                </c:pt>
                <c:pt idx="419">
                  <c:v>78.57305916</c:v>
                </c:pt>
                <c:pt idx="420">
                  <c:v>76.715808800000005</c:v>
                </c:pt>
                <c:pt idx="421">
                  <c:v>74.845417499999996</c:v>
                </c:pt>
                <c:pt idx="422">
                  <c:v>74.823404350000004</c:v>
                </c:pt>
                <c:pt idx="423">
                  <c:v>74.769601719999997</c:v>
                </c:pt>
                <c:pt idx="424">
                  <c:v>74.703189699999996</c:v>
                </c:pt>
                <c:pt idx="425">
                  <c:v>74.115325119999994</c:v>
                </c:pt>
                <c:pt idx="426">
                  <c:v>73.53275927</c:v>
                </c:pt>
                <c:pt idx="427">
                  <c:v>73.117962640000002</c:v>
                </c:pt>
                <c:pt idx="428">
                  <c:v>70.340217600000003</c:v>
                </c:pt>
                <c:pt idx="429">
                  <c:v>69.570987669999994</c:v>
                </c:pt>
                <c:pt idx="430">
                  <c:v>69.295301449999997</c:v>
                </c:pt>
                <c:pt idx="431">
                  <c:v>68.940569120000006</c:v>
                </c:pt>
                <c:pt idx="432">
                  <c:v>67.139665379999997</c:v>
                </c:pt>
                <c:pt idx="433">
                  <c:v>66.398447469999994</c:v>
                </c:pt>
                <c:pt idx="434">
                  <c:v>65.330664560000002</c:v>
                </c:pt>
                <c:pt idx="435">
                  <c:v>63.659188180000001</c:v>
                </c:pt>
                <c:pt idx="436">
                  <c:v>63.54603796</c:v>
                </c:pt>
                <c:pt idx="437">
                  <c:v>62.643190400000002</c:v>
                </c:pt>
                <c:pt idx="438">
                  <c:v>61.908995109999999</c:v>
                </c:pt>
                <c:pt idx="439">
                  <c:v>61.723037480000002</c:v>
                </c:pt>
                <c:pt idx="440">
                  <c:v>61.610437040000001</c:v>
                </c:pt>
                <c:pt idx="441">
                  <c:v>60.109428080000001</c:v>
                </c:pt>
                <c:pt idx="442">
                  <c:v>59.06496241</c:v>
                </c:pt>
                <c:pt idx="443">
                  <c:v>57.592391900000003</c:v>
                </c:pt>
                <c:pt idx="444">
                  <c:v>56.370233409999997</c:v>
                </c:pt>
                <c:pt idx="445">
                  <c:v>56.196984149999999</c:v>
                </c:pt>
                <c:pt idx="446">
                  <c:v>56.121190669999997</c:v>
                </c:pt>
                <c:pt idx="447">
                  <c:v>54.531028339999999</c:v>
                </c:pt>
                <c:pt idx="448">
                  <c:v>53.966989099999999</c:v>
                </c:pt>
                <c:pt idx="449">
                  <c:v>49.16794582</c:v>
                </c:pt>
                <c:pt idx="450">
                  <c:v>48.293190709999998</c:v>
                </c:pt>
                <c:pt idx="451">
                  <c:v>48.03037063</c:v>
                </c:pt>
                <c:pt idx="452">
                  <c:v>46.162253659999998</c:v>
                </c:pt>
                <c:pt idx="453">
                  <c:v>45.961540239999998</c:v>
                </c:pt>
                <c:pt idx="454">
                  <c:v>45.847551690000003</c:v>
                </c:pt>
                <c:pt idx="455">
                  <c:v>45.773328630000002</c:v>
                </c:pt>
                <c:pt idx="456">
                  <c:v>45.49074538</c:v>
                </c:pt>
                <c:pt idx="457">
                  <c:v>44.673476350000001</c:v>
                </c:pt>
                <c:pt idx="458">
                  <c:v>44.582770689999997</c:v>
                </c:pt>
                <c:pt idx="459">
                  <c:v>43.59632379</c:v>
                </c:pt>
                <c:pt idx="460">
                  <c:v>43.201585680000001</c:v>
                </c:pt>
                <c:pt idx="461">
                  <c:v>41.611478130000002</c:v>
                </c:pt>
                <c:pt idx="462">
                  <c:v>40.831421560000003</c:v>
                </c:pt>
                <c:pt idx="463">
                  <c:v>37.17653267</c:v>
                </c:pt>
                <c:pt idx="464">
                  <c:v>33.832001820000002</c:v>
                </c:pt>
                <c:pt idx="465">
                  <c:v>31.634825920000001</c:v>
                </c:pt>
                <c:pt idx="466">
                  <c:v>28.912428129999999</c:v>
                </c:pt>
                <c:pt idx="467">
                  <c:v>27.337271829999999</c:v>
                </c:pt>
                <c:pt idx="468">
                  <c:v>27.249077880000002</c:v>
                </c:pt>
                <c:pt idx="469">
                  <c:v>25.25909133</c:v>
                </c:pt>
                <c:pt idx="470">
                  <c:v>25.050789040000002</c:v>
                </c:pt>
                <c:pt idx="471">
                  <c:v>25.00783899</c:v>
                </c:pt>
                <c:pt idx="472">
                  <c:v>24.185405939999999</c:v>
                </c:pt>
                <c:pt idx="473">
                  <c:v>23.0348261</c:v>
                </c:pt>
                <c:pt idx="474">
                  <c:v>22.885033589999999</c:v>
                </c:pt>
                <c:pt idx="475">
                  <c:v>22.222473749999999</c:v>
                </c:pt>
                <c:pt idx="476">
                  <c:v>20.946481720000001</c:v>
                </c:pt>
                <c:pt idx="477">
                  <c:v>19.368706379999999</c:v>
                </c:pt>
                <c:pt idx="478">
                  <c:v>18.865851360000001</c:v>
                </c:pt>
                <c:pt idx="479">
                  <c:v>18.66814127</c:v>
                </c:pt>
                <c:pt idx="480">
                  <c:v>18.260270009999999</c:v>
                </c:pt>
                <c:pt idx="481">
                  <c:v>18.103848289999998</c:v>
                </c:pt>
                <c:pt idx="482">
                  <c:v>18.06827281</c:v>
                </c:pt>
                <c:pt idx="483">
                  <c:v>17.59593967</c:v>
                </c:pt>
                <c:pt idx="484">
                  <c:v>17.465763800000001</c:v>
                </c:pt>
                <c:pt idx="485">
                  <c:v>16.194523830000001</c:v>
                </c:pt>
                <c:pt idx="486">
                  <c:v>14.136303180000001</c:v>
                </c:pt>
                <c:pt idx="487">
                  <c:v>14.024214519999999</c:v>
                </c:pt>
                <c:pt idx="488">
                  <c:v>13.238411279999999</c:v>
                </c:pt>
                <c:pt idx="489">
                  <c:v>13.169801189999999</c:v>
                </c:pt>
                <c:pt idx="490">
                  <c:v>12.26052542</c:v>
                </c:pt>
                <c:pt idx="491">
                  <c:v>10.87041411</c:v>
                </c:pt>
                <c:pt idx="492">
                  <c:v>8.7020226750000003</c:v>
                </c:pt>
                <c:pt idx="493">
                  <c:v>8.2777117269999998</c:v>
                </c:pt>
                <c:pt idx="494">
                  <c:v>7.1665942569999999</c:v>
                </c:pt>
                <c:pt idx="495">
                  <c:v>6.6852128669999997</c:v>
                </c:pt>
                <c:pt idx="496">
                  <c:v>5.7881139170000004</c:v>
                </c:pt>
                <c:pt idx="497">
                  <c:v>5.7694770640000002</c:v>
                </c:pt>
                <c:pt idx="498">
                  <c:v>5.0587718639999997</c:v>
                </c:pt>
              </c:numCache>
            </c:numRef>
          </c:val>
          <c:extLst>
            <c:ext xmlns:c16="http://schemas.microsoft.com/office/drawing/2014/chart" uri="{C3380CC4-5D6E-409C-BE32-E72D297353CC}">
              <c16:uniqueId val="{00000000-884D-40FC-9957-0E8646DD54D6}"/>
            </c:ext>
          </c:extLst>
        </c:ser>
        <c:dLbls>
          <c:showLegendKey val="0"/>
          <c:showVal val="0"/>
          <c:showCatName val="0"/>
          <c:showSerName val="0"/>
          <c:showPercent val="0"/>
          <c:showBubbleSize val="0"/>
        </c:dLbls>
        <c:gapWidth val="100"/>
        <c:overlap val="-24"/>
        <c:axId val="718098831"/>
        <c:axId val="718100751"/>
      </c:barChart>
      <c:catAx>
        <c:axId val="718098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8100751"/>
        <c:crosses val="autoZero"/>
        <c:auto val="1"/>
        <c:lblAlgn val="ctr"/>
        <c:lblOffset val="100"/>
        <c:noMultiLvlLbl val="0"/>
      </c:catAx>
      <c:valAx>
        <c:axId val="718100751"/>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80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[E-commerce_SK.xlsx]Sprint 9  !PivotTable3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'Sprint 9  '!$B$529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'Sprint 9  '!$A$530:$A$536</c:f>
              <c:strCache>
                <c:ptCount val="7"/>
                <c:pt idx="0">
                  <c:v>USA</c:v>
                </c:pt>
                <c:pt idx="1">
                  <c:v>UK</c:v>
                </c:pt>
                <c:pt idx="2">
                  <c:v>Japan</c:v>
                </c:pt>
                <c:pt idx="3">
                  <c:v>Germany</c:v>
                </c:pt>
                <c:pt idx="4">
                  <c:v>Australia</c:v>
                </c:pt>
                <c:pt idx="5">
                  <c:v>France</c:v>
                </c:pt>
                <c:pt idx="6">
                  <c:v>Canada</c:v>
                </c:pt>
              </c:strCache>
            </c:strRef>
          </c:cat>
          <c:val>
            <c:numRef>
              <c:f>'Sprint 9  '!$B$530:$B$536</c:f>
              <c:numCache>
                <c:formatCode>0.00</c:formatCode>
                <c:ptCount val="7"/>
                <c:pt idx="0">
                  <c:v>62208.690770793997</c:v>
                </c:pt>
                <c:pt idx="1">
                  <c:v>42187.484331625026</c:v>
                </c:pt>
                <c:pt idx="2">
                  <c:v>41423.522863321014</c:v>
                </c:pt>
                <c:pt idx="3">
                  <c:v>37568.145392469996</c:v>
                </c:pt>
                <c:pt idx="4">
                  <c:v>31048.584456154007</c:v>
                </c:pt>
                <c:pt idx="5">
                  <c:v>21011.575728267009</c:v>
                </c:pt>
                <c:pt idx="6">
                  <c:v>4220.8055525600003</c:v>
                </c:pt>
              </c:numCache>
            </c:numRef>
          </c:val>
          <c:extLst>
            <c:ext xmlns:c16="http://schemas.microsoft.com/office/drawing/2014/chart" uri="{C3380CC4-5D6E-409C-BE32-E72D297353CC}">
              <c16:uniqueId val="{00000000-61A9-490E-9917-2A1CE234BA90}"/>
            </c:ext>
          </c:extLst>
        </c:ser>
        <c:dLbls>
          <c:dLblPos val="outEnd"/>
          <c:showLegendKey val="0"/>
          <c:showVal val="1"/>
          <c:showCatName val="0"/>
          <c:showSerName val="0"/>
          <c:showPercent val="0"/>
          <c:showBubbleSize val="0"/>
        </c:dLbls>
        <c:gapWidth val="267"/>
        <c:overlap val="-43"/>
        <c:axId val="718097391"/>
        <c:axId val="718093551"/>
      </c:barChart>
      <c:catAx>
        <c:axId val="7180973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8093551"/>
        <c:crosses val="autoZero"/>
        <c:auto val="1"/>
        <c:lblAlgn val="ctr"/>
        <c:lblOffset val="100"/>
        <c:noMultiLvlLbl val="0"/>
      </c:catAx>
      <c:valAx>
        <c:axId val="718093551"/>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809739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Total Purchase Distribution</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Total Purchase Distribution</a:t>
          </a:r>
        </a:p>
      </cx:txPr>
    </cx:title>
    <cx:plotArea>
      <cx:plotAreaRegion>
        <cx:series layoutId="clusteredColumn" uniqueId="{A946C1E9-35DF-47D8-9803-3919AA005DD4}">
          <cx:tx>
            <cx:txData>
              <cx:f>_xlchart.v1.0</cx:f>
              <cx:v>TotalPurchases</cx:v>
            </cx:txData>
          </cx:tx>
          <cx:dataId val="0"/>
          <cx:layoutPr>
            <cx:binning intervalClosed="r" overflow="15">
              <cx:binSize val="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data id="2">
      <cx:numDim type="val">
        <cx:f>_xlchart.v1.7</cx:f>
      </cx:numDim>
    </cx:data>
  </cx:chartData>
  <cx:chart>
    <cx:title pos="t" align="ctr" overlay="0">
      <cx:tx>
        <cx:txData>
          <cx:v>Total Purchase Trend</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Purchase Trend</a:t>
          </a:r>
        </a:p>
      </cx:txPr>
    </cx:title>
    <cx:plotArea>
      <cx:plotAreaRegion>
        <cx:series layoutId="boxWhisker" uniqueId="{C185567F-82C0-41A5-BE9F-61587E5E53EB}">
          <cx:tx>
            <cx:txData>
              <cx:f>_xlchart.v1.2</cx:f>
              <cx:v>Male</cx:v>
            </cx:txData>
          </cx:tx>
          <cx:dataId val="0"/>
          <cx:layoutPr>
            <cx:visibility meanLine="0" meanMarker="0" nonoutliers="0" outliers="1"/>
            <cx:statistics quartileMethod="exclusive"/>
          </cx:layoutPr>
        </cx:series>
        <cx:series layoutId="boxWhisker" uniqueId="{3D437E03-9BA8-4572-A91E-8D9D3A44B094}">
          <cx:tx>
            <cx:txData>
              <cx:f>_xlchart.v1.4</cx:f>
              <cx:v>Female</cx:v>
            </cx:txData>
          </cx:tx>
          <cx:dataId val="1"/>
          <cx:layoutPr>
            <cx:visibility meanLine="0" meanMarker="0" nonoutliers="0" outliers="1"/>
            <cx:statistics quartileMethod="exclusive"/>
          </cx:layoutPr>
        </cx:series>
        <cx:series layoutId="boxWhisker" uniqueId="{4AD16D29-80BE-43D4-AB83-BDEA7AC04761}">
          <cx:tx>
            <cx:txData>
              <cx:f>_xlchart.v1.6</cx:f>
              <cx:v>Others</cx:v>
            </cx:txData>
          </cx:tx>
          <cx:dataId val="2"/>
          <cx:layoutPr>
            <cx:visibility meanLine="0" meanMarker="0"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chartData>
  <cx:chart>
    <cx:title pos="t" align="ctr" overlay="0">
      <cx:tx>
        <cx:txData>
          <cx:v>Order Value Trend</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Order Value Trend</a:t>
          </a:r>
        </a:p>
      </cx:txPr>
    </cx:title>
    <cx:plotArea>
      <cx:plotAreaRegion>
        <cx:series layoutId="boxWhisker" uniqueId="{1C2E6ADC-1B8E-49F3-82DA-468BD8DFAD99}">
          <cx:tx>
            <cx:txData>
              <cx:f>_xlchart.v1.8</cx:f>
              <cx:v>High</cx:v>
            </cx:txData>
          </cx:tx>
          <cx:dataId val="0"/>
          <cx:layoutPr>
            <cx:visibility meanLine="0" meanMarker="1" nonoutliers="0" outliers="1"/>
            <cx:statistics quartileMethod="exclusive"/>
          </cx:layoutPr>
        </cx:series>
        <cx:series layoutId="boxWhisker" uniqueId="{3F6255A5-4739-41BA-8AAE-B2A507183B0B}">
          <cx:tx>
            <cx:txData>
              <cx:f>_xlchart.v1.10</cx:f>
              <cx:v>Medium</cx:v>
            </cx:txData>
          </cx:tx>
          <cx:dataId val="1"/>
          <cx:layoutPr>
            <cx:visibility meanLine="0" meanMarker="1" nonoutliers="0" outliers="1"/>
            <cx:statistics quartileMethod="exclusive"/>
          </cx:layoutPr>
        </cx:series>
        <cx:series layoutId="boxWhisker" uniqueId="{ACFC9A01-30B8-4EF3-B261-95B0BF6C3571}">
          <cx:tx>
            <cx:txData>
              <cx:f>_xlchart.v1.12</cx:f>
              <cx:v>Low</cx:v>
            </cx:txData>
          </cx:tx>
          <cx:dataId val="2"/>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CLV Distribution</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CLV Distribution</a:t>
          </a:r>
        </a:p>
      </cx:txPr>
    </cx:title>
    <cx:plotArea>
      <cx:plotAreaRegion>
        <cx:plotSurface>
          <cx:spPr>
            <a:ln>
              <a:solidFill>
                <a:schemeClr val="accent1"/>
              </a:solidFill>
            </a:ln>
          </cx:spPr>
        </cx:plotSurface>
        <cx:series layoutId="boxWhisker" uniqueId="{ACBD4B4B-32B4-4F8B-A96B-411E67B90477}">
          <cx:tx>
            <cx:txData>
              <cx:f>_xlchart.v1.14</cx:f>
              <cx:v>CustomerLifetimeValue</cx:v>
            </cx:txData>
          </cx:tx>
          <cx:spPr>
            <a:solidFill>
              <a:srgbClr val="0070C0"/>
            </a:solidFill>
          </cx:spPr>
          <cx:dataId val="0"/>
          <cx:layoutPr>
            <cx:visibility meanLine="1" meanMarker="1" nonoutliers="0" outliers="1"/>
            <cx:statistics quartileMethod="exclusive"/>
          </cx:layoutPr>
        </cx:series>
      </cx:plotAreaRegion>
      <cx:axis id="0" hidden="1">
        <cx:catScaling gapWidth="1.5"/>
        <cx:tickLabels/>
      </cx:axis>
      <cx:axis id="1">
        <cx:valScaling/>
        <cx:majorGridlines/>
        <cx:tickLabels/>
        <cx:numFmt formatCode="0" sourceLinked="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spPr>
    <a:solidFill>
      <a:schemeClr val="bg1"/>
    </a:solidFill>
    <a:ln>
      <a:solidFill>
        <a:schemeClr val="accent1">
          <a:alpha val="96000"/>
        </a:schemeClr>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chartData>
  <cx:chart>
    <cx:title pos="t" align="ctr" overlay="0">
      <cx:tx>
        <cx:txData>
          <cx:v>Purchase and Income Level Analysis</cx:v>
        </cx:txData>
      </cx:tx>
      <cx:txPr>
        <a:bodyPr spcFirstLastPara="1" vertOverflow="ellipsis" horzOverflow="overflow" wrap="square" lIns="0" tIns="0" rIns="0" bIns="0" anchor="ctr" anchorCtr="1"/>
        <a:lstStyle/>
        <a:p>
          <a:pPr algn="ctr" rtl="0">
            <a:defRPr sz="1400">
              <a:solidFill>
                <a:sysClr val="windowText" lastClr="000000"/>
              </a:solidFill>
            </a:defRPr>
          </a:pPr>
          <a:r>
            <a:rPr lang="en-US" sz="1400" b="1" i="0" u="none" strike="noStrike" spc="100" baseline="0">
              <a:solidFill>
                <a:sysClr val="windowText" lastClr="000000"/>
              </a:solidFill>
              <a:effectLst>
                <a:outerShdw blurRad="50800" dist="38100" dir="5400000" algn="t" rotWithShape="0">
                  <a:prstClr val="black">
                    <a:alpha val="40000"/>
                  </a:prstClr>
                </a:outerShdw>
              </a:effectLst>
              <a:latin typeface="Calibri" panose="020F0502020204030204"/>
            </a:rPr>
            <a:t>Purchase and Income Level Analysis</a:t>
          </a:r>
        </a:p>
      </cx:txPr>
    </cx:title>
    <cx:plotArea>
      <cx:plotAreaRegion>
        <cx:series layoutId="boxWhisker" uniqueId="{111D6FDF-2B31-4AD4-946F-53D00CEFA329}">
          <cx:tx>
            <cx:txData>
              <cx:f>_xlchart.v1.17</cx:f>
              <cx:v>TotalPurchases</cx:v>
            </cx:txData>
          </cx:tx>
          <cx:dataId val="0"/>
          <cx:layoutPr>
            <cx:visibility meanLine="0" meanMarker="1" nonoutliers="0" outliers="1"/>
            <cx:statistics quartileMethod="exclusive"/>
          </cx:layoutPr>
        </cx:series>
      </cx:plotAreaRegion>
      <cx:axis id="0">
        <cx:catScaling gapWidth="1.5"/>
        <cx:tickLabels/>
        <cx:txPr>
          <a:bodyPr vertOverflow="overflow" horzOverflow="overflow" wrap="square" lIns="0" tIns="0" rIns="0" bIns="0"/>
          <a:lstStyle/>
          <a:p>
            <a:pPr algn="ctr" rtl="0">
              <a:defRPr sz="11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sz="1100" b="1">
              <a:solidFill>
                <a:sysClr val="windowText" lastClr="000000"/>
              </a:solidFill>
            </a:endParaRPr>
          </a:p>
        </cx:txPr>
      </cx:axis>
      <cx:axis id="1">
        <cx:valScaling/>
        <cx:majorGridlines/>
        <cx:tickLabels/>
        <cx:txPr>
          <a:bodyPr vertOverflow="overflow" horzOverflow="overflow" wrap="square" lIns="0" tIns="0" rIns="0" bIns="0"/>
          <a:lstStyle/>
          <a:p>
            <a:pPr algn="ctr" rtl="0">
              <a:defRPr sz="11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sz="1100">
              <a:solidFill>
                <a:sysClr val="windowText" lastClr="000000"/>
              </a:solidFill>
            </a:endParaRPr>
          </a:p>
        </cx:txPr>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data id="1">
      <cx:numDim type="val">
        <cx:f>_xlchart.v1.22</cx:f>
      </cx:numDim>
    </cx:data>
    <cx:data id="2">
      <cx:numDim type="val">
        <cx:f>_xlchart.v1.24</cx:f>
      </cx:numDim>
    </cx:data>
  </cx:chartData>
  <cx:chart>
    <cx:title pos="t" align="ctr" overlay="0">
      <cx:tx>
        <cx:txData>
          <cx:v>Conversion Rate Variability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Conversion Rate Variability</a:t>
          </a:r>
        </a:p>
      </cx:txPr>
    </cx:title>
    <cx:plotArea>
      <cx:plotAreaRegion>
        <cx:series layoutId="boxWhisker" uniqueId="{9EDCE885-56E4-4C2B-891C-75B09DEA47DB}">
          <cx:tx>
            <cx:txData>
              <cx:f>_xlchart.v1.19</cx:f>
              <cx:v>Email</cx:v>
            </cx:txData>
          </cx:tx>
          <cx:dataId val="0"/>
          <cx:layoutPr>
            <cx:visibility meanLine="0" meanMarker="1" nonoutliers="0" outliers="1"/>
            <cx:statistics quartileMethod="exclusive"/>
          </cx:layoutPr>
        </cx:series>
        <cx:series layoutId="boxWhisker" uniqueId="{D7312C20-23FD-4C83-AB6E-6D0FDB62C09D}">
          <cx:tx>
            <cx:txData>
              <cx:f>_xlchart.v1.21</cx:f>
              <cx:v>SocialMedia</cx:v>
            </cx:txData>
          </cx:tx>
          <cx:dataId val="1"/>
          <cx:layoutPr>
            <cx:visibility meanLine="0" meanMarker="1" nonoutliers="0" outliers="1"/>
            <cx:statistics quartileMethod="exclusive"/>
          </cx:layoutPr>
        </cx:series>
        <cx:series layoutId="boxWhisker" uniqueId="{3C664EE2-FF13-4903-AEFE-12CEE685DF99}">
          <cx:tx>
            <cx:txData>
              <cx:f>_xlchart.v1.23</cx:f>
              <cx:v>SearchEngine</cx:v>
            </cx:txData>
          </cx:tx>
          <cx:dataId val="2"/>
          <cx:layoutPr>
            <cx:visibility meanLine="0" meanMarker="1" nonoutliers="0" outliers="1"/>
            <cx:statistics quartileMethod="exclusive"/>
          </cx:layoutPr>
        </cx:series>
      </cx:plotAreaRegion>
      <cx:axis id="0">
        <cx:catScaling gapWidth="1.5"/>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75000"/>
                  <a:lumOff val="25000"/>
                </a:sysClr>
              </a:solidFill>
              <a:latin typeface="Calibri" panose="020F0502020204030204"/>
            </a:endParaRPr>
          </a:p>
        </cx:txPr>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chartData>
  <cx:chart>
    <cx:title pos="t" align="ctr" overlay="0">
      <cx:tx>
        <cx:txData>
          <cx:v>Purchase and Income Level Analysis</cx:v>
        </cx:txData>
      </cx:tx>
      <cx:txPr>
        <a:bodyPr spcFirstLastPara="1" vertOverflow="ellipsis" horzOverflow="overflow" wrap="square" lIns="0" tIns="0" rIns="0" bIns="0" anchor="ctr" anchorCtr="1"/>
        <a:lstStyle/>
        <a:p>
          <a:pPr algn="ctr" rtl="0">
            <a:defRPr sz="1200">
              <a:solidFill>
                <a:schemeClr val="bg1"/>
              </a:solidFill>
            </a:defRPr>
          </a:pPr>
          <a:r>
            <a:rPr lang="en-US" sz="1200" b="1" i="0" u="none" strike="noStrike" spc="100" baseline="0">
              <a:solidFill>
                <a:schemeClr val="bg1"/>
              </a:solidFill>
              <a:effectLst>
                <a:outerShdw blurRad="50800" dist="38100" dir="5400000" algn="t" rotWithShape="0">
                  <a:prstClr val="black">
                    <a:alpha val="40000"/>
                  </a:prstClr>
                </a:outerShdw>
              </a:effectLst>
              <a:latin typeface="Calibri" panose="020F0502020204030204"/>
            </a:rPr>
            <a:t>Purchase and Income Level Analysis</a:t>
          </a:r>
        </a:p>
      </cx:txPr>
    </cx:title>
    <cx:plotArea>
      <cx:plotAreaRegion>
        <cx:series layoutId="boxWhisker" uniqueId="{111D6FDF-2B31-4AD4-946F-53D00CEFA329}">
          <cx:tx>
            <cx:txData>
              <cx:f>_xlchart.v1.26</cx:f>
              <cx:v>TotalPurchases</cx:v>
            </cx:txData>
          </cx:tx>
          <cx:dataId val="0"/>
          <cx:layoutPr>
            <cx:visibility meanLine="1" meanMarker="1" nonoutliers="0" outliers="1"/>
            <cx:statistics quartileMethod="exclusive"/>
          </cx:layoutPr>
        </cx:series>
      </cx:plotAreaRegion>
      <cx:axis id="0">
        <cx:catScaling gapWidth="1.5"/>
        <cx:tickLabels/>
        <cx:txPr>
          <a:bodyPr vertOverflow="overflow" horzOverflow="overflow" wrap="square" lIns="0" tIns="0" rIns="0" bIns="0"/>
          <a:lstStyle/>
          <a:p>
            <a:pPr algn="ctr" rtl="0">
              <a:defRPr sz="11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b="1">
              <a:solidFill>
                <a:schemeClr val="bg1"/>
              </a:solidFill>
            </a:endParaRPr>
          </a:p>
        </cx:txPr>
      </cx:axis>
      <cx:axis id="1">
        <cx:valScaling/>
        <cx:majorGridlines/>
        <cx:tickLabels/>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100">
              <a:solidFill>
                <a:schemeClr val="bg1"/>
              </a:solidFill>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4" Type="http://schemas.microsoft.com/office/2014/relationships/chartEx" Target="../charts/chartEx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2" Type="http://schemas.microsoft.com/office/2014/relationships/chartEx" Target="../charts/chartEx5.xml"/><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2</xdr:col>
      <xdr:colOff>704849</xdr:colOff>
      <xdr:row>0</xdr:row>
      <xdr:rowOff>276226</xdr:rowOff>
    </xdr:from>
    <xdr:ext cx="6627284" cy="1129241"/>
    <xdr:sp macro="" textlink="">
      <xdr:nvSpPr>
        <xdr:cNvPr id="2" name="Shape 3">
          <a:extLst>
            <a:ext uri="{FF2B5EF4-FFF2-40B4-BE49-F238E27FC236}">
              <a16:creationId xmlns:a16="http://schemas.microsoft.com/office/drawing/2014/main" id="{9677ADEA-B24F-43F2-A7C1-397EA6BAAC58}"/>
            </a:ext>
          </a:extLst>
        </xdr:cNvPr>
        <xdr:cNvSpPr txBox="1"/>
      </xdr:nvSpPr>
      <xdr:spPr>
        <a:xfrm>
          <a:off x="8629649" y="276226"/>
          <a:ext cx="6627284" cy="1129241"/>
        </a:xfrm>
        <a:prstGeom prst="rect">
          <a:avLst/>
        </a:prstGeom>
        <a:solidFill>
          <a:srgbClr val="FCE5CD"/>
        </a:solidFill>
        <a:ln w="9525" cap="flat" cmpd="sng">
          <a:solidFill>
            <a:srgbClr val="F6B26B"/>
          </a:solidFill>
          <a:prstDash val="solid"/>
          <a:round/>
          <a:headEnd type="none" w="sm" len="sm"/>
          <a:tailEnd type="none" w="sm" len="sm"/>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latin typeface="+mn-lt"/>
            </a:rPr>
            <a:t>#Sprint</a:t>
          </a:r>
          <a:r>
            <a:rPr lang="en-US" sz="1400" baseline="0">
              <a:latin typeface="+mn-lt"/>
            </a:rPr>
            <a:t> 1</a:t>
          </a:r>
          <a:endParaRPr lang="en-US" sz="1400">
            <a:latin typeface="+mn-lt"/>
          </a:endParaRPr>
        </a:p>
        <a:p>
          <a:pPr marL="0" lvl="0" indent="0" algn="l" rtl="0">
            <a:spcBef>
              <a:spcPts val="0"/>
            </a:spcBef>
            <a:spcAft>
              <a:spcPts val="0"/>
            </a:spcAft>
            <a:buNone/>
          </a:pPr>
          <a:r>
            <a:rPr lang="en-US" sz="1400">
              <a:latin typeface="+mn-lt"/>
            </a:rPr>
            <a:t>1.1. What is Favorite Category wise total purchase</a:t>
          </a:r>
        </a:p>
        <a:p>
          <a:pPr marL="0" lvl="0" indent="0" algn="l" rtl="0">
            <a:spcBef>
              <a:spcPts val="0"/>
            </a:spcBef>
            <a:spcAft>
              <a:spcPts val="0"/>
            </a:spcAft>
            <a:buNone/>
          </a:pPr>
          <a:r>
            <a:rPr lang="en-US" sz="1400">
              <a:latin typeface="+mn-lt"/>
            </a:rPr>
            <a:t>1.2. Count the number of customers in age group 30-40 having average order value &gt; 50</a:t>
          </a:r>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xdr:from>
      <xdr:col>3</xdr:col>
      <xdr:colOff>0</xdr:colOff>
      <xdr:row>0</xdr:row>
      <xdr:rowOff>0</xdr:rowOff>
    </xdr:from>
    <xdr:to>
      <xdr:col>19</xdr:col>
      <xdr:colOff>0</xdr:colOff>
      <xdr:row>2</xdr:row>
      <xdr:rowOff>7620</xdr:rowOff>
    </xdr:to>
    <xdr:sp macro="" textlink="">
      <xdr:nvSpPr>
        <xdr:cNvPr id="2" name="TextBox 1">
          <a:extLst>
            <a:ext uri="{FF2B5EF4-FFF2-40B4-BE49-F238E27FC236}">
              <a16:creationId xmlns:a16="http://schemas.microsoft.com/office/drawing/2014/main" id="{89CC308B-4308-48FB-A6BF-60FDA823F0E5}"/>
            </a:ext>
          </a:extLst>
        </xdr:cNvPr>
        <xdr:cNvSpPr txBox="1"/>
      </xdr:nvSpPr>
      <xdr:spPr>
        <a:xfrm>
          <a:off x="1964267" y="186267"/>
          <a:ext cx="10583333" cy="42248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kern="1200"/>
            <a:t>E-Commerce Data Analytics Dashboard</a:t>
          </a:r>
        </a:p>
      </xdr:txBody>
    </xdr:sp>
    <xdr:clientData/>
  </xdr:twoCellAnchor>
  <xdr:twoCellAnchor>
    <xdr:from>
      <xdr:col>7</xdr:col>
      <xdr:colOff>533400</xdr:colOff>
      <xdr:row>4</xdr:row>
      <xdr:rowOff>22860</xdr:rowOff>
    </xdr:from>
    <xdr:to>
      <xdr:col>13</xdr:col>
      <xdr:colOff>251460</xdr:colOff>
      <xdr:row>17</xdr:row>
      <xdr:rowOff>68580</xdr:rowOff>
    </xdr:to>
    <xdr:graphicFrame macro="">
      <xdr:nvGraphicFramePr>
        <xdr:cNvPr id="6" name="Chart 5">
          <a:extLst>
            <a:ext uri="{FF2B5EF4-FFF2-40B4-BE49-F238E27FC236}">
              <a16:creationId xmlns:a16="http://schemas.microsoft.com/office/drawing/2014/main" id="{8390782E-9F06-47FD-B823-85661E565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365760</xdr:colOff>
      <xdr:row>1</xdr:row>
      <xdr:rowOff>205740</xdr:rowOff>
    </xdr:from>
    <xdr:to>
      <xdr:col>2</xdr:col>
      <xdr:colOff>373380</xdr:colOff>
      <xdr:row>4</xdr:row>
      <xdr:rowOff>99060</xdr:rowOff>
    </xdr:to>
    <xdr:sp macro="" textlink="">
      <xdr:nvSpPr>
        <xdr:cNvPr id="19" name="Rectangle 18">
          <a:extLst>
            <a:ext uri="{FF2B5EF4-FFF2-40B4-BE49-F238E27FC236}">
              <a16:creationId xmlns:a16="http://schemas.microsoft.com/office/drawing/2014/main" id="{7211F690-BA64-EDE6-1DB5-986BA3CFD01E}"/>
            </a:ext>
          </a:extLst>
        </xdr:cNvPr>
        <xdr:cNvSpPr/>
      </xdr:nvSpPr>
      <xdr:spPr>
        <a:xfrm>
          <a:off x="365760" y="754380"/>
          <a:ext cx="1226820" cy="487680"/>
        </a:xfrm>
        <a:prstGeom prst="rect">
          <a:avLst/>
        </a:prstGeom>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600" b="1"/>
            <a:t>KPI Metrics</a:t>
          </a:r>
        </a:p>
      </xdr:txBody>
    </xdr:sp>
    <xdr:clientData/>
  </xdr:twoCellAnchor>
  <xdr:twoCellAnchor>
    <xdr:from>
      <xdr:col>2</xdr:col>
      <xdr:colOff>373380</xdr:colOff>
      <xdr:row>3</xdr:row>
      <xdr:rowOff>38100</xdr:rowOff>
    </xdr:from>
    <xdr:to>
      <xdr:col>2</xdr:col>
      <xdr:colOff>1219200</xdr:colOff>
      <xdr:row>3</xdr:row>
      <xdr:rowOff>45720</xdr:rowOff>
    </xdr:to>
    <xdr:cxnSp macro="">
      <xdr:nvCxnSpPr>
        <xdr:cNvPr id="14" name="Straight Arrow Connector 13">
          <a:extLst>
            <a:ext uri="{FF2B5EF4-FFF2-40B4-BE49-F238E27FC236}">
              <a16:creationId xmlns:a16="http://schemas.microsoft.com/office/drawing/2014/main" id="{C762C800-7BB6-2662-AEA6-1DDF2DA2424C}"/>
            </a:ext>
          </a:extLst>
        </xdr:cNvPr>
        <xdr:cNvCxnSpPr>
          <a:stCxn id="19" idx="3"/>
        </xdr:cNvCxnSpPr>
      </xdr:nvCxnSpPr>
      <xdr:spPr>
        <a:xfrm>
          <a:off x="1592580" y="998220"/>
          <a:ext cx="8458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274320</xdr:colOff>
      <xdr:row>4</xdr:row>
      <xdr:rowOff>22860</xdr:rowOff>
    </xdr:from>
    <xdr:to>
      <xdr:col>19</xdr:col>
      <xdr:colOff>0</xdr:colOff>
      <xdr:row>17</xdr:row>
      <xdr:rowOff>68580</xdr:rowOff>
    </xdr:to>
    <xdr:graphicFrame macro="">
      <xdr:nvGraphicFramePr>
        <xdr:cNvPr id="18" name="Chart 17">
          <a:extLst>
            <a:ext uri="{FF2B5EF4-FFF2-40B4-BE49-F238E27FC236}">
              <a16:creationId xmlns:a16="http://schemas.microsoft.com/office/drawing/2014/main" id="{3D78074A-BFB5-4581-A6B1-EEE224510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22860</xdr:rowOff>
    </xdr:from>
    <xdr:to>
      <xdr:col>7</xdr:col>
      <xdr:colOff>518160</xdr:colOff>
      <xdr:row>17</xdr:row>
      <xdr:rowOff>68580</xdr:rowOff>
    </xdr:to>
    <xdr:graphicFrame macro="">
      <xdr:nvGraphicFramePr>
        <xdr:cNvPr id="20" name="Chart 19">
          <a:extLst>
            <a:ext uri="{FF2B5EF4-FFF2-40B4-BE49-F238E27FC236}">
              <a16:creationId xmlns:a16="http://schemas.microsoft.com/office/drawing/2014/main" id="{3C835757-321D-4857-A21F-6504179FE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541020</xdr:colOff>
      <xdr:row>17</xdr:row>
      <xdr:rowOff>82972</xdr:rowOff>
    </xdr:from>
    <xdr:to>
      <xdr:col>13</xdr:col>
      <xdr:colOff>259080</xdr:colOff>
      <xdr:row>30</xdr:row>
      <xdr:rowOff>38100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D25E58B5-7389-4D91-8D6D-4143B1C145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46370" y="3207172"/>
              <a:ext cx="3604260" cy="23078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281940</xdr:colOff>
      <xdr:row>17</xdr:row>
      <xdr:rowOff>91440</xdr:rowOff>
    </xdr:from>
    <xdr:to>
      <xdr:col>19</xdr:col>
      <xdr:colOff>7620</xdr:colOff>
      <xdr:row>29</xdr:row>
      <xdr:rowOff>175260</xdr:rowOff>
    </xdr:to>
    <xdr:graphicFrame macro="">
      <xdr:nvGraphicFramePr>
        <xdr:cNvPr id="23" name="Chart 22">
          <a:extLst>
            <a:ext uri="{FF2B5EF4-FFF2-40B4-BE49-F238E27FC236}">
              <a16:creationId xmlns:a16="http://schemas.microsoft.com/office/drawing/2014/main" id="{0E5318F4-7A3B-4B9C-8FF1-54D18714E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xdr:col>
      <xdr:colOff>7620</xdr:colOff>
      <xdr:row>17</xdr:row>
      <xdr:rowOff>82973</xdr:rowOff>
    </xdr:from>
    <xdr:ext cx="3268980" cy="2298277"/>
    <xdr:graphicFrame macro="">
      <xdr:nvGraphicFramePr>
        <xdr:cNvPr id="24" name="Chart 23" title="Chart">
          <a:extLst>
            <a:ext uri="{FF2B5EF4-FFF2-40B4-BE49-F238E27FC236}">
              <a16:creationId xmlns:a16="http://schemas.microsoft.com/office/drawing/2014/main" id="{DA8DD3FA-99C9-4E1C-965A-17563426B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twoCellAnchor editAs="oneCell">
    <xdr:from>
      <xdr:col>19</xdr:col>
      <xdr:colOff>51646</xdr:colOff>
      <xdr:row>8</xdr:row>
      <xdr:rowOff>39794</xdr:rowOff>
    </xdr:from>
    <xdr:to>
      <xdr:col>21</xdr:col>
      <xdr:colOff>251460</xdr:colOff>
      <xdr:row>14</xdr:row>
      <xdr:rowOff>152399</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C4333D18-5798-C5E4-37F0-97DDC71DDF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99246" y="1572261"/>
              <a:ext cx="1419014" cy="1230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33020</xdr:colOff>
      <xdr:row>1</xdr:row>
      <xdr:rowOff>5927</xdr:rowOff>
    </xdr:from>
    <xdr:to>
      <xdr:col>21</xdr:col>
      <xdr:colOff>228600</xdr:colOff>
      <xdr:row>7</xdr:row>
      <xdr:rowOff>11007</xdr:rowOff>
    </xdr:to>
    <mc:AlternateContent xmlns:mc="http://schemas.openxmlformats.org/markup-compatibility/2006" xmlns:a14="http://schemas.microsoft.com/office/drawing/2010/main">
      <mc:Choice Requires="a14">
        <xdr:graphicFrame macro="">
          <xdr:nvGraphicFramePr>
            <xdr:cNvPr id="30" name="IncomeLevel">
              <a:extLst>
                <a:ext uri="{FF2B5EF4-FFF2-40B4-BE49-F238E27FC236}">
                  <a16:creationId xmlns:a16="http://schemas.microsoft.com/office/drawing/2014/main" id="{F156AC2F-C659-4D4C-E612-A3E8EACF50AA}"/>
                </a:ext>
              </a:extLst>
            </xdr:cNvPr>
            <xdr:cNvGraphicFramePr/>
          </xdr:nvGraphicFramePr>
          <xdr:xfrm>
            <a:off x="0" y="0"/>
            <a:ext cx="0" cy="0"/>
          </xdr:xfrm>
          <a:graphic>
            <a:graphicData uri="http://schemas.microsoft.com/office/drawing/2010/slicer">
              <sle:slicer xmlns:sle="http://schemas.microsoft.com/office/drawing/2010/slicer" name="IncomeLevel"/>
            </a:graphicData>
          </a:graphic>
        </xdr:graphicFrame>
      </mc:Choice>
      <mc:Fallback xmlns="">
        <xdr:sp macro="" textlink="">
          <xdr:nvSpPr>
            <xdr:cNvPr id="0" name=""/>
            <xdr:cNvSpPr>
              <a:spLocks noTextEdit="1"/>
            </xdr:cNvSpPr>
          </xdr:nvSpPr>
          <xdr:spPr>
            <a:xfrm>
              <a:off x="12580620" y="192194"/>
              <a:ext cx="1414780" cy="1165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22860</xdr:colOff>
      <xdr:row>1</xdr:row>
      <xdr:rowOff>15240</xdr:rowOff>
    </xdr:from>
    <xdr:to>
      <xdr:col>19</xdr:col>
      <xdr:colOff>251460</xdr:colOff>
      <xdr:row>16</xdr:row>
      <xdr:rowOff>83820</xdr:rowOff>
    </xdr:to>
    <xdr:sp macro="" textlink="">
      <xdr:nvSpPr>
        <xdr:cNvPr id="4" name="TextBox 3">
          <a:extLst>
            <a:ext uri="{FF2B5EF4-FFF2-40B4-BE49-F238E27FC236}">
              <a16:creationId xmlns:a16="http://schemas.microsoft.com/office/drawing/2014/main" id="{14283A69-F566-456D-A47D-B32F1FBCDF81}"/>
            </a:ext>
          </a:extLst>
        </xdr:cNvPr>
        <xdr:cNvSpPr txBox="1"/>
      </xdr:nvSpPr>
      <xdr:spPr>
        <a:xfrm>
          <a:off x="1242060" y="198120"/>
          <a:ext cx="10591800" cy="28117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 Japan, USA, UK are Top Revenue Generator countries</a:t>
          </a:r>
        </a:p>
        <a:p>
          <a:r>
            <a:rPr lang="en-IN" sz="1600" b="1"/>
            <a:t>• Medium income customers have the highest CLV Suggests Medium income group is the most valuable over time</a:t>
          </a:r>
        </a:p>
        <a:p>
          <a:r>
            <a:rPr lang="en-IN" sz="1600" b="1"/>
            <a:t>• Sports, Home Goods, and Food have remained strong categories. Beauty and Toys have the lowest </a:t>
          </a:r>
        </a:p>
        <a:p>
          <a:r>
            <a:rPr lang="en-IN" sz="1600" b="1"/>
            <a:t>• Clothing, Food &amp; Books are popular among Premium Categories, Sports, Toys are less popular</a:t>
          </a:r>
        </a:p>
        <a:p>
          <a:r>
            <a:rPr lang="en-IN" sz="1600" b="1"/>
            <a:t>• Medium income customers shows slightly higher median purchases</a:t>
          </a:r>
        </a:p>
        <a:p>
          <a:r>
            <a:rPr lang="en-IN" sz="1600" b="1"/>
            <a:t>• Male - High income group reports the highest satisfaction</a:t>
          </a:r>
        </a:p>
        <a:p>
          <a:endParaRPr lang="en-IN" sz="1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19</xdr:col>
      <xdr:colOff>552450</xdr:colOff>
      <xdr:row>10</xdr:row>
      <xdr:rowOff>144780</xdr:rowOff>
    </xdr:to>
    <xdr:sp macro="" textlink="">
      <xdr:nvSpPr>
        <xdr:cNvPr id="2" name="TextBox 1">
          <a:extLst>
            <a:ext uri="{FF2B5EF4-FFF2-40B4-BE49-F238E27FC236}">
              <a16:creationId xmlns:a16="http://schemas.microsoft.com/office/drawing/2014/main" id="{6A97FA8F-974A-419D-BDD7-4E76631BB1B9}"/>
            </a:ext>
          </a:extLst>
        </xdr:cNvPr>
        <xdr:cNvSpPr txBox="1"/>
      </xdr:nvSpPr>
      <xdr:spPr>
        <a:xfrm>
          <a:off x="6202680" y="182880"/>
          <a:ext cx="8477250" cy="1790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0">
              <a:latin typeface="Arial" panose="020B0604020202020204" pitchFamily="34" charset="0"/>
              <a:cs typeface="Arial" panose="020B0604020202020204" pitchFamily="34" charset="0"/>
            </a:rPr>
            <a:t>#Sprint 2</a:t>
          </a:r>
        </a:p>
        <a:p>
          <a:r>
            <a:rPr lang="en-IN" sz="1400" b="0">
              <a:latin typeface="Arial" panose="020B0604020202020204" pitchFamily="34" charset="0"/>
              <a:cs typeface="Arial" panose="020B0604020202020204" pitchFamily="34" charset="0"/>
            </a:rPr>
            <a:t>2.1.</a:t>
          </a:r>
          <a:r>
            <a:rPr lang="en-IN" sz="2400" b="0">
              <a:latin typeface="Calibri" panose="020F0502020204030204" pitchFamily="34" charset="0"/>
              <a:ea typeface="Calibri" panose="020F0502020204030204" pitchFamily="34" charset="0"/>
              <a:cs typeface="Calibri" panose="020F0502020204030204" pitchFamily="34" charset="0"/>
            </a:rPr>
            <a:t> </a:t>
          </a:r>
          <a:r>
            <a:rPr lang="en-IN" sz="1600" b="0">
              <a:latin typeface="Calibri" panose="020F0502020204030204" pitchFamily="34" charset="0"/>
              <a:ea typeface="Calibri" panose="020F0502020204030204" pitchFamily="34" charset="0"/>
              <a:cs typeface="Calibri" panose="020F0502020204030204" pitchFamily="34" charset="0"/>
            </a:rPr>
            <a:t>Identify and remove duplicate transactions based on: City, Customer_ID,  RegistrationDate.</a:t>
          </a:r>
        </a:p>
        <a:p>
          <a:endParaRPr lang="en-IN" sz="1400" b="0">
            <a:latin typeface="Arial" panose="020B0604020202020204" pitchFamily="34" charset="0"/>
            <a:cs typeface="Arial" panose="020B0604020202020204" pitchFamily="34" charset="0"/>
          </a:endParaRPr>
        </a:p>
        <a:p>
          <a:r>
            <a:rPr lang="en-IN" sz="1400" b="0" baseline="0">
              <a:latin typeface="Arial" panose="020B0604020202020204" pitchFamily="34" charset="0"/>
              <a:cs typeface="Arial" panose="020B0604020202020204" pitchFamily="34" charset="0"/>
            </a:rPr>
            <a:t>2.2. </a:t>
          </a:r>
          <a:r>
            <a:rPr lang="en-IN" sz="1600" b="0">
              <a:latin typeface="+mn-lt"/>
              <a:cs typeface="Arial" panose="020B0604020202020204" pitchFamily="34" charset="0"/>
            </a:rPr>
            <a:t>The  RegistrationDate  field needs formatting.Convert all date values in this column to the format DD-MMM-YYYY.✅ Highlight this formatted column with Turquoise Lighter 80% color.</a:t>
          </a:r>
        </a:p>
      </xdr:txBody>
    </xdr:sp>
    <xdr:clientData/>
  </xdr:twoCellAnchor>
  <xdr:twoCellAnchor>
    <xdr:from>
      <xdr:col>6</xdr:col>
      <xdr:colOff>6350</xdr:colOff>
      <xdr:row>12</xdr:row>
      <xdr:rowOff>93980</xdr:rowOff>
    </xdr:from>
    <xdr:to>
      <xdr:col>10</xdr:col>
      <xdr:colOff>601980</xdr:colOff>
      <xdr:row>15</xdr:row>
      <xdr:rowOff>36830</xdr:rowOff>
    </xdr:to>
    <xdr:sp macro="" textlink="">
      <xdr:nvSpPr>
        <xdr:cNvPr id="3" name="TextBox 2">
          <a:extLst>
            <a:ext uri="{FF2B5EF4-FFF2-40B4-BE49-F238E27FC236}">
              <a16:creationId xmlns:a16="http://schemas.microsoft.com/office/drawing/2014/main" id="{C2F975F8-BE80-4E4E-9E32-FAC0949F9A48}"/>
            </a:ext>
          </a:extLst>
        </xdr:cNvPr>
        <xdr:cNvSpPr txBox="1"/>
      </xdr:nvSpPr>
      <xdr:spPr>
        <a:xfrm>
          <a:off x="6209030" y="2288540"/>
          <a:ext cx="3034030" cy="49149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latin typeface="Calibri" panose="020F0502020204030204" pitchFamily="34" charset="0"/>
              <a:ea typeface="Calibri" panose="020F0502020204030204" pitchFamily="34" charset="0"/>
              <a:cs typeface="Calibri" panose="020F0502020204030204" pitchFamily="34" charset="0"/>
            </a:rPr>
            <a:t>2.1 No</a:t>
          </a:r>
          <a:r>
            <a:rPr lang="en-IN" sz="1400" baseline="0">
              <a:latin typeface="Calibri" panose="020F0502020204030204" pitchFamily="34" charset="0"/>
              <a:ea typeface="Calibri" panose="020F0502020204030204" pitchFamily="34" charset="0"/>
              <a:cs typeface="Calibri" panose="020F0502020204030204" pitchFamily="34" charset="0"/>
            </a:rPr>
            <a:t> duplicates were found </a:t>
          </a:r>
          <a:endParaRPr lang="en-IN"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30480</xdr:colOff>
      <xdr:row>17</xdr:row>
      <xdr:rowOff>7620</xdr:rowOff>
    </xdr:from>
    <xdr:to>
      <xdr:col>11</xdr:col>
      <xdr:colOff>7620</xdr:colOff>
      <xdr:row>19</xdr:row>
      <xdr:rowOff>83820</xdr:rowOff>
    </xdr:to>
    <xdr:sp macro="" textlink="">
      <xdr:nvSpPr>
        <xdr:cNvPr id="5" name="TextBox 4">
          <a:extLst>
            <a:ext uri="{FF2B5EF4-FFF2-40B4-BE49-F238E27FC236}">
              <a16:creationId xmlns:a16="http://schemas.microsoft.com/office/drawing/2014/main" id="{EC72F2E3-378A-0CFC-41E9-F985929BCD53}"/>
            </a:ext>
          </a:extLst>
        </xdr:cNvPr>
        <xdr:cNvSpPr txBox="1"/>
      </xdr:nvSpPr>
      <xdr:spPr>
        <a:xfrm>
          <a:off x="6233160" y="3116580"/>
          <a:ext cx="3025140" cy="4419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latin typeface="Calibri" panose="020F0502020204030204" pitchFamily="34" charset="0"/>
              <a:ea typeface="Calibri" panose="020F0502020204030204" pitchFamily="34" charset="0"/>
              <a:cs typeface="Calibri" panose="020F0502020204030204" pitchFamily="34" charset="0"/>
            </a:rPr>
            <a:t>2.2 Formatted date</a:t>
          </a:r>
        </a:p>
      </xdr:txBody>
    </xdr:sp>
    <xdr:clientData/>
  </xdr:twoCellAnchor>
  <xdr:twoCellAnchor>
    <xdr:from>
      <xdr:col>4</xdr:col>
      <xdr:colOff>15240</xdr:colOff>
      <xdr:row>18</xdr:row>
      <xdr:rowOff>15240</xdr:rowOff>
    </xdr:from>
    <xdr:to>
      <xdr:col>5</xdr:col>
      <xdr:colOff>579120</xdr:colOff>
      <xdr:row>18</xdr:row>
      <xdr:rowOff>22860</xdr:rowOff>
    </xdr:to>
    <xdr:cxnSp macro="">
      <xdr:nvCxnSpPr>
        <xdr:cNvPr id="9" name="Straight Arrow Connector 8">
          <a:extLst>
            <a:ext uri="{FF2B5EF4-FFF2-40B4-BE49-F238E27FC236}">
              <a16:creationId xmlns:a16="http://schemas.microsoft.com/office/drawing/2014/main" id="{F6D669B0-D2F0-FBED-D66E-E40B12CA707B}"/>
            </a:ext>
          </a:extLst>
        </xdr:cNvPr>
        <xdr:cNvCxnSpPr/>
      </xdr:nvCxnSpPr>
      <xdr:spPr>
        <a:xfrm flipH="1">
          <a:off x="4998720" y="3307080"/>
          <a:ext cx="117348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756285</xdr:colOff>
      <xdr:row>16</xdr:row>
      <xdr:rowOff>47625</xdr:rowOff>
    </xdr:from>
    <xdr:ext cx="5715000" cy="3533775"/>
    <xdr:graphicFrame macro="">
      <xdr:nvGraphicFramePr>
        <xdr:cNvPr id="3" name="Chart 2" title="Chart">
          <a:extLst>
            <a:ext uri="{FF2B5EF4-FFF2-40B4-BE49-F238E27FC236}">
              <a16:creationId xmlns:a16="http://schemas.microsoft.com/office/drawing/2014/main" id="{6A7DF534-CD99-4731-94C4-8A5530BE1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220980</xdr:colOff>
      <xdr:row>0</xdr:row>
      <xdr:rowOff>100965</xdr:rowOff>
    </xdr:from>
    <xdr:ext cx="5181600" cy="1718774"/>
    <xdr:sp macro="" textlink="">
      <xdr:nvSpPr>
        <xdr:cNvPr id="4" name="Shape 3">
          <a:extLst>
            <a:ext uri="{FF2B5EF4-FFF2-40B4-BE49-F238E27FC236}">
              <a16:creationId xmlns:a16="http://schemas.microsoft.com/office/drawing/2014/main" id="{883C9D02-AB25-4D0F-AD53-875BE21CE217}"/>
            </a:ext>
          </a:extLst>
        </xdr:cNvPr>
        <xdr:cNvSpPr txBox="1"/>
      </xdr:nvSpPr>
      <xdr:spPr>
        <a:xfrm>
          <a:off x="12336780" y="100965"/>
          <a:ext cx="5181600" cy="1718774"/>
        </a:xfrm>
        <a:prstGeom prst="rect">
          <a:avLst/>
        </a:prstGeom>
        <a:solidFill>
          <a:srgbClr val="FCE5CD"/>
        </a:solidFill>
        <a:ln w="9525" cap="flat" cmpd="sng">
          <a:solidFill>
            <a:srgbClr val="F6B26B"/>
          </a:solidFill>
          <a:prstDash val="solid"/>
          <a:round/>
          <a:headEnd type="none" w="sm" len="sm"/>
          <a:tailEnd type="none" w="sm" len="sm"/>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#Sprint 3</a:t>
          </a:r>
        </a:p>
        <a:p>
          <a:pPr marL="0" lvl="0" indent="0" algn="l" rtl="0">
            <a:spcBef>
              <a:spcPts val="0"/>
            </a:spcBef>
            <a:spcAft>
              <a:spcPts val="0"/>
            </a:spcAft>
            <a:buNone/>
          </a:pPr>
          <a:endParaRPr lang="en-US" sz="1400"/>
        </a:p>
        <a:p>
          <a:pPr marL="0" lvl="0" indent="0" algn="l" rtl="0">
            <a:spcBef>
              <a:spcPts val="0"/>
            </a:spcBef>
            <a:spcAft>
              <a:spcPts val="0"/>
            </a:spcAft>
            <a:buNone/>
          </a:pPr>
          <a:r>
            <a:rPr lang="en-US" sz="1400"/>
            <a:t>3.1.</a:t>
          </a:r>
          <a:r>
            <a:rPr lang="en-US" sz="1400" baseline="0"/>
            <a:t> </a:t>
          </a:r>
          <a:r>
            <a:rPr lang="en-US" sz="1400"/>
            <a:t>Which City has the highest concentration of customers who are both PremiumMembers and RepeatCustomers?</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t>3.2.</a:t>
          </a:r>
          <a:r>
            <a:rPr lang="en-US" sz="1400" baseline="0"/>
            <a:t> </a:t>
          </a:r>
          <a:r>
            <a:rPr lang="en-US" sz="1400"/>
            <a:t>How many premium members are there in each favorite category?</a:t>
          </a:r>
          <a:endParaRPr sz="1400"/>
        </a:p>
      </xdr:txBody>
    </xdr:sp>
    <xdr:clientData fLocksWithSheet="0"/>
  </xdr:oneCellAnchor>
  <xdr:twoCellAnchor>
    <xdr:from>
      <xdr:col>2</xdr:col>
      <xdr:colOff>769620</xdr:colOff>
      <xdr:row>0</xdr:row>
      <xdr:rowOff>102870</xdr:rowOff>
    </xdr:from>
    <xdr:to>
      <xdr:col>9</xdr:col>
      <xdr:colOff>358140</xdr:colOff>
      <xdr:row>15</xdr:row>
      <xdr:rowOff>83820</xdr:rowOff>
    </xdr:to>
    <xdr:graphicFrame macro="">
      <xdr:nvGraphicFramePr>
        <xdr:cNvPr id="5" name="Chart 4">
          <a:extLst>
            <a:ext uri="{FF2B5EF4-FFF2-40B4-BE49-F238E27FC236}">
              <a16:creationId xmlns:a16="http://schemas.microsoft.com/office/drawing/2014/main" id="{F02DE2BA-2044-F3AD-2D3E-96B8E3B6E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4</xdr:row>
      <xdr:rowOff>99060</xdr:rowOff>
    </xdr:from>
    <xdr:to>
      <xdr:col>13</xdr:col>
      <xdr:colOff>68580</xdr:colOff>
      <xdr:row>10</xdr:row>
      <xdr:rowOff>106680</xdr:rowOff>
    </xdr:to>
    <xdr:sp macro="" textlink="">
      <xdr:nvSpPr>
        <xdr:cNvPr id="6" name="TextBox 5">
          <a:extLst>
            <a:ext uri="{FF2B5EF4-FFF2-40B4-BE49-F238E27FC236}">
              <a16:creationId xmlns:a16="http://schemas.microsoft.com/office/drawing/2014/main" id="{27D5C974-6E90-5524-0BE3-E8C2C757FE90}"/>
            </a:ext>
          </a:extLst>
        </xdr:cNvPr>
        <xdr:cNvSpPr txBox="1"/>
      </xdr:nvSpPr>
      <xdr:spPr>
        <a:xfrm>
          <a:off x="9067800" y="830580"/>
          <a:ext cx="3116580" cy="11049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 cities with the highest concentration of customers who are both Premium Members and Repeat Customers are:</a:t>
          </a:r>
        </a:p>
        <a:p>
          <a:r>
            <a:rPr lang="en-IN" sz="1200" b="1"/>
            <a:t>New York, Tokyo, Paris, and Sydney each with 9 customers.</a:t>
          </a:r>
        </a:p>
        <a:p>
          <a:endParaRPr lang="en-IN" sz="1200" b="1"/>
        </a:p>
      </xdr:txBody>
    </xdr:sp>
    <xdr:clientData/>
  </xdr:twoCellAnchor>
  <xdr:twoCellAnchor>
    <xdr:from>
      <xdr:col>9</xdr:col>
      <xdr:colOff>533400</xdr:colOff>
      <xdr:row>17</xdr:row>
      <xdr:rowOff>121920</xdr:rowOff>
    </xdr:from>
    <xdr:to>
      <xdr:col>15</xdr:col>
      <xdr:colOff>106680</xdr:colOff>
      <xdr:row>32</xdr:row>
      <xdr:rowOff>83820</xdr:rowOff>
    </xdr:to>
    <xdr:sp macro="" textlink="">
      <xdr:nvSpPr>
        <xdr:cNvPr id="7" name="TextBox 6">
          <a:extLst>
            <a:ext uri="{FF2B5EF4-FFF2-40B4-BE49-F238E27FC236}">
              <a16:creationId xmlns:a16="http://schemas.microsoft.com/office/drawing/2014/main" id="{16358052-E68A-78CA-323C-E7F9E8B17C29}"/>
            </a:ext>
          </a:extLst>
        </xdr:cNvPr>
        <xdr:cNvSpPr txBox="1"/>
      </xdr:nvSpPr>
      <xdr:spPr>
        <a:xfrm>
          <a:off x="9174480" y="3261360"/>
          <a:ext cx="4785360" cy="27355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Key Observations:</a:t>
          </a:r>
        </a:p>
        <a:p>
          <a:r>
            <a:rPr lang="en-IN" sz="1100" b="1"/>
            <a:t>-</a:t>
          </a:r>
          <a:r>
            <a:rPr lang="en-IN" sz="1100" b="1" baseline="0"/>
            <a:t> </a:t>
          </a:r>
          <a:r>
            <a:rPr lang="en-IN" sz="1100" b="1"/>
            <a:t>Clothing is the most preferred category</a:t>
          </a:r>
          <a:r>
            <a:rPr lang="en-IN" sz="1100" b="1" baseline="0"/>
            <a:t> </a:t>
          </a:r>
          <a:r>
            <a:rPr lang="en-IN" sz="1100" b="1"/>
            <a:t>(With 12 customers, it ranks highest among all categories)</a:t>
          </a:r>
        </a:p>
        <a:p>
          <a:r>
            <a:rPr lang="en-IN" sz="1100" b="1"/>
            <a:t>- Food, Books, and Electronics are equally popular(Each with 11 customers, they tie for second place)</a:t>
          </a:r>
        </a:p>
        <a:p>
          <a:r>
            <a:rPr lang="en-IN" sz="1100" b="1"/>
            <a:t>- Home Goods and Beauty show moderate popularity</a:t>
          </a:r>
        </a:p>
        <a:p>
          <a:r>
            <a:rPr lang="en-IN" sz="1100" b="1"/>
            <a:t>- Toys and Sports are least favored</a:t>
          </a:r>
        </a:p>
        <a:p>
          <a:endParaRPr lang="en-IN" sz="1100" b="1"/>
        </a:p>
        <a:p>
          <a:r>
            <a:rPr lang="en-IN" sz="1100" b="1"/>
            <a:t>📌 Insight Summary:</a:t>
          </a:r>
        </a:p>
        <a:p>
          <a:r>
            <a:rPr lang="en-IN" sz="1100" b="1"/>
            <a:t>Customers show a strong preference for lifestyle essentials like Clothing, Food, Books, and Electronics, while categories like Toys and Sports have limited appeal.</a:t>
          </a:r>
        </a:p>
        <a:p>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99060</xdr:colOff>
      <xdr:row>0</xdr:row>
      <xdr:rowOff>34290</xdr:rowOff>
    </xdr:from>
    <xdr:to>
      <xdr:col>10</xdr:col>
      <xdr:colOff>403860</xdr:colOff>
      <xdr:row>17</xdr:row>
      <xdr:rowOff>34290</xdr:rowOff>
    </xdr:to>
    <xdr:graphicFrame macro="">
      <xdr:nvGraphicFramePr>
        <xdr:cNvPr id="2" name="Chart 1">
          <a:extLst>
            <a:ext uri="{FF2B5EF4-FFF2-40B4-BE49-F238E27FC236}">
              <a16:creationId xmlns:a16="http://schemas.microsoft.com/office/drawing/2014/main" id="{42573758-9704-4519-83A4-C90E4B0FD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19</xdr:row>
      <xdr:rowOff>156210</xdr:rowOff>
    </xdr:from>
    <xdr:to>
      <xdr:col>10</xdr:col>
      <xdr:colOff>297180</xdr:colOff>
      <xdr:row>34</xdr:row>
      <xdr:rowOff>156210</xdr:rowOff>
    </xdr:to>
    <xdr:graphicFrame macro="">
      <xdr:nvGraphicFramePr>
        <xdr:cNvPr id="6" name="Chart 5">
          <a:extLst>
            <a:ext uri="{FF2B5EF4-FFF2-40B4-BE49-F238E27FC236}">
              <a16:creationId xmlns:a16="http://schemas.microsoft.com/office/drawing/2014/main" id="{AB686A04-2429-4D81-8532-3FEB84439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xdr:row>
      <xdr:rowOff>0</xdr:rowOff>
    </xdr:from>
    <xdr:to>
      <xdr:col>32</xdr:col>
      <xdr:colOff>552450</xdr:colOff>
      <xdr:row>10</xdr:row>
      <xdr:rowOff>15240</xdr:rowOff>
    </xdr:to>
    <xdr:sp macro="" textlink="">
      <xdr:nvSpPr>
        <xdr:cNvPr id="9" name="TextBox 8">
          <a:extLst>
            <a:ext uri="{FF2B5EF4-FFF2-40B4-BE49-F238E27FC236}">
              <a16:creationId xmlns:a16="http://schemas.microsoft.com/office/drawing/2014/main" id="{0CB2B080-116E-451B-B891-E64CE10E85BF}"/>
            </a:ext>
          </a:extLst>
        </xdr:cNvPr>
        <xdr:cNvSpPr txBox="1"/>
      </xdr:nvSpPr>
      <xdr:spPr>
        <a:xfrm>
          <a:off x="13335000" y="182880"/>
          <a:ext cx="8477250" cy="12954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Calibri" panose="020F0502020204030204" pitchFamily="34" charset="0"/>
              <a:ea typeface="Calibri" panose="020F0502020204030204" pitchFamily="34" charset="0"/>
              <a:cs typeface="Calibri" panose="020F0502020204030204" pitchFamily="34" charset="0"/>
            </a:rPr>
            <a:t>#Sprint 4</a:t>
          </a:r>
          <a:endParaRPr lang="en-IN" sz="1600">
            <a:effectLst/>
            <a:latin typeface="Calibri" panose="020F0502020204030204" pitchFamily="34" charset="0"/>
            <a:ea typeface="Calibri" panose="020F0502020204030204" pitchFamily="34" charset="0"/>
            <a:cs typeface="Calibri" panose="020F0502020204030204" pitchFamily="34" charset="0"/>
          </a:endParaRPr>
        </a:p>
        <a:p>
          <a:endParaRPr lang="en-IN" sz="1600" b="0">
            <a:latin typeface="Calibri" panose="020F0502020204030204" pitchFamily="34" charset="0"/>
            <a:ea typeface="Calibri" panose="020F0502020204030204" pitchFamily="34" charset="0"/>
            <a:cs typeface="Calibri" panose="020F0502020204030204" pitchFamily="34" charset="0"/>
          </a:endParaRPr>
        </a:p>
        <a:p>
          <a:r>
            <a:rPr lang="en-IN" sz="1600" b="0">
              <a:latin typeface="Calibri" panose="020F0502020204030204" pitchFamily="34" charset="0"/>
              <a:ea typeface="Calibri" panose="020F0502020204030204" pitchFamily="34" charset="0"/>
              <a:cs typeface="Calibri" panose="020F0502020204030204" pitchFamily="34" charset="0"/>
            </a:rPr>
            <a:t>4.1. What is the </a:t>
          </a:r>
          <a:r>
            <a:rPr lang="en-IN" sz="1600" i="0">
              <a:solidFill>
                <a:schemeClr val="dk1"/>
              </a:solidFill>
              <a:effectLst/>
              <a:latin typeface="Calibri" panose="020F0502020204030204" pitchFamily="34" charset="0"/>
              <a:ea typeface="Calibri" panose="020F0502020204030204" pitchFamily="34" charset="0"/>
              <a:cs typeface="Calibri" panose="020F0502020204030204" pitchFamily="34" charset="0"/>
            </a:rPr>
            <a:t>Total revenue by Country </a:t>
          </a:r>
          <a:r>
            <a:rPr lang="en-IN" sz="1600" b="0">
              <a:latin typeface="Calibri" panose="020F0502020204030204" pitchFamily="34" charset="0"/>
              <a:ea typeface="Calibri" panose="020F0502020204030204" pitchFamily="34" charset="0"/>
              <a:cs typeface="Calibri" panose="020F0502020204030204" pitchFamily="34" charset="0"/>
            </a:rPr>
            <a:t>.</a:t>
          </a:r>
        </a:p>
        <a:p>
          <a:r>
            <a:rPr lang="en-IN" sz="1600" b="0">
              <a:latin typeface="Calibri" panose="020F0502020204030204" pitchFamily="34" charset="0"/>
              <a:ea typeface="Calibri" panose="020F0502020204030204" pitchFamily="34" charset="0"/>
              <a:cs typeface="Calibri" panose="020F0502020204030204" pitchFamily="34" charset="0"/>
            </a:rPr>
            <a:t>4.2. </a:t>
          </a:r>
          <a:r>
            <a:rPr lang="en-IN" sz="1600" i="0">
              <a:solidFill>
                <a:schemeClr val="dk1"/>
              </a:solidFill>
              <a:effectLst/>
              <a:latin typeface="Calibri" panose="020F0502020204030204" pitchFamily="34" charset="0"/>
              <a:ea typeface="Calibri" panose="020F0502020204030204" pitchFamily="34" charset="0"/>
              <a:cs typeface="Calibri" panose="020F0502020204030204" pitchFamily="34" charset="0"/>
            </a:rPr>
            <a:t>Which income levels have the highest average Customer Lifetime Value (CLV)</a:t>
          </a:r>
          <a:endParaRPr lang="en-IN" sz="16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167640</xdr:colOff>
      <xdr:row>23</xdr:row>
      <xdr:rowOff>68580</xdr:rowOff>
    </xdr:from>
    <xdr:to>
      <xdr:col>16</xdr:col>
      <xdr:colOff>22860</xdr:colOff>
      <xdr:row>27</xdr:row>
      <xdr:rowOff>53340</xdr:rowOff>
    </xdr:to>
    <xdr:sp macro="" textlink="">
      <xdr:nvSpPr>
        <xdr:cNvPr id="10" name="TextBox 9">
          <a:extLst>
            <a:ext uri="{FF2B5EF4-FFF2-40B4-BE49-F238E27FC236}">
              <a16:creationId xmlns:a16="http://schemas.microsoft.com/office/drawing/2014/main" id="{5D402644-2D1D-F273-EE07-430AC174416A}"/>
            </a:ext>
          </a:extLst>
        </xdr:cNvPr>
        <xdr:cNvSpPr txBox="1"/>
      </xdr:nvSpPr>
      <xdr:spPr>
        <a:xfrm>
          <a:off x="8625840" y="5737860"/>
          <a:ext cx="2903220" cy="716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t>Medium income group is having highest average CLV</a:t>
          </a:r>
        </a:p>
      </xdr:txBody>
    </xdr:sp>
    <xdr:clientData/>
  </xdr:twoCellAnchor>
  <xdr:twoCellAnchor>
    <xdr:from>
      <xdr:col>11</xdr:col>
      <xdr:colOff>99060</xdr:colOff>
      <xdr:row>0</xdr:row>
      <xdr:rowOff>129540</xdr:rowOff>
    </xdr:from>
    <xdr:to>
      <xdr:col>18</xdr:col>
      <xdr:colOff>30480</xdr:colOff>
      <xdr:row>17</xdr:row>
      <xdr:rowOff>60960</xdr:rowOff>
    </xdr:to>
    <xdr:sp macro="" textlink="">
      <xdr:nvSpPr>
        <xdr:cNvPr id="11" name="TextBox 10">
          <a:extLst>
            <a:ext uri="{FF2B5EF4-FFF2-40B4-BE49-F238E27FC236}">
              <a16:creationId xmlns:a16="http://schemas.microsoft.com/office/drawing/2014/main" id="{770B62B4-B1FA-368B-F229-3D68D3C46896}"/>
            </a:ext>
          </a:extLst>
        </xdr:cNvPr>
        <xdr:cNvSpPr txBox="1"/>
      </xdr:nvSpPr>
      <xdr:spPr>
        <a:xfrm>
          <a:off x="8557260" y="129540"/>
          <a:ext cx="4198620" cy="30403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Key Observations:</a:t>
          </a:r>
        </a:p>
        <a:p>
          <a:r>
            <a:rPr lang="en-IN" sz="1100" b="1"/>
            <a:t>Japan leads in revenue generation with 250,879, Japan contributes the highest revenue.</a:t>
          </a:r>
        </a:p>
        <a:p>
          <a:endParaRPr lang="en-IN" sz="1100" b="1"/>
        </a:p>
        <a:p>
          <a:r>
            <a:rPr lang="en-IN" sz="1100" b="1"/>
            <a:t>USA and UK follow significantly behind USA: 172,965 UK: 127,131</a:t>
          </a:r>
        </a:p>
        <a:p>
          <a:endParaRPr lang="en-IN" sz="1100" b="1"/>
        </a:p>
        <a:p>
          <a:r>
            <a:rPr lang="en-IN" sz="1100" b="1"/>
            <a:t>Germany and Australia show moderate revenue Germany: 34,822 &amp; Australia: 30,295</a:t>
          </a:r>
        </a:p>
        <a:p>
          <a:endParaRPr lang="en-IN" sz="1100" b="1"/>
        </a:p>
        <a:p>
          <a:r>
            <a:rPr lang="en-IN" sz="1100" b="1"/>
            <a:t>France (19049) and Canada (3621) contribute the least</a:t>
          </a:r>
        </a:p>
        <a:p>
          <a:endParaRPr lang="en-IN" sz="1100" b="1"/>
        </a:p>
        <a:p>
          <a:r>
            <a:rPr lang="en-IN" sz="1100" b="1"/>
            <a:t>📌 Insight Summary:</a:t>
          </a:r>
        </a:p>
        <a:p>
          <a:r>
            <a:rPr lang="en-IN" sz="1100" b="1"/>
            <a:t>Japan, USA, and UK dominate revenue contribution, while Canada and France reflect lower market engagement.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38100</xdr:rowOff>
    </xdr:from>
    <xdr:to>
      <xdr:col>20</xdr:col>
      <xdr:colOff>552450</xdr:colOff>
      <xdr:row>7</xdr:row>
      <xdr:rowOff>53340</xdr:rowOff>
    </xdr:to>
    <xdr:sp macro="" textlink="">
      <xdr:nvSpPr>
        <xdr:cNvPr id="2" name="TextBox 1">
          <a:extLst>
            <a:ext uri="{FF2B5EF4-FFF2-40B4-BE49-F238E27FC236}">
              <a16:creationId xmlns:a16="http://schemas.microsoft.com/office/drawing/2014/main" id="{012A4E7C-F478-49E5-B503-E3AFAD3EBA45}"/>
            </a:ext>
          </a:extLst>
        </xdr:cNvPr>
        <xdr:cNvSpPr txBox="1"/>
      </xdr:nvSpPr>
      <xdr:spPr>
        <a:xfrm>
          <a:off x="6103620" y="38100"/>
          <a:ext cx="8477250" cy="12954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Calibri" panose="020F0502020204030204" pitchFamily="34" charset="0"/>
              <a:ea typeface="Calibri" panose="020F0502020204030204" pitchFamily="34" charset="0"/>
              <a:cs typeface="Calibri" panose="020F0502020204030204" pitchFamily="34" charset="0"/>
            </a:rPr>
            <a:t>#Sprint 5</a:t>
          </a:r>
          <a:endParaRPr lang="en-IN" sz="1400">
            <a:effectLst/>
            <a:latin typeface="Calibri" panose="020F0502020204030204" pitchFamily="34" charset="0"/>
            <a:ea typeface="Calibri" panose="020F0502020204030204" pitchFamily="34" charset="0"/>
            <a:cs typeface="Calibri" panose="020F0502020204030204" pitchFamily="34" charset="0"/>
          </a:endParaRPr>
        </a:p>
        <a:p>
          <a:endParaRPr lang="en-IN" sz="1400" b="0">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a:latin typeface="Calibri" panose="020F0502020204030204" pitchFamily="34" charset="0"/>
              <a:ea typeface="Calibri" panose="020F0502020204030204" pitchFamily="34" charset="0"/>
              <a:cs typeface="Calibri" panose="020F0502020204030204" pitchFamily="34" charset="0"/>
            </a:rPr>
            <a:t>5.1 Compare average satisfaction scores by gender and income level</a:t>
          </a:r>
        </a:p>
        <a:p>
          <a:pPr marL="0" marR="0" lvl="0" indent="0" defTabSz="914400" eaLnBrk="1" fontAlgn="auto" latinLnBrk="0" hangingPunct="1">
            <a:lnSpc>
              <a:spcPct val="100000"/>
            </a:lnSpc>
            <a:spcBef>
              <a:spcPts val="0"/>
            </a:spcBef>
            <a:spcAft>
              <a:spcPts val="0"/>
            </a:spcAft>
            <a:buClrTx/>
            <a:buSzTx/>
            <a:buFontTx/>
            <a:buNone/>
            <a:tabLst/>
            <a:defRPr/>
          </a:pPr>
          <a:r>
            <a:rPr lang="en-IN" sz="1400" b="0">
              <a:latin typeface="Calibri" panose="020F0502020204030204" pitchFamily="34" charset="0"/>
              <a:ea typeface="Calibri" panose="020F0502020204030204" pitchFamily="34" charset="0"/>
              <a:cs typeface="Calibri" panose="020F0502020204030204" pitchFamily="34" charset="0"/>
            </a:rPr>
            <a:t>5.2 </a:t>
          </a:r>
          <a:r>
            <a:rPr lang="en-IN" sz="1400">
              <a:solidFill>
                <a:schemeClr val="dk1"/>
              </a:solidFill>
              <a:effectLst/>
              <a:latin typeface="Calibri" panose="020F0502020204030204" pitchFamily="34" charset="0"/>
              <a:ea typeface="Calibri" panose="020F0502020204030204" pitchFamily="34" charset="0"/>
              <a:cs typeface="Calibri" panose="020F0502020204030204" pitchFamily="34" charset="0"/>
            </a:rPr>
            <a:t>Choose a best chart which helps to analyze the distribution of total purchase across all transactions.</a:t>
          </a:r>
          <a:endParaRPr lang="en-IN" sz="1400">
            <a:effectLst/>
            <a:latin typeface="Calibri" panose="020F0502020204030204" pitchFamily="34" charset="0"/>
            <a:ea typeface="Calibri" panose="020F0502020204030204" pitchFamily="34" charset="0"/>
            <a:cs typeface="Calibri" panose="020F0502020204030204" pitchFamily="34" charset="0"/>
          </a:endParaRPr>
        </a:p>
        <a:p>
          <a:endParaRPr lang="en-IN" sz="14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22860</xdr:colOff>
      <xdr:row>8</xdr:row>
      <xdr:rowOff>22860</xdr:rowOff>
    </xdr:from>
    <xdr:to>
      <xdr:col>5</xdr:col>
      <xdr:colOff>365760</xdr:colOff>
      <xdr:row>22</xdr:row>
      <xdr:rowOff>60960</xdr:rowOff>
    </xdr:to>
    <xdr:graphicFrame macro="">
      <xdr:nvGraphicFramePr>
        <xdr:cNvPr id="5" name="Chart 4">
          <a:extLst>
            <a:ext uri="{FF2B5EF4-FFF2-40B4-BE49-F238E27FC236}">
              <a16:creationId xmlns:a16="http://schemas.microsoft.com/office/drawing/2014/main" id="{5E0A4473-3D37-4A51-A812-D7A330F7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14</xdr:col>
      <xdr:colOff>304800</xdr:colOff>
      <xdr:row>22</xdr:row>
      <xdr:rowOff>38100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79FDB97-0CBE-4B47-9813-DFA789AB1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87440" y="1463040"/>
              <a:ext cx="4572000" cy="2598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22860</xdr:colOff>
      <xdr:row>22</xdr:row>
      <xdr:rowOff>144780</xdr:rowOff>
    </xdr:from>
    <xdr:to>
      <xdr:col>6</xdr:col>
      <xdr:colOff>30480</xdr:colOff>
      <xdr:row>40</xdr:row>
      <xdr:rowOff>114300</xdr:rowOff>
    </xdr:to>
    <xdr:sp macro="" textlink="">
      <xdr:nvSpPr>
        <xdr:cNvPr id="12" name="TextBox 11">
          <a:extLst>
            <a:ext uri="{FF2B5EF4-FFF2-40B4-BE49-F238E27FC236}">
              <a16:creationId xmlns:a16="http://schemas.microsoft.com/office/drawing/2014/main" id="{B2A7AE0C-C8E6-5298-FFDD-74C5349ADE07}"/>
            </a:ext>
          </a:extLst>
        </xdr:cNvPr>
        <xdr:cNvSpPr txBox="1"/>
      </xdr:nvSpPr>
      <xdr:spPr>
        <a:xfrm>
          <a:off x="22860" y="4168140"/>
          <a:ext cx="5585460" cy="32613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Key Observations:</a:t>
          </a:r>
        </a:p>
        <a:p>
          <a:r>
            <a:rPr lang="en-IN" sz="1100" b="1"/>
            <a:t>High Income:</a:t>
          </a:r>
        </a:p>
        <a:p>
          <a:endParaRPr lang="en-IN" sz="1100" b="1"/>
        </a:p>
        <a:p>
          <a:r>
            <a:rPr lang="en-IN" sz="1100" b="1"/>
            <a:t>Male users reported the highest satisfaction (7.14).</a:t>
          </a:r>
        </a:p>
        <a:p>
          <a:endParaRPr lang="en-IN" sz="1100" b="1"/>
        </a:p>
        <a:p>
          <a:r>
            <a:rPr lang="en-IN" sz="1100" b="1"/>
            <a:t>Female (7.02) and Others (7.01) closely follow.</a:t>
          </a:r>
        </a:p>
        <a:p>
          <a:endParaRPr lang="en-IN" sz="1100" b="1"/>
        </a:p>
        <a:p>
          <a:r>
            <a:rPr lang="en-IN" sz="1100" b="1"/>
            <a:t>Medium Income:</a:t>
          </a:r>
        </a:p>
        <a:p>
          <a:endParaRPr lang="en-IN" sz="1100" b="1"/>
        </a:p>
        <a:p>
          <a:r>
            <a:rPr lang="en-IN" sz="1100" b="1"/>
            <a:t>Others had the highest medium score (7.01).</a:t>
          </a:r>
        </a:p>
        <a:p>
          <a:endParaRPr lang="en-IN" sz="1100" b="1"/>
        </a:p>
        <a:p>
          <a:r>
            <a:rPr lang="en-IN" sz="1100" b="1"/>
            <a:t>Female scored 6.94 and Male had the lowest at 6.68.</a:t>
          </a:r>
        </a:p>
        <a:p>
          <a:endParaRPr lang="en-IN" sz="1100" b="1"/>
        </a:p>
        <a:p>
          <a:r>
            <a:rPr lang="en-IN" sz="1100" b="1"/>
            <a:t>Low Income:</a:t>
          </a:r>
        </a:p>
        <a:p>
          <a:endParaRPr lang="en-IN" sz="1100" b="1"/>
        </a:p>
        <a:p>
          <a:r>
            <a:rPr lang="en-IN" sz="1100" b="1"/>
            <a:t>Others had the lowest satisfaction score (6.46).</a:t>
          </a:r>
        </a:p>
        <a:p>
          <a:endParaRPr lang="en-IN" sz="1100" b="1"/>
        </a:p>
        <a:p>
          <a:r>
            <a:rPr lang="en-IN" sz="1100" b="1"/>
            <a:t>Male scored 6.93 and Female scored slightly higher at 6.99.</a:t>
          </a:r>
        </a:p>
      </xdr:txBody>
    </xdr:sp>
    <xdr:clientData/>
  </xdr:twoCellAnchor>
  <xdr:twoCellAnchor>
    <xdr:from>
      <xdr:col>7</xdr:col>
      <xdr:colOff>0</xdr:colOff>
      <xdr:row>23</xdr:row>
      <xdr:rowOff>0</xdr:rowOff>
    </xdr:from>
    <xdr:to>
      <xdr:col>14</xdr:col>
      <xdr:colOff>342900</xdr:colOff>
      <xdr:row>37</xdr:row>
      <xdr:rowOff>137160</xdr:rowOff>
    </xdr:to>
    <xdr:sp macro="" textlink="">
      <xdr:nvSpPr>
        <xdr:cNvPr id="13" name="TextBox 12">
          <a:extLst>
            <a:ext uri="{FF2B5EF4-FFF2-40B4-BE49-F238E27FC236}">
              <a16:creationId xmlns:a16="http://schemas.microsoft.com/office/drawing/2014/main" id="{6F5F1383-911E-1F7F-6AC3-6C95D3AD5B18}"/>
            </a:ext>
          </a:extLst>
        </xdr:cNvPr>
        <xdr:cNvSpPr txBox="1"/>
      </xdr:nvSpPr>
      <xdr:spPr>
        <a:xfrm>
          <a:off x="6103620" y="4206240"/>
          <a:ext cx="4610100" cy="26974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The largest group of users (nearly 180) made 1 to 3 purchases.</a:t>
          </a:r>
        </a:p>
        <a:p>
          <a:endParaRPr lang="en-IN" sz="1100" b="1"/>
        </a:p>
        <a:p>
          <a:r>
            <a:rPr lang="en-IN" sz="1100" b="1"/>
            <a:t>Purchase frequency steadily declines as the number of purchases increases:</a:t>
          </a:r>
        </a:p>
        <a:p>
          <a:endParaRPr lang="en-IN" sz="1100" b="1"/>
        </a:p>
        <a:p>
          <a:r>
            <a:rPr lang="en-IN" sz="1100" b="1"/>
            <a:t>120 users made 3 to 5 purchases.</a:t>
          </a:r>
        </a:p>
        <a:p>
          <a:r>
            <a:rPr lang="en-IN" sz="1100" b="1"/>
            <a:t>90 users made 5 to 7 purchases.</a:t>
          </a:r>
        </a:p>
        <a:p>
          <a:r>
            <a:rPr lang="en-IN" sz="1100" b="1"/>
            <a:t>60 users made 7 to 9 purchases.</a:t>
          </a:r>
        </a:p>
        <a:p>
          <a:endParaRPr lang="en-IN" sz="1100" b="1"/>
        </a:p>
        <a:p>
          <a:r>
            <a:rPr lang="en-IN" sz="1100" b="1"/>
            <a:t>Very few users made more than 9 purchases</a:t>
          </a:r>
        </a:p>
        <a:p>
          <a:endParaRPr lang="en-IN" sz="1100" b="1"/>
        </a:p>
        <a:p>
          <a:r>
            <a:rPr lang="en-IN" sz="1100" b="1"/>
            <a:t>The majority of users are low-frequency buyers</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19</xdr:col>
      <xdr:colOff>0</xdr:colOff>
      <xdr:row>2</xdr:row>
      <xdr:rowOff>1</xdr:rowOff>
    </xdr:from>
    <xdr:ext cx="7077076" cy="1188720"/>
    <xdr:sp macro="" textlink="">
      <xdr:nvSpPr>
        <xdr:cNvPr id="2" name="Shape 3">
          <a:extLst>
            <a:ext uri="{FF2B5EF4-FFF2-40B4-BE49-F238E27FC236}">
              <a16:creationId xmlns:a16="http://schemas.microsoft.com/office/drawing/2014/main" id="{232FF788-6CA7-4A9A-84C1-F829EF90F819}"/>
            </a:ext>
          </a:extLst>
        </xdr:cNvPr>
        <xdr:cNvSpPr txBox="1"/>
      </xdr:nvSpPr>
      <xdr:spPr>
        <a:xfrm>
          <a:off x="16421100" y="396241"/>
          <a:ext cx="7077076" cy="1188720"/>
        </a:xfrm>
        <a:prstGeom prst="rect">
          <a:avLst/>
        </a:prstGeom>
        <a:solidFill>
          <a:srgbClr val="FCE5CD"/>
        </a:solidFill>
        <a:ln w="9525" cap="flat" cmpd="sng">
          <a:solidFill>
            <a:srgbClr val="F6B26B"/>
          </a:solidFill>
          <a:prstDash val="solid"/>
          <a:round/>
          <a:headEnd type="none" w="sm" len="sm"/>
          <a:tailEnd type="none" w="sm" len="sm"/>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Sprint#6</a:t>
          </a:r>
        </a:p>
        <a:p>
          <a:pPr marL="0" lvl="0" indent="0" algn="l" rtl="0">
            <a:spcBef>
              <a:spcPts val="0"/>
            </a:spcBef>
            <a:spcAft>
              <a:spcPts val="0"/>
            </a:spcAft>
            <a:buNone/>
          </a:pPr>
          <a:r>
            <a:rPr lang="en-US" sz="1400"/>
            <a:t>1. Analyze Total purchase trend by Gender Type (Mean, Median, Mode of Total purchase by Gender)</a:t>
          </a:r>
        </a:p>
        <a:p>
          <a:pPr marL="0" lvl="0" indent="0" algn="l" rtl="0">
            <a:spcBef>
              <a:spcPts val="0"/>
            </a:spcBef>
            <a:spcAft>
              <a:spcPts val="0"/>
            </a:spcAft>
            <a:buNone/>
          </a:pPr>
          <a:r>
            <a:rPr lang="en-US" sz="1400"/>
            <a:t>2. Analyse average order value by income level</a:t>
          </a:r>
        </a:p>
      </xdr:txBody>
    </xdr:sp>
    <xdr:clientData fLocksWithSheet="0"/>
  </xdr:oneCellAnchor>
  <xdr:twoCellAnchor>
    <xdr:from>
      <xdr:col>4</xdr:col>
      <xdr:colOff>83820</xdr:colOff>
      <xdr:row>0</xdr:row>
      <xdr:rowOff>91440</xdr:rowOff>
    </xdr:from>
    <xdr:to>
      <xdr:col>9</xdr:col>
      <xdr:colOff>533400</xdr:colOff>
      <xdr:row>13</xdr:row>
      <xdr:rowOff>144780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423CE77-28FC-4E70-825A-6C4BD3C2A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17920" y="91440"/>
              <a:ext cx="4640580" cy="2537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83820</xdr:colOff>
      <xdr:row>17</xdr:row>
      <xdr:rowOff>30480</xdr:rowOff>
    </xdr:from>
    <xdr:to>
      <xdr:col>9</xdr:col>
      <xdr:colOff>464820</xdr:colOff>
      <xdr:row>31</xdr:row>
      <xdr:rowOff>106680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58E65EF-96A2-4A43-9A2B-99A55535C0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17920" y="32461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xdr:colOff>
      <xdr:row>7</xdr:row>
      <xdr:rowOff>167640</xdr:rowOff>
    </xdr:from>
    <xdr:to>
      <xdr:col>3</xdr:col>
      <xdr:colOff>1714500</xdr:colOff>
      <xdr:row>15</xdr:row>
      <xdr:rowOff>175260</xdr:rowOff>
    </xdr:to>
    <xdr:sp macro="" textlink="">
      <xdr:nvSpPr>
        <xdr:cNvPr id="7" name="TextBox 6">
          <a:extLst>
            <a:ext uri="{FF2B5EF4-FFF2-40B4-BE49-F238E27FC236}">
              <a16:creationId xmlns:a16="http://schemas.microsoft.com/office/drawing/2014/main" id="{9B272285-5835-D85E-51A9-25B21DED030B}"/>
            </a:ext>
          </a:extLst>
        </xdr:cNvPr>
        <xdr:cNvSpPr txBox="1"/>
      </xdr:nvSpPr>
      <xdr:spPr>
        <a:xfrm>
          <a:off x="30480" y="1554480"/>
          <a:ext cx="6065520" cy="147066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Key Observations</a:t>
          </a:r>
        </a:p>
        <a:p>
          <a:r>
            <a:rPr lang="en-IN" sz="1000" b="1"/>
            <a:t>Females have the highest average purchases (Mean = 5.24), followed by Others (5.03) and Males (4.82).</a:t>
          </a:r>
        </a:p>
        <a:p>
          <a:endParaRPr lang="en-IN" sz="1000" b="1"/>
        </a:p>
        <a:p>
          <a:r>
            <a:rPr lang="en-IN" sz="1000" b="1"/>
            <a:t>All groups show right-skewed distributions (Mean &gt; Median &gt; Mode), indicating a few high purchase outliers.</a:t>
          </a:r>
        </a:p>
        <a:p>
          <a:endParaRPr lang="en-IN" sz="1000" b="1"/>
        </a:p>
        <a:p>
          <a:r>
            <a:rPr lang="en-IN" sz="1000" b="1"/>
            <a:t>Female purchase behavior is more consistent, with a smaller gap between mean and median.</a:t>
          </a:r>
        </a:p>
        <a:p>
          <a:endParaRPr lang="en-IN" sz="1000" b="1"/>
        </a:p>
        <a:p>
          <a:r>
            <a:rPr lang="en-IN" sz="1000" b="1"/>
            <a:t>Males show greater variability, with the lowest mode (2) and a larger gap between mean and mode.</a:t>
          </a:r>
        </a:p>
        <a:p>
          <a:endParaRPr lang="en-IN" sz="1000" b="1"/>
        </a:p>
        <a:p>
          <a:r>
            <a:rPr lang="en-IN" sz="1000" b="1"/>
            <a:t>Others group centers around 4, as both median and mode are 4, but skewed due to higher outliers.</a:t>
          </a:r>
        </a:p>
      </xdr:txBody>
    </xdr:sp>
    <xdr:clientData/>
  </xdr:twoCellAnchor>
  <xdr:oneCellAnchor>
    <xdr:from>
      <xdr:col>0</xdr:col>
      <xdr:colOff>723900</xdr:colOff>
      <xdr:row>28</xdr:row>
      <xdr:rowOff>22860</xdr:rowOff>
    </xdr:from>
    <xdr:ext cx="184731" cy="264560"/>
    <xdr:sp macro="" textlink="">
      <xdr:nvSpPr>
        <xdr:cNvPr id="8" name="TextBox 7">
          <a:extLst>
            <a:ext uri="{FF2B5EF4-FFF2-40B4-BE49-F238E27FC236}">
              <a16:creationId xmlns:a16="http://schemas.microsoft.com/office/drawing/2014/main" id="{1BCD7466-12A3-1A58-5E29-3742414C3854}"/>
            </a:ext>
          </a:extLst>
        </xdr:cNvPr>
        <xdr:cNvSpPr txBox="1"/>
      </xdr:nvSpPr>
      <xdr:spPr>
        <a:xfrm>
          <a:off x="723900" y="5356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15240</xdr:colOff>
      <xdr:row>25</xdr:row>
      <xdr:rowOff>0</xdr:rowOff>
    </xdr:from>
    <xdr:to>
      <xdr:col>3</xdr:col>
      <xdr:colOff>1706880</xdr:colOff>
      <xdr:row>38</xdr:row>
      <xdr:rowOff>144780</xdr:rowOff>
    </xdr:to>
    <xdr:sp macro="" textlink="">
      <xdr:nvSpPr>
        <xdr:cNvPr id="9" name="TextBox 8">
          <a:extLst>
            <a:ext uri="{FF2B5EF4-FFF2-40B4-BE49-F238E27FC236}">
              <a16:creationId xmlns:a16="http://schemas.microsoft.com/office/drawing/2014/main" id="{90FBEC56-83F5-F483-5730-847148A04D33}"/>
            </a:ext>
          </a:extLst>
        </xdr:cNvPr>
        <xdr:cNvSpPr txBox="1"/>
      </xdr:nvSpPr>
      <xdr:spPr>
        <a:xfrm>
          <a:off x="15240" y="4785360"/>
          <a:ext cx="6073140" cy="252222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Key Observations:</a:t>
          </a:r>
        </a:p>
        <a:p>
          <a:r>
            <a:rPr lang="en-IN" sz="1000" b="1"/>
            <a:t>Low-income group places the highest number of orders (Mean = 149.15), followed by Medium (121.32) and High (99.07).</a:t>
          </a:r>
        </a:p>
        <a:p>
          <a:endParaRPr lang="en-IN" sz="1000" b="1"/>
        </a:p>
        <a:p>
          <a:r>
            <a:rPr lang="en-IN" sz="1000" b="1"/>
            <a:t>All income groups show right-skewed distributions — mean is significantly higher than median, indicating presence of high-order outliers.</a:t>
          </a:r>
        </a:p>
        <a:p>
          <a:endParaRPr lang="en-IN" sz="1000" b="1"/>
        </a:p>
        <a:p>
          <a:r>
            <a:rPr lang="en-IN" sz="1000" b="1"/>
            <a:t>Only the High-income group has a mode (36.85), reinforcing that order values in Medium and Low groups are more dispersed.</a:t>
          </a:r>
        </a:p>
        <a:p>
          <a:endParaRPr lang="en-IN" sz="1000" b="1"/>
        </a:p>
        <a:p>
          <a:r>
            <a:rPr lang="en-IN" sz="1000" b="1"/>
            <a:t>Sharp skewness in Medium and Low-income groups — large gap between mean and median suggests a small number of users place many orders.</a:t>
          </a:r>
        </a:p>
        <a:p>
          <a:endParaRPr lang="en-IN" sz="1000" b="1"/>
        </a:p>
        <a:p>
          <a:r>
            <a:rPr lang="en-IN" sz="1000" b="1"/>
            <a:t>Median order volume is similar across all groups (~51–55), but the higher means in lower income groups imply greater inequality in order distribution.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579120</xdr:colOff>
      <xdr:row>1</xdr:row>
      <xdr:rowOff>80010</xdr:rowOff>
    </xdr:from>
    <xdr:to>
      <xdr:col>13</xdr:col>
      <xdr:colOff>15240</xdr:colOff>
      <xdr:row>15</xdr:row>
      <xdr:rowOff>129540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7D71C08-BF96-4BDC-89A9-D53B17AFB0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72840" y="262890"/>
              <a:ext cx="5532120" cy="2609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38100</xdr:colOff>
      <xdr:row>18</xdr:row>
      <xdr:rowOff>19050</xdr:rowOff>
    </xdr:from>
    <xdr:to>
      <xdr:col>13</xdr:col>
      <xdr:colOff>7620</xdr:colOff>
      <xdr:row>33</xdr:row>
      <xdr:rowOff>83820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B78EF52-CD4A-4111-9DE7-D6FC6522A6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41420" y="3310890"/>
              <a:ext cx="5455920" cy="2807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601980</xdr:colOff>
      <xdr:row>0</xdr:row>
      <xdr:rowOff>68580</xdr:rowOff>
    </xdr:from>
    <xdr:to>
      <xdr:col>34</xdr:col>
      <xdr:colOff>544830</xdr:colOff>
      <xdr:row>7</xdr:row>
      <xdr:rowOff>83820</xdr:rowOff>
    </xdr:to>
    <xdr:sp macro="" textlink="">
      <xdr:nvSpPr>
        <xdr:cNvPr id="6" name="TextBox 5">
          <a:extLst>
            <a:ext uri="{FF2B5EF4-FFF2-40B4-BE49-F238E27FC236}">
              <a16:creationId xmlns:a16="http://schemas.microsoft.com/office/drawing/2014/main" id="{C1E7A076-48CA-4E37-A4DD-20D28DD40C58}"/>
            </a:ext>
          </a:extLst>
        </xdr:cNvPr>
        <xdr:cNvSpPr txBox="1"/>
      </xdr:nvSpPr>
      <xdr:spPr>
        <a:xfrm>
          <a:off x="14058900" y="68580"/>
          <a:ext cx="8477250" cy="12954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Calibri" panose="020F0502020204030204" pitchFamily="34" charset="0"/>
              <a:ea typeface="Calibri" panose="020F0502020204030204" pitchFamily="34" charset="0"/>
              <a:cs typeface="Calibri" panose="020F0502020204030204" pitchFamily="34" charset="0"/>
            </a:rPr>
            <a:t>#Sprint 7</a:t>
          </a:r>
          <a:endParaRPr lang="en-IN" sz="1400">
            <a:effectLst/>
            <a:latin typeface="Calibri" panose="020F0502020204030204" pitchFamily="34" charset="0"/>
            <a:ea typeface="Calibri" panose="020F0502020204030204" pitchFamily="34" charset="0"/>
            <a:cs typeface="Calibri" panose="020F0502020204030204" pitchFamily="34" charset="0"/>
          </a:endParaRPr>
        </a:p>
        <a:p>
          <a:endParaRPr lang="en-IN" sz="1400" b="0">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i="0">
              <a:solidFill>
                <a:schemeClr val="dk1"/>
              </a:solidFill>
              <a:effectLst/>
              <a:latin typeface="Calibri" panose="020F0502020204030204" pitchFamily="34" charset="0"/>
              <a:ea typeface="Calibri" panose="020F0502020204030204" pitchFamily="34" charset="0"/>
              <a:cs typeface="Calibri" panose="020F0502020204030204" pitchFamily="34" charset="0"/>
            </a:rPr>
            <a:t>7.1.</a:t>
          </a:r>
          <a:r>
            <a:rPr lang="en-IN" sz="1400" b="0" i="0" baseline="0">
              <a:solidFill>
                <a:schemeClr val="dk1"/>
              </a:solidFill>
              <a:effectLst/>
              <a:latin typeface="Calibri" panose="020F0502020204030204" pitchFamily="34" charset="0"/>
              <a:ea typeface="Calibri" panose="020F0502020204030204" pitchFamily="34" charset="0"/>
              <a:cs typeface="Calibri" panose="020F0502020204030204" pitchFamily="34" charset="0"/>
            </a:rPr>
            <a:t> </a:t>
          </a:r>
          <a:r>
            <a:rPr lang="en-IN" sz="1400" i="0">
              <a:solidFill>
                <a:schemeClr val="dk1"/>
              </a:solidFill>
              <a:effectLst/>
              <a:latin typeface="Calibri" panose="020F0502020204030204" pitchFamily="34" charset="0"/>
              <a:ea typeface="Calibri" panose="020F0502020204030204" pitchFamily="34" charset="0"/>
              <a:cs typeface="Calibri" panose="020F0502020204030204" pitchFamily="34" charset="0"/>
            </a:rPr>
            <a:t>What is the distribution of Customer Lifetime Value (CLV)</a:t>
          </a:r>
          <a:endParaRPr lang="en-IN" sz="1400">
            <a:effectLst/>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i="0">
              <a:solidFill>
                <a:schemeClr val="dk1"/>
              </a:solidFill>
              <a:effectLst/>
              <a:latin typeface="Calibri" panose="020F0502020204030204" pitchFamily="34" charset="0"/>
              <a:ea typeface="Calibri" panose="020F0502020204030204" pitchFamily="34" charset="0"/>
              <a:cs typeface="Calibri" panose="020F0502020204030204" pitchFamily="34" charset="0"/>
            </a:rPr>
            <a:t>7.2. How does the spread of Total Purchases differ across Income Levels?</a:t>
          </a:r>
          <a:br>
            <a:rPr lang="en-IN" sz="1400" i="0">
              <a:solidFill>
                <a:schemeClr val="dk1"/>
              </a:solidFill>
              <a:effectLst/>
              <a:latin typeface="Calibri" panose="020F0502020204030204" pitchFamily="34" charset="0"/>
              <a:ea typeface="Calibri" panose="020F0502020204030204" pitchFamily="34" charset="0"/>
              <a:cs typeface="Calibri" panose="020F0502020204030204" pitchFamily="34" charset="0"/>
            </a:rPr>
          </a:br>
          <a:endParaRPr lang="en-IN" sz="1400">
            <a:effectLst/>
            <a:latin typeface="Calibri" panose="020F0502020204030204" pitchFamily="34" charset="0"/>
            <a:ea typeface="Calibri" panose="020F0502020204030204" pitchFamily="34" charset="0"/>
            <a:cs typeface="Calibri" panose="020F0502020204030204" pitchFamily="34" charset="0"/>
          </a:endParaRPr>
        </a:p>
        <a:p>
          <a:endParaRPr lang="en-IN" sz="14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121920</xdr:colOff>
      <xdr:row>1</xdr:row>
      <xdr:rowOff>53340</xdr:rowOff>
    </xdr:from>
    <xdr:to>
      <xdr:col>20</xdr:col>
      <xdr:colOff>464820</xdr:colOff>
      <xdr:row>15</xdr:row>
      <xdr:rowOff>137160</xdr:rowOff>
    </xdr:to>
    <xdr:sp macro="" textlink="">
      <xdr:nvSpPr>
        <xdr:cNvPr id="2" name="TextBox 1">
          <a:extLst>
            <a:ext uri="{FF2B5EF4-FFF2-40B4-BE49-F238E27FC236}">
              <a16:creationId xmlns:a16="http://schemas.microsoft.com/office/drawing/2014/main" id="{79EC17AB-BAD4-334E-F2DA-0943BD7AEDE9}"/>
            </a:ext>
          </a:extLst>
        </xdr:cNvPr>
        <xdr:cNvSpPr txBox="1"/>
      </xdr:nvSpPr>
      <xdr:spPr>
        <a:xfrm>
          <a:off x="9311640" y="236220"/>
          <a:ext cx="4610100" cy="2644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Key Observations:</a:t>
          </a:r>
        </a:p>
        <a:p>
          <a:endParaRPr lang="en-IN" sz="1100" b="1"/>
        </a:p>
        <a:p>
          <a:r>
            <a:rPr lang="en-IN" sz="1100" b="1"/>
            <a:t>The majority of the data lies in the lower range of CLV values.</a:t>
          </a:r>
        </a:p>
        <a:p>
          <a:endParaRPr lang="en-IN" sz="1100" b="1"/>
        </a:p>
        <a:p>
          <a:r>
            <a:rPr lang="en-IN" sz="1100" b="1"/>
            <a:t>A long upper tail indicates a few customers with extremely high CLV (high-value outliers).</a:t>
          </a:r>
        </a:p>
        <a:p>
          <a:endParaRPr lang="en-IN" sz="1100" b="1"/>
        </a:p>
        <a:p>
          <a:r>
            <a:rPr lang="en-IN" sz="1100" b="1"/>
            <a:t>Outliers:</a:t>
          </a:r>
        </a:p>
        <a:p>
          <a:r>
            <a:rPr lang="en-IN" sz="1100" b="1"/>
            <a:t>Individual data points above the upper whisker represent outliers (e.g., customers with CLV &gt; 1000, some even above 6000).</a:t>
          </a:r>
        </a:p>
        <a:p>
          <a:endParaRPr lang="en-IN" sz="1100" b="1"/>
        </a:p>
        <a:p>
          <a:r>
            <a:rPr lang="en-IN" sz="1100" b="1"/>
            <a:t>Box Range:</a:t>
          </a:r>
        </a:p>
        <a:p>
          <a:r>
            <a:rPr lang="en-IN" sz="1100" b="1"/>
            <a:t>The interquartile range (IQR) is concentrated between roughly 200 and 600, showing where most customer CLVs fall.</a:t>
          </a:r>
        </a:p>
        <a:p>
          <a:endParaRPr lang="en-IN" sz="1100" b="1"/>
        </a:p>
      </xdr:txBody>
    </xdr:sp>
    <xdr:clientData/>
  </xdr:twoCellAnchor>
  <xdr:twoCellAnchor>
    <xdr:from>
      <xdr:col>13</xdr:col>
      <xdr:colOff>114300</xdr:colOff>
      <xdr:row>18</xdr:row>
      <xdr:rowOff>15240</xdr:rowOff>
    </xdr:from>
    <xdr:to>
      <xdr:col>20</xdr:col>
      <xdr:colOff>426720</xdr:colOff>
      <xdr:row>33</xdr:row>
      <xdr:rowOff>91440</xdr:rowOff>
    </xdr:to>
    <xdr:sp macro="" textlink="">
      <xdr:nvSpPr>
        <xdr:cNvPr id="4" name="TextBox 3">
          <a:extLst>
            <a:ext uri="{FF2B5EF4-FFF2-40B4-BE49-F238E27FC236}">
              <a16:creationId xmlns:a16="http://schemas.microsoft.com/office/drawing/2014/main" id="{62E1459E-D842-75D6-36F5-865ECF8E9407}"/>
            </a:ext>
          </a:extLst>
        </xdr:cNvPr>
        <xdr:cNvSpPr txBox="1"/>
      </xdr:nvSpPr>
      <xdr:spPr>
        <a:xfrm>
          <a:off x="9304020" y="3307080"/>
          <a:ext cx="4579620" cy="2819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Key Insights:</a:t>
          </a:r>
        </a:p>
        <a:p>
          <a:r>
            <a:rPr lang="en-IN" sz="1100" b="1"/>
            <a:t>Median Purchases (Central Tendency):</a:t>
          </a:r>
        </a:p>
        <a:p>
          <a:r>
            <a:rPr lang="en-IN" sz="1100" b="1"/>
            <a:t>All three income levels have a similar median number of purchases (around 4–5).</a:t>
          </a:r>
        </a:p>
        <a:p>
          <a:endParaRPr lang="en-IN" sz="1100" b="1"/>
        </a:p>
        <a:p>
          <a:r>
            <a:rPr lang="en-IN" sz="1100" b="1"/>
            <a:t>Mean vs. Median:</a:t>
          </a:r>
        </a:p>
        <a:p>
          <a:r>
            <a:rPr lang="en-IN" sz="1100" b="1"/>
            <a:t>The mean (X symbol) is slightly higher than the median in all groups, indicating right-skewed distributions.</a:t>
          </a:r>
        </a:p>
        <a:p>
          <a:endParaRPr lang="en-IN" sz="1100" b="1"/>
        </a:p>
        <a:p>
          <a:r>
            <a:rPr lang="en-IN" sz="1100" b="1"/>
            <a:t>Spread (Interquartile Range):</a:t>
          </a:r>
        </a:p>
        <a:p>
          <a:r>
            <a:rPr lang="en-IN" sz="1100" b="1"/>
            <a:t>High and Medium income groups have slightly wider IQRs, meaning more variability in typical purchase behavior.</a:t>
          </a:r>
        </a:p>
        <a:p>
          <a:endParaRPr lang="en-IN" sz="1100" b="1"/>
        </a:p>
        <a:p>
          <a:r>
            <a:rPr lang="en-IN" sz="1100" b="1"/>
            <a:t>Outliers:</a:t>
          </a:r>
        </a:p>
        <a:p>
          <a:r>
            <a:rPr lang="en-IN" sz="1100" b="1"/>
            <a:t>All three groups have outliers.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83820</xdr:colOff>
      <xdr:row>0</xdr:row>
      <xdr:rowOff>91440</xdr:rowOff>
    </xdr:from>
    <xdr:to>
      <xdr:col>26</xdr:col>
      <xdr:colOff>312420</xdr:colOff>
      <xdr:row>16</xdr:row>
      <xdr:rowOff>22860</xdr:rowOff>
    </xdr:to>
    <xdr:sp macro="" textlink="">
      <xdr:nvSpPr>
        <xdr:cNvPr id="2" name="TextBox 1">
          <a:extLst>
            <a:ext uri="{FF2B5EF4-FFF2-40B4-BE49-F238E27FC236}">
              <a16:creationId xmlns:a16="http://schemas.microsoft.com/office/drawing/2014/main" id="{C7C31159-D825-6DDA-8B2C-82922B284020}"/>
            </a:ext>
          </a:extLst>
        </xdr:cNvPr>
        <xdr:cNvSpPr txBox="1"/>
      </xdr:nvSpPr>
      <xdr:spPr>
        <a:xfrm>
          <a:off x="17487900" y="91440"/>
          <a:ext cx="5715000" cy="28879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Sprint#8</a:t>
          </a:r>
        </a:p>
        <a:p>
          <a:r>
            <a:rPr lang="en-IN" sz="1600"/>
            <a:t>1. Explore conversion rate Variability across Email, Social Media, SearchEngine</a:t>
          </a:r>
        </a:p>
        <a:p>
          <a:r>
            <a:rPr lang="en-IN" sz="1600"/>
            <a:t>2. Analyse the Corelation between Age and Social MediaEngagementRate</a:t>
          </a:r>
        </a:p>
        <a:p>
          <a:endParaRPr lang="en-IN" sz="1600"/>
        </a:p>
      </xdr:txBody>
    </xdr:sp>
    <xdr:clientData/>
  </xdr:twoCellAnchor>
  <xdr:twoCellAnchor>
    <xdr:from>
      <xdr:col>3</xdr:col>
      <xdr:colOff>213360</xdr:colOff>
      <xdr:row>5</xdr:row>
      <xdr:rowOff>38100</xdr:rowOff>
    </xdr:from>
    <xdr:to>
      <xdr:col>9</xdr:col>
      <xdr:colOff>45720</xdr:colOff>
      <xdr:row>20</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2F61DFD-8D16-4A3D-9E1A-BEE350F959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53940" y="9829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4</xdr:row>
      <xdr:rowOff>0</xdr:rowOff>
    </xdr:from>
    <xdr:to>
      <xdr:col>16</xdr:col>
      <xdr:colOff>533400</xdr:colOff>
      <xdr:row>19</xdr:row>
      <xdr:rowOff>0</xdr:rowOff>
    </xdr:to>
    <xdr:graphicFrame macro="">
      <xdr:nvGraphicFramePr>
        <xdr:cNvPr id="6" name="Chart 5">
          <a:extLst>
            <a:ext uri="{FF2B5EF4-FFF2-40B4-BE49-F238E27FC236}">
              <a16:creationId xmlns:a16="http://schemas.microsoft.com/office/drawing/2014/main" id="{4A106A99-A7D9-4C93-9963-3CE68BDDB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xdr:colOff>
      <xdr:row>20</xdr:row>
      <xdr:rowOff>160020</xdr:rowOff>
    </xdr:from>
    <xdr:to>
      <xdr:col>16</xdr:col>
      <xdr:colOff>594360</xdr:colOff>
      <xdr:row>28</xdr:row>
      <xdr:rowOff>53340</xdr:rowOff>
    </xdr:to>
    <xdr:sp macro="" textlink="">
      <xdr:nvSpPr>
        <xdr:cNvPr id="3" name="TextBox 2">
          <a:extLst>
            <a:ext uri="{FF2B5EF4-FFF2-40B4-BE49-F238E27FC236}">
              <a16:creationId xmlns:a16="http://schemas.microsoft.com/office/drawing/2014/main" id="{6543FFD7-8416-73C9-9F97-D80AD8CED11D}"/>
            </a:ext>
          </a:extLst>
        </xdr:cNvPr>
        <xdr:cNvSpPr txBox="1"/>
      </xdr:nvSpPr>
      <xdr:spPr>
        <a:xfrm>
          <a:off x="12771120" y="3848100"/>
          <a:ext cx="4617720" cy="13563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The correlation coefficient value is very close to 0, indicating a negligible and essentially nonexistent linear relationship.</a:t>
          </a:r>
        </a:p>
        <a:p>
          <a:endParaRPr lang="en-IN" sz="1100" b="1"/>
        </a:p>
        <a:p>
          <a:r>
            <a:rPr lang="en-IN" b="1"/>
            <a:t>No Meaningful Correlation:</a:t>
          </a:r>
        </a:p>
        <a:p>
          <a:r>
            <a:rPr lang="en-IN" b="1"/>
            <a:t>Social media engagement rate does not significantly impact the variable it’s being compared to</a:t>
          </a:r>
        </a:p>
        <a:p>
          <a:endParaRPr lang="en-IN" sz="1100"/>
        </a:p>
      </xdr:txBody>
    </xdr:sp>
    <xdr:clientData/>
  </xdr:twoCellAnchor>
  <xdr:twoCellAnchor>
    <xdr:from>
      <xdr:col>3</xdr:col>
      <xdr:colOff>350520</xdr:colOff>
      <xdr:row>31</xdr:row>
      <xdr:rowOff>144780</xdr:rowOff>
    </xdr:from>
    <xdr:to>
      <xdr:col>9</xdr:col>
      <xdr:colOff>30480</xdr:colOff>
      <xdr:row>45</xdr:row>
      <xdr:rowOff>60960</xdr:rowOff>
    </xdr:to>
    <xdr:sp macro="" textlink="">
      <xdr:nvSpPr>
        <xdr:cNvPr id="5" name="TextBox 4">
          <a:extLst>
            <a:ext uri="{FF2B5EF4-FFF2-40B4-BE49-F238E27FC236}">
              <a16:creationId xmlns:a16="http://schemas.microsoft.com/office/drawing/2014/main" id="{C17CDD5D-2B57-C5D7-B33C-F03D700E84C2}"/>
            </a:ext>
          </a:extLst>
        </xdr:cNvPr>
        <xdr:cNvSpPr txBox="1"/>
      </xdr:nvSpPr>
      <xdr:spPr>
        <a:xfrm>
          <a:off x="4991100" y="5844540"/>
          <a:ext cx="4419600" cy="2476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Key Observations:</a:t>
          </a:r>
        </a:p>
        <a:p>
          <a:endParaRPr lang="en-IN" sz="1100" b="1"/>
        </a:p>
        <a:p>
          <a:r>
            <a:rPr lang="en-IN" sz="1100" b="1"/>
            <a:t>All three channels have similar median conversion rates (~0.20), with mean slightly above the median, indicating right skewness.</a:t>
          </a:r>
        </a:p>
        <a:p>
          <a:endParaRPr lang="en-IN" sz="1100" b="1"/>
        </a:p>
        <a:p>
          <a:r>
            <a:rPr lang="en-IN" sz="1100" b="1"/>
            <a:t>Spread and Variability:</a:t>
          </a:r>
        </a:p>
        <a:p>
          <a:endParaRPr lang="en-IN" sz="1100" b="1"/>
        </a:p>
        <a:p>
          <a:r>
            <a:rPr lang="en-IN" sz="1100" b="1"/>
            <a:t>Social Media and Search Engine have a wider range of conversion rates, indicating higher variability.</a:t>
          </a:r>
        </a:p>
        <a:p>
          <a:endParaRPr lang="en-IN" sz="1100" b="1"/>
        </a:p>
        <a:p>
          <a:r>
            <a:rPr lang="en-IN" sz="1100" b="1"/>
            <a:t>Outliers:</a:t>
          </a:r>
        </a:p>
        <a:p>
          <a:endParaRPr lang="en-IN" sz="1100" b="1"/>
        </a:p>
        <a:p>
          <a:r>
            <a:rPr lang="en-IN" sz="1100" b="1"/>
            <a:t>All three channels show multiple high outliers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0</xdr:colOff>
      <xdr:row>1</xdr:row>
      <xdr:rowOff>0</xdr:rowOff>
    </xdr:from>
    <xdr:to>
      <xdr:col>24</xdr:col>
      <xdr:colOff>552450</xdr:colOff>
      <xdr:row>8</xdr:row>
      <xdr:rowOff>15240</xdr:rowOff>
    </xdr:to>
    <xdr:sp macro="" textlink="">
      <xdr:nvSpPr>
        <xdr:cNvPr id="2" name="TextBox 1">
          <a:extLst>
            <a:ext uri="{FF2B5EF4-FFF2-40B4-BE49-F238E27FC236}">
              <a16:creationId xmlns:a16="http://schemas.microsoft.com/office/drawing/2014/main" id="{C5B0AD77-4D20-4B4A-A64A-C7BEA4773492}"/>
            </a:ext>
          </a:extLst>
        </xdr:cNvPr>
        <xdr:cNvSpPr txBox="1"/>
      </xdr:nvSpPr>
      <xdr:spPr>
        <a:xfrm>
          <a:off x="6705600" y="182880"/>
          <a:ext cx="8477250" cy="12954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a:latin typeface="Arial" panose="020B0604020202020204" pitchFamily="34" charset="0"/>
            <a:cs typeface="Arial" panose="020B0604020202020204" pitchFamily="34" charset="0"/>
          </a:endParaRPr>
        </a:p>
        <a:p>
          <a:r>
            <a:rPr lang="en-IN" sz="1400" b="0">
              <a:latin typeface="Arial" panose="020B0604020202020204" pitchFamily="34" charset="0"/>
              <a:cs typeface="Arial" panose="020B0604020202020204" pitchFamily="34" charset="0"/>
            </a:rPr>
            <a:t>*** What are the most popular product categories, and how has their popularity changed over time?</a:t>
          </a:r>
        </a:p>
        <a:p>
          <a:r>
            <a:rPr lang="en-IN" sz="1400" b="0">
              <a:latin typeface="Arial" panose="020B0604020202020204" pitchFamily="34" charset="0"/>
              <a:cs typeface="Arial" panose="020B0604020202020204" pitchFamily="34" charset="0"/>
            </a:rPr>
            <a:t>*** Who are our most valuable customers?</a:t>
          </a:r>
        </a:p>
        <a:p>
          <a:pPr marL="0" marR="0" lvl="0" indent="0" defTabSz="914400" eaLnBrk="1" fontAlgn="auto" latinLnBrk="0" hangingPunct="1">
            <a:lnSpc>
              <a:spcPct val="100000"/>
            </a:lnSpc>
            <a:spcBef>
              <a:spcPts val="0"/>
            </a:spcBef>
            <a:spcAft>
              <a:spcPts val="0"/>
            </a:spcAft>
            <a:buClrTx/>
            <a:buSzTx/>
            <a:buFontTx/>
            <a:buNone/>
            <a:tabLst/>
            <a:defRPr/>
          </a:pPr>
          <a:r>
            <a:rPr lang="en-IN" sz="1100" b="0">
              <a:solidFill>
                <a:schemeClr val="dk1"/>
              </a:solidFill>
              <a:effectLst/>
              <a:latin typeface="+mn-lt"/>
              <a:ea typeface="+mn-ea"/>
              <a:cs typeface="+mn-cs"/>
            </a:rPr>
            <a:t>*** </a:t>
          </a:r>
          <a:r>
            <a:rPr lang="en-IN" sz="1400" b="0">
              <a:solidFill>
                <a:schemeClr val="dk1"/>
              </a:solidFill>
              <a:effectLst/>
              <a:latin typeface="Arial" panose="020B0604020202020204" pitchFamily="34" charset="0"/>
              <a:ea typeface="+mn-ea"/>
              <a:cs typeface="Arial" panose="020B0604020202020204" pitchFamily="34" charset="0"/>
            </a:rPr>
            <a:t>Are there any regional trends in purchasing behavior?</a:t>
          </a:r>
          <a:endParaRPr lang="en-IN" sz="1400" b="0">
            <a:latin typeface="Arial" panose="020B0604020202020204" pitchFamily="34" charset="0"/>
            <a:cs typeface="Arial" panose="020B0604020202020204" pitchFamily="34" charset="0"/>
          </a:endParaRPr>
        </a:p>
      </xdr:txBody>
    </xdr:sp>
    <xdr:clientData/>
  </xdr:twoCellAnchor>
  <xdr:twoCellAnchor>
    <xdr:from>
      <xdr:col>0</xdr:col>
      <xdr:colOff>200660</xdr:colOff>
      <xdr:row>8</xdr:row>
      <xdr:rowOff>147320</xdr:rowOff>
    </xdr:from>
    <xdr:to>
      <xdr:col>8</xdr:col>
      <xdr:colOff>236220</xdr:colOff>
      <xdr:row>23</xdr:row>
      <xdr:rowOff>160020</xdr:rowOff>
    </xdr:to>
    <xdr:graphicFrame macro="">
      <xdr:nvGraphicFramePr>
        <xdr:cNvPr id="3" name="Chart 2">
          <a:extLst>
            <a:ext uri="{FF2B5EF4-FFF2-40B4-BE49-F238E27FC236}">
              <a16:creationId xmlns:a16="http://schemas.microsoft.com/office/drawing/2014/main" id="{F8E21793-304F-4C36-96F0-437284E2E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27</xdr:row>
      <xdr:rowOff>6350</xdr:rowOff>
    </xdr:from>
    <xdr:to>
      <xdr:col>11</xdr:col>
      <xdr:colOff>590550</xdr:colOff>
      <xdr:row>43</xdr:row>
      <xdr:rowOff>38100</xdr:rowOff>
    </xdr:to>
    <xdr:graphicFrame macro="">
      <xdr:nvGraphicFramePr>
        <xdr:cNvPr id="4" name="Chart 3">
          <a:extLst>
            <a:ext uri="{FF2B5EF4-FFF2-40B4-BE49-F238E27FC236}">
              <a16:creationId xmlns:a16="http://schemas.microsoft.com/office/drawing/2014/main" id="{F12B158B-7B24-4407-8F68-38CE6369B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382270</xdr:colOff>
      <xdr:row>527</xdr:row>
      <xdr:rowOff>130810</xdr:rowOff>
    </xdr:from>
    <xdr:to>
      <xdr:col>11</xdr:col>
      <xdr:colOff>74930</xdr:colOff>
      <xdr:row>542</xdr:row>
      <xdr:rowOff>111760</xdr:rowOff>
    </xdr:to>
    <xdr:graphicFrame macro="">
      <xdr:nvGraphicFramePr>
        <xdr:cNvPr id="5" name="Chart 4">
          <a:extLst>
            <a:ext uri="{FF2B5EF4-FFF2-40B4-BE49-F238E27FC236}">
              <a16:creationId xmlns:a16="http://schemas.microsoft.com/office/drawing/2014/main" id="{7C88A03D-32C9-4A38-A53D-F748FDBBA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ONY%20SHARDA/Downloads/E-commerce%20(1)%20Kamal%20Kathuri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ONY%20SHARDA/Downloads/E-commerce%20(1)%20-new.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SONY%20SHARDA/Downloads/E-commerce%20(1)%20-new%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2.559407754627" createdVersion="8" refreshedVersion="8" minRefreshableVersion="3" recordCount="499" xr:uid="{8FCF19BE-9CC1-4E39-98EF-FE88609E31A1}">
  <cacheSource type="worksheet">
    <worksheetSource ref="A1:X500" sheet="E-commerce (1)" r:id="rId2"/>
  </cacheSource>
  <cacheFields count="24">
    <cacheField name="CustomerID" numFmtId="0">
      <sharedItems/>
    </cacheField>
    <cacheField name="RegistrationDate" numFmtId="14">
      <sharedItems containsSemiMixedTypes="0" containsNonDate="0" containsDate="1" containsString="0" minDate="2018-01-02T00:00:00" maxDate="2023-12-24T00:00:00"/>
    </cacheField>
    <cacheField name="Age" numFmtId="0">
      <sharedItems containsSemiMixedTypes="0" containsString="0" containsNumber="1" containsInteger="1" minValue="14" maxValue="84"/>
    </cacheField>
    <cacheField name="Gender" numFmtId="0">
      <sharedItems count="3">
        <s v="Male"/>
        <s v="Others"/>
        <s v="Female"/>
      </sharedItems>
    </cacheField>
    <cacheField name="IncomeLevel" numFmtId="0">
      <sharedItems count="3">
        <s v="High"/>
        <s v="Low"/>
        <s v="Medium"/>
      </sharedItems>
    </cacheField>
    <cacheField name="Country" numFmtId="0">
      <sharedItems count="7">
        <s v="Japan"/>
        <s v="UK"/>
        <s v="France"/>
        <s v="USA"/>
        <s v="Australia"/>
        <s v="Germany"/>
        <s v="Canada"/>
      </sharedItems>
    </cacheField>
    <cacheField name="City" numFmtId="0">
      <sharedItems count="9">
        <s v="Tokyo"/>
        <s v="London"/>
        <s v="Paris"/>
        <s v="Los Angeles"/>
        <s v="Sydney"/>
        <s v="Berlin"/>
        <s v="New York"/>
        <s v="Other"/>
        <s v="Toronto"/>
      </sharedItems>
    </cacheField>
    <cacheField name="TotalPurchases" numFmtId="0">
      <sharedItems containsSemiMixedTypes="0" containsString="0" containsNumber="1" containsInteger="1" minValue="1" maxValue="20"/>
    </cacheField>
    <cacheField name="AverageOrderValue" numFmtId="0">
      <sharedItems containsSemiMixedTypes="0" containsString="0" containsNumber="1" minValue="4.2177434460000001" maxValue="31147.427210000002"/>
    </cacheField>
    <cacheField name="CustomerLifetimeValue" numFmtId="0">
      <sharedItems containsSemiMixedTypes="0" containsString="0" containsNumber="1" minValue="5.0587718639999997" maxValue="6595.9383619999999"/>
    </cacheField>
    <cacheField name="FavoriteCategory" numFmtId="0">
      <sharedItems/>
    </cacheField>
    <cacheField name="SecondFavoriteCategory" numFmtId="0">
      <sharedItems/>
    </cacheField>
    <cacheField name="EmailEngagementRate" numFmtId="0">
      <sharedItems containsSemiMixedTypes="0" containsString="0" containsNumber="1" minValue="1.5852283000000002E-2" maxValue="0.88389664700000004"/>
    </cacheField>
    <cacheField name="SocialMediaEngagementRate" numFmtId="0">
      <sharedItems containsSemiMixedTypes="0" containsString="0" containsNumber="1" minValue="2.3778100000000002E-3" maxValue="0.76928413500000004"/>
    </cacheField>
    <cacheField name="MobileAppUsage" numFmtId="0">
      <sharedItems/>
    </cacheField>
    <cacheField name="CustomerServiceInteractions" numFmtId="0">
      <sharedItems containsSemiMixedTypes="0" containsString="0" containsNumber="1" containsInteger="1" minValue="0" maxValue="6"/>
    </cacheField>
    <cacheField name="AverageSatisfactionScore" numFmtId="0">
      <sharedItems containsSemiMixedTypes="0" containsString="0" containsNumber="1" minValue="2.251069416" maxValue="10"/>
    </cacheField>
    <cacheField name="EmailConversionRate" numFmtId="0">
      <sharedItems containsSemiMixedTypes="0" containsString="0" containsNumber="1" minValue="1.0717707999999999E-2" maxValue="0.623844658"/>
    </cacheField>
    <cacheField name="SocialMediaConversionRate" numFmtId="0">
      <sharedItems containsSemiMixedTypes="0" containsString="0" containsNumber="1" minValue="4.3036430000000002E-3" maxValue="0.61616538300000001"/>
    </cacheField>
    <cacheField name="SearchEngineConversionRate" numFmtId="0">
      <sharedItems containsSemiMixedTypes="0" containsString="0" containsNumber="1" minValue="6.4403719999999998E-3" maxValue="0.57880034700000005"/>
    </cacheField>
    <cacheField name="RepeatCustomer" numFmtId="0">
      <sharedItems/>
    </cacheField>
    <cacheField name="PremiumMember" numFmtId="0">
      <sharedItems/>
    </cacheField>
    <cacheField name="HasReturnedItems" numFmtId="0">
      <sharedItems/>
    </cacheField>
    <cacheField name="Revenue" numFmtId="0">
      <sharedItems containsSemiMixedTypes="0" containsString="0" containsNumber="1" minValue="7.1665942569999999" maxValue="218031.99047000002" count="499">
        <n v="63.54603796"/>
        <n v="165.83311596000001"/>
        <n v="1617.3942550000002"/>
        <n v="70.971313499999994"/>
        <n v="218031.99047000002"/>
        <n v="56.95648362"/>
        <n v="42.487912870000002"/>
        <n v="49.184461980000002"/>
        <n v="597.49139550000007"/>
        <n v="336.09774135000004"/>
        <n v="79.974925040000002"/>
        <n v="95.742348079999999"/>
        <n v="889.32251150000002"/>
        <n v="617.67136800000003"/>
        <n v="109.93311788"/>
        <n v="256.68664669999998"/>
        <n v="408.08196666000003"/>
        <n v="290.73708690000001"/>
        <n v="59.064962405999999"/>
        <n v="40.831421562000003"/>
        <n v="635.92290279999997"/>
        <n v="194.59970580000001"/>
        <n v="15.381155809999999"/>
        <n v="44.066168345999998"/>
        <n v="838.03660750999995"/>
        <n v="9.3146606680000001"/>
        <n v="365.22419968000003"/>
        <n v="1443.9421854"/>
        <n v="234.91719503000002"/>
        <n v="32.873607270000001"/>
        <n v="455.26290160000002"/>
        <n v="156.7812271"/>
        <n v="48.09746226"/>
        <n v="34.608275110000001"/>
        <n v="106.5976211"/>
        <n v="50.910273680000003"/>
        <n v="307.1546444"/>
        <n v="90.456429799999995"/>
        <n v="126.3907013"/>
        <n v="88.948258199999998"/>
        <n v="1177.8328121000002"/>
        <n v="86.757393730000004"/>
        <n v="1275.9598953"/>
        <n v="108.62681430000001"/>
        <n v="267.86884679999997"/>
        <n v="77.354467615999994"/>
        <n v="564.16117436000002"/>
        <n v="1154.1368196000001"/>
        <n v="414.464338"/>
        <n v="2409.3502463999998"/>
        <n v="61.908995109999999"/>
        <n v="355.01781657999999"/>
        <n v="236.00600535999999"/>
        <n v="217.69611327000001"/>
        <n v="69.295301449999997"/>
        <n v="21.547938590000001"/>
        <n v="1587.3045128000001"/>
        <n v="272.89101095000001"/>
        <n v="56.370233409999997"/>
        <n v="249.1575532"/>
        <n v="55.037150580000002"/>
        <n v="941.29665120000004"/>
        <n v="104.50951276000001"/>
        <n v="1026.4632282"/>
        <n v="27.337271829999999"/>
        <n v="47236.820433000001"/>
        <n v="228.91752568999999"/>
        <n v="172.81821199999999"/>
        <n v="130.29778271999999"/>
        <n v="126.28947352"/>
        <n v="104.37036375"/>
        <n v="131.55493892999999"/>
        <n v="169.3095601"/>
        <n v="316.50201659999999"/>
        <n v="273.34338509999998"/>
        <n v="1424.776353"/>
        <n v="513.80060088000005"/>
        <n v="31.79086306"/>
        <n v="137.46137172000002"/>
        <n v="136.9405246"/>
        <n v="7.1665942569999999"/>
        <n v="222.0061949"/>
        <n v="181.39651359999999"/>
        <n v="1216.7671312999998"/>
        <n v="105.46555592"/>
        <n v="46.814587379999999"/>
        <n v="19.368706379999999"/>
        <n v="87.395225300000007"/>
        <n v="217.89006560000001"/>
        <n v="6555.7005479999989"/>
        <n v="366.38137338000001"/>
        <n v="163.0033272"/>
        <n v="263.47002306000002"/>
        <n v="87302.826696000004"/>
        <n v="70.358917289999994"/>
        <n v="219.49413256"/>
        <n v="532.58033447999992"/>
        <n v="922.35482879999995"/>
        <n v="298.77424248"/>
        <n v="124.13136192"/>
        <n v="239.07815346000001"/>
        <n v="669.66054020000001"/>
        <n v="152.69877513"/>
        <n v="356.01857610000002"/>
        <n v="376.60712778000004"/>
        <n v="502.39452584999998"/>
        <n v="972.83567079999989"/>
        <n v="52.350924540000001"/>
        <n v="452.36125050999999"/>
        <n v="160.92596929999999"/>
        <n v="25.306460676"/>
        <n v="76.946686249999999"/>
        <n v="736.34825000000001"/>
        <n v="103.13426614999999"/>
        <n v="950.07929220000005"/>
        <n v="175.63394260000001"/>
        <n v="183.99800249999998"/>
        <n v="187.61629665999999"/>
        <n v="493.72713783"/>
        <n v="547.58736971999997"/>
        <n v="278.15290300000004"/>
        <n v="722.68558180000002"/>
        <n v="37.475466089999998"/>
        <n v="339.73596579999997"/>
        <n v="309.34062747000002"/>
        <n v="1114.4546378"/>
        <n v="192.11413457999998"/>
        <n v="780.61422563999986"/>
        <n v="122.32479984"/>
        <n v="43.201585680000001"/>
        <n v="154.85288817"/>
        <n v="419.00205353999996"/>
        <n v="3735.2297635999998"/>
        <n v="129.79675875999999"/>
        <n v="829.9063122"/>
        <n v="96.968541560000006"/>
        <n v="141.92890363999999"/>
        <n v="129.2227149"/>
        <n v="67.196159190000003"/>
        <n v="234.44888008000001"/>
        <n v="129.02813269999999"/>
        <n v="249.09191748000001"/>
        <n v="18.24242418"/>
        <n v="143.83833066"/>
        <n v="107.37557712"/>
        <n v="136.65900532000001"/>
        <n v="46.269697399999998"/>
        <n v="160.51215966000001"/>
        <n v="994.08954119999999"/>
        <n v="46.162253659999998"/>
        <n v="956.43111109000006"/>
        <n v="55.324408749999996"/>
        <n v="169.4472145"/>
        <n v="250.02207795000001"/>
        <n v="55.426575640000003"/>
        <n v="292.07384769999999"/>
        <n v="423.03006171000004"/>
        <n v="1460.3882824"/>
        <n v="949.76646840000001"/>
        <n v="341.124414"/>
        <n v="709.79519029999994"/>
        <n v="98.421191759999999"/>
        <n v="502.14324929999998"/>
        <n v="105.82659897000001"/>
        <n v="204.88305865000001"/>
        <n v="2393.9633088"/>
        <n v="137.46326985000002"/>
        <n v="5084.9750700000004"/>
        <n v="463.70397880000002"/>
        <n v="67.139665379999997"/>
        <n v="375.24145536000003"/>
        <n v="225.5816514"/>
        <n v="76.715808799999991"/>
        <n v="283.75405992000003"/>
        <n v="37.419247290000001"/>
        <n v="137.63186447999999"/>
        <n v="947.24008834000006"/>
        <n v="250.16348270000003"/>
        <n v="65.330664560000002"/>
        <n v="185.06104617"/>
        <n v="28.634382519999999"/>
        <n v="102.18509896"/>
        <n v="200.31935809999999"/>
        <n v="484.54047534000006"/>
        <n v="866.18951749999997"/>
        <n v="18.103848290999998"/>
        <n v="428.94030094999999"/>
        <n v="130.47657767999999"/>
        <n v="27.942269639999999"/>
        <n v="160.09201863999999"/>
        <n v="219.35568899999998"/>
        <n v="96.939558540000007"/>
        <n v="905.30272710000008"/>
        <n v="284.06060789999998"/>
        <n v="906.19572470000003"/>
        <n v="253.14099959999999"/>
        <n v="125.4528207"/>
        <n v="206.69943979999999"/>
        <n v="64.469133880000001"/>
        <n v="364.45258059999998"/>
        <n v="687.85068511999998"/>
        <n v="313.9169526"/>
        <n v="2208.0798408000001"/>
        <n v="437.08587895000005"/>
        <n v="1447.5924874499999"/>
        <n v="79.754172800000006"/>
        <n v="450.99895835999996"/>
        <n v="436.24508394999998"/>
        <n v="49.374651739999997"/>
        <n v="161.92763841999999"/>
        <n v="348.36797944"/>
        <n v="450.44269171999997"/>
        <n v="1315.0934792"/>
        <n v="141.22240986"/>
        <n v="628.10329479999996"/>
        <n v="114.42857979999999"/>
        <n v="2362.2854550000002"/>
        <n v="2098.1560157999998"/>
        <n v="492.83474485000005"/>
        <n v="1022.8217173999999"/>
        <n v="83.3241795"/>
        <n v="294.78968248000001"/>
        <n v="123.16964949999999"/>
        <n v="429.67096398000001"/>
        <n v="90.820699599999998"/>
        <n v="537.79891239999995"/>
        <n v="760.73008888000004"/>
        <n v="57.592391899999996"/>
        <n v="40.646853950000001"/>
        <n v="992.63420699999995"/>
        <n v="101.07800904000001"/>
        <n v="82.156245999999996"/>
        <n v="243.61394067000003"/>
        <n v="110.89994337000002"/>
        <n v="341.66132792000002"/>
        <n v="564.42114049999998"/>
        <n v="5654.2023239"/>
        <n v="80.491194350000001"/>
        <n v="2069.0893087999998"/>
        <n v="814.7013753"/>
        <n v="260.00449143999998"/>
        <n v="1069.6959684999999"/>
        <n v="53.943630239999997"/>
        <n v="132.37383166000001"/>
        <n v="44.112993359999997"/>
        <n v="1715.036744"/>
        <n v="208.86825744000001"/>
        <n v="1394.2915620000001"/>
        <n v="282.93307650000003"/>
        <n v="253.89649016000001"/>
        <n v="864.83805870000003"/>
        <n v="23.0348261"/>
        <n v="24.535761529999998"/>
        <n v="160.77664708"/>
        <n v="53.924257679999997"/>
        <n v="164.79956935999999"/>
        <n v="223.5230014"/>
        <n v="25.00783899"/>
        <n v="900.11281600000007"/>
        <n v="273.37876055000004"/>
        <n v="267.25317899999999"/>
        <n v="99.265487949999994"/>
        <n v="988.79730199999995"/>
        <n v="338.62430725000002"/>
        <n v="39.554254901999997"/>
        <n v="4553.6881368000004"/>
        <n v="331.35973519999999"/>
        <n v="476.38781400000005"/>
        <n v="299.16731532"/>
        <n v="16.194523830000001"/>
        <n v="276.61126669999999"/>
        <n v="225.53572437"/>
        <n v="911.06666159999997"/>
        <n v="368.41932485000001"/>
        <n v="33113.304908999999"/>
        <n v="268.85215823999999"/>
        <n v="161.89189190000002"/>
        <n v="190.72180123999999"/>
        <n v="73.308861840000006"/>
        <n v="371.6687301"/>
        <n v="56.196984149999999"/>
        <n v="108.7817883"/>
        <n v="69.570987669999994"/>
        <n v="79.992320419999999"/>
        <n v="68.362883550000006"/>
        <n v="284.50435220000003"/>
        <n v="35.344820489999996"/>
        <n v="144.79803921000001"/>
        <n v="285.21131009999999"/>
        <n v="508.99145228999998"/>
        <n v="759.07600679999996"/>
        <n v="463.9764285"/>
        <n v="1713.5760095999999"/>
        <n v="208.33304292"/>
        <n v="445.41987280000001"/>
        <n v="1860.5483604000001"/>
        <n v="716.01264419999995"/>
        <n v="330.72330012000003"/>
        <n v="81.708987250000007"/>
        <n v="482.97651439999999"/>
        <n v="1384.9834880000001"/>
        <n v="142.53576426000001"/>
        <n v="373.52312360000002"/>
        <n v="47.020370079999999"/>
        <n v="6034.1645340000005"/>
        <n v="27.583153343999996"/>
        <n v="29.850917543999998"/>
        <n v="2481.3867107999999"/>
        <n v="64.306984189999994"/>
        <n v="257.35641079999999"/>
        <n v="27.249077876000001"/>
        <n v="155.50999325999999"/>
        <n v="137.06868888"/>
        <n v="42.136706885999999"/>
        <n v="79.196505689999995"/>
        <n v="281.31600531999999"/>
        <n v="1499.6569460000001"/>
        <n v="820.11164399999996"/>
        <n v="641.34876000000008"/>
        <n v="208.46708672"/>
        <n v="18.652184290000001"/>
        <n v="16.22999965"/>
        <n v="240.23030826000002"/>
        <n v="415.30902523000003"/>
        <n v="80.012305359999999"/>
        <n v="287.1976626"/>
        <n v="168.45524316000001"/>
        <n v="149.15466040999999"/>
        <n v="356.94068819999995"/>
        <n v="544.47720168000001"/>
        <n v="355.23526129999999"/>
        <n v="222.57795525"/>
        <n v="129.36256617000001"/>
        <n v="78.999966239999992"/>
        <n v="378.37371689999998"/>
        <n v="105.26065878"/>
        <n v="432.30956159999999"/>
        <n v="122.25261712"/>
        <n v="2048.2475368"/>
        <n v="48.516603007999997"/>
        <n v="651.86145192000004"/>
        <n v="261.41070360999998"/>
        <n v="377.9291872"/>
        <n v="33.238025450000002"/>
        <n v="48.030370632999997"/>
        <n v="215.76670135999998"/>
        <n v="73.691906939999996"/>
        <n v="13.648539120000001"/>
        <n v="519.08156415999997"/>
        <n v="282.5372294"/>
        <n v="204.43918664"/>
        <n v="176.50104026"/>
        <n v="410.63529443999994"/>
        <n v="613.62191280000002"/>
        <n v="169.94642285999998"/>
        <n v="89.555417079999998"/>
        <n v="203.32642179999999"/>
        <n v="262.25878691999998"/>
        <n v="258.6068684"/>
        <n v="358.23768316000002"/>
        <n v="30.94612484"/>
        <n v="80.505609590000006"/>
        <n v="45.773328629999995"/>
        <n v="175.32137564999999"/>
        <n v="843.30245879999995"/>
        <n v="137.08764274999999"/>
        <n v="141.13126896"/>
        <n v="262.99624635000004"/>
        <n v="119.18872629000001"/>
        <n v="193.60441316999999"/>
        <n v="146.31647760000001"/>
        <n v="407.80009941999998"/>
        <n v="197.76107256"/>
        <n v="653.473386"/>
        <n v="126.92133150000001"/>
        <n v="970.67936099999997"/>
        <n v="86.769970099999995"/>
        <n v="117.09383129999999"/>
        <n v="253.79550408"/>
        <n v="32.148744020000002"/>
        <n v="252.10616915"/>
        <n v="93.430139819999994"/>
        <n v="152.25840246000001"/>
        <n v="140.0318523"/>
        <n v="728.73712739999996"/>
        <n v="259.78753019999999"/>
        <n v="108.74254332000001"/>
        <n v="416.10726297000002"/>
        <n v="69.275215680999992"/>
        <n v="868.35217239999997"/>
        <n v="1546.06736"/>
        <n v="783.5905303699999"/>
        <n v="53.606103230000002"/>
        <n v="536.04359920000002"/>
        <n v="314.05156850000003"/>
        <n v="93.360670479999996"/>
        <n v="421.87142319999998"/>
        <n v="1210.5340544999999"/>
        <n v="2045.336121"/>
        <n v="14.136303184000001"/>
        <n v="2520.0401284"/>
        <n v="165.89558503999999"/>
        <n v="867.09135896999999"/>
        <n v="366.94815642000003"/>
        <n v="1853.522322"/>
        <n v="90.269069520000002"/>
        <n v="63.211896792000005"/>
        <n v="322.07360915999999"/>
        <n v="87.27074168"/>
        <n v="220.21630041000003"/>
        <n v="292.67145479999999"/>
        <n v="353.23124868000002"/>
        <n v="352.85580007999999"/>
        <n v="68.940569120000006"/>
        <n v="34326.885539999996"/>
        <n v="103.73897538"/>
        <n v="1888.3798904"/>
        <n v="239.34089562000003"/>
        <n v="43.854607924999996"/>
        <n v="349.37070549999999"/>
        <n v="495.96086070000001"/>
        <n v="264.38133844999999"/>
        <n v="816.7818086100001"/>
        <n v="736.56081080000013"/>
        <n v="625.63310350000006"/>
        <n v="1286.5515222000001"/>
        <n v="57.6644249"/>
        <n v="2118.5367539999997"/>
        <n v="129.61589694"/>
        <n v="338.05893714000001"/>
        <n v="735.31961136000007"/>
        <n v="243.44207084000001"/>
        <n v="602.44601599999999"/>
        <n v="93.453675910000001"/>
        <n v="887.70714270000008"/>
        <n v="588.16739849999999"/>
        <n v="78.629556809999997"/>
        <n v="1033.3335075"/>
        <n v="78.573059150000006"/>
        <n v="351.81197090999996"/>
        <n v="583.48917159999996"/>
        <n v="336.26057503999999"/>
        <n v="18.48707606"/>
        <n v="93.519701990000002"/>
        <n v="22.885033589999999"/>
        <n v="667.1073864"/>
        <n v="248.1666716"/>
        <n v="268.58265110000002"/>
        <n v="210.68710931999999"/>
        <n v="46.676784679999997"/>
        <n v="22.613261804"/>
        <n v="434.03959620000001"/>
        <n v="10.87041411"/>
        <n v="126.4471545"/>
        <n v="231.83183058"/>
        <n v="433.7158824"/>
        <n v="129.7862853"/>
        <n v="873.22721508000006"/>
        <n v="61.610437040000001"/>
        <n v="25.050789040000002"/>
        <n v="273.8508228"/>
        <n v="101.87493704000001"/>
        <n v="270.28070692"/>
        <n v="753.90337920000002"/>
        <n v="81.186695700000001"/>
        <n v="34.424291719999999"/>
        <n v="95.840293079999995"/>
        <n v="162.34300166"/>
        <n v="109.97886544000001"/>
        <n v="516.96859396000002"/>
        <n v="258.62267916000002"/>
        <n v="243.85953209999997"/>
        <n v="640.57727999999997"/>
        <n v="373.53077664"/>
        <n v="98.639136549999989"/>
        <n v="48.964697690000001"/>
        <n v="191.46867516"/>
        <n v="229.89172632"/>
        <n v="8.2777117269999998"/>
        <n v="78.963985149999999"/>
        <n v="66.811378740000009"/>
        <n v="232.11551016000001"/>
        <n v="105.09318620000001"/>
        <n v="139.15014044"/>
        <n v="70.340217600000003"/>
        <n v="246.81932159999999"/>
        <n v="474.99380882999998"/>
        <n v="287.72551727999996"/>
        <n v="74.823404350000004"/>
        <n v="28.912428129999999"/>
        <n v="84.174408749999998"/>
        <n v="106.1503429"/>
        <n v="542.40386813999999"/>
        <n v="979.46706198000004"/>
        <n v="1202.6942102999999"/>
        <n v="3014.0750861000001"/>
        <n v="24.585415009999998"/>
        <n v="112.6391084"/>
        <n v="659.09705982999992"/>
      </sharedItems>
    </cacheField>
  </cacheFields>
  <extLst>
    <ext xmlns:x14="http://schemas.microsoft.com/office/spreadsheetml/2009/9/main" uri="{725AE2AE-9491-48be-B2B4-4EB974FC3084}">
      <x14:pivotCacheDefinition pivotCacheId="14793687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LI ROY" refreshedDate="45823.012672222219" createdVersion="8" refreshedVersion="8" minRefreshableVersion="3" recordCount="499" xr:uid="{C050E205-1DA3-496D-B88D-EA946C542B09}">
  <cacheSource type="worksheet">
    <worksheetSource ref="A1:X500" sheet="E-commerce (1) -new" r:id="rId2"/>
  </cacheSource>
  <cacheFields count="27">
    <cacheField name="CustomerID" numFmtId="0">
      <sharedItems count="499">
        <s v="CUST00001"/>
        <s v="CUST00002"/>
        <s v="CUST00003"/>
        <s v="CUST00004"/>
        <s v="CUST00005"/>
        <s v="CUST00006"/>
        <s v="CUST00007"/>
        <s v="CUST00008"/>
        <s v="CUST00009"/>
        <s v="CUST00010"/>
        <s v="CUST00011"/>
        <s v="CUST00012"/>
        <s v="CUST00013"/>
        <s v="CUST00014"/>
        <s v="CUST00015"/>
        <s v="CUST00016"/>
        <s v="CUST00017"/>
        <s v="CUST00018"/>
        <s v="CUST00019"/>
        <s v="CUST00020"/>
        <s v="CUST00021"/>
        <s v="CUST00022"/>
        <s v="CUST00023"/>
        <s v="CUST00024"/>
        <s v="CUST00025"/>
        <s v="CUST00026"/>
        <s v="CUST00027"/>
        <s v="CUST00028"/>
        <s v="CUST00029"/>
        <s v="CUST00030"/>
        <s v="CUST00031"/>
        <s v="CUST00032"/>
        <s v="CUST00033"/>
        <s v="CUST00034"/>
        <s v="CUST00035"/>
        <s v="CUST00036"/>
        <s v="CUST00037"/>
        <s v="CUST00038"/>
        <s v="CUST00039"/>
        <s v="CUST00040"/>
        <s v="CUST00041"/>
        <s v="CUST00042"/>
        <s v="CUST00043"/>
        <s v="CUST00044"/>
        <s v="CUST00045"/>
        <s v="CUST00046"/>
        <s v="CUST00047"/>
        <s v="CUST00048"/>
        <s v="CUST00049"/>
        <s v="CUST00050"/>
        <s v="CUST00051"/>
        <s v="CUST00052"/>
        <s v="CUST00053"/>
        <s v="CUST00054"/>
        <s v="CUST00055"/>
        <s v="CUST00056"/>
        <s v="CUST00057"/>
        <s v="CUST00058"/>
        <s v="CUST00059"/>
        <s v="CUST00060"/>
        <s v="CUST00061"/>
        <s v="CUST00062"/>
        <s v="CUST00063"/>
        <s v="CUST00064"/>
        <s v="CUST00065"/>
        <s v="CUST00066"/>
        <s v="CUST00067"/>
        <s v="CUST00068"/>
        <s v="CUST00069"/>
        <s v="CUST00070"/>
        <s v="CUST00071"/>
        <s v="CUST00072"/>
        <s v="CUST00073"/>
        <s v="CUST00074"/>
        <s v="CUST00075"/>
        <s v="CUST00076"/>
        <s v="CUST00077"/>
        <s v="CUST00078"/>
        <s v="CUST00079"/>
        <s v="CUST00080"/>
        <s v="CUST00081"/>
        <s v="CUST00082"/>
        <s v="CUST00083"/>
        <s v="CUST00084"/>
        <s v="CUST00085"/>
        <s v="CUST00086"/>
        <s v="CUST00087"/>
        <s v="CUST00088"/>
        <s v="CUST00089"/>
        <s v="CUST00090"/>
        <s v="CUST00091"/>
        <s v="CUST00092"/>
        <s v="CUST00093"/>
        <s v="CUST00094"/>
        <s v="CUST00095"/>
        <s v="CUST00096"/>
        <s v="CUST00097"/>
        <s v="CUST00098"/>
        <s v="CUST00099"/>
        <s v="CUST00100"/>
        <s v="CUST00101"/>
        <s v="CUST00102"/>
        <s v="CUST00103"/>
        <s v="CUST00104"/>
        <s v="CUST00105"/>
        <s v="CUST00106"/>
        <s v="CUST00107"/>
        <s v="CUST00108"/>
        <s v="CUST00109"/>
        <s v="CUST00110"/>
        <s v="CUST00111"/>
        <s v="CUST00112"/>
        <s v="CUST00113"/>
        <s v="CUST00114"/>
        <s v="CUST00115"/>
        <s v="CUST00116"/>
        <s v="CUST00117"/>
        <s v="CUST00118"/>
        <s v="CUST00119"/>
        <s v="CUST00120"/>
        <s v="CUST00121"/>
        <s v="CUST00122"/>
        <s v="CUST00123"/>
        <s v="CUST00124"/>
        <s v="CUST00125"/>
        <s v="CUST00126"/>
        <s v="CUST00127"/>
        <s v="CUST00128"/>
        <s v="CUST00129"/>
        <s v="CUST00130"/>
        <s v="CUST00131"/>
        <s v="CUST00132"/>
        <s v="CUST00133"/>
        <s v="CUST00134"/>
        <s v="CUST00135"/>
        <s v="CUST00136"/>
        <s v="CUST00137"/>
        <s v="CUST00138"/>
        <s v="CUST00139"/>
        <s v="CUST00140"/>
        <s v="CUST00141"/>
        <s v="CUST00142"/>
        <s v="CUST00143"/>
        <s v="CUST00144"/>
        <s v="CUST00145"/>
        <s v="CUST00146"/>
        <s v="CUST00147"/>
        <s v="CUST00148"/>
        <s v="CUST00149"/>
        <s v="CUST00150"/>
        <s v="CUST00151"/>
        <s v="CUST00152"/>
        <s v="CUST00153"/>
        <s v="CUST00154"/>
        <s v="CUST00155"/>
        <s v="CUST00156"/>
        <s v="CUST00157"/>
        <s v="CUST00158"/>
        <s v="CUST00159"/>
        <s v="CUST00160"/>
        <s v="CUST00161"/>
        <s v="CUST00162"/>
        <s v="CUST00163"/>
        <s v="CUST00164"/>
        <s v="CUST00165"/>
        <s v="CUST00166"/>
        <s v="CUST00167"/>
        <s v="CUST00168"/>
        <s v="CUST00169"/>
        <s v="CUST00170"/>
        <s v="CUST00171"/>
        <s v="CUST00172"/>
        <s v="CUST00173"/>
        <s v="CUST00174"/>
        <s v="CUST00175"/>
        <s v="CUST00176"/>
        <s v="CUST00177"/>
        <s v="CUST00178"/>
        <s v="CUST00179"/>
        <s v="CUST00180"/>
        <s v="CUST00181"/>
        <s v="CUST00182"/>
        <s v="CUST00183"/>
        <s v="CUST00184"/>
        <s v="CUST00185"/>
        <s v="CUST00186"/>
        <s v="CUST00187"/>
        <s v="CUST00188"/>
        <s v="CUST00189"/>
        <s v="CUST00190"/>
        <s v="CUST00191"/>
        <s v="CUST00192"/>
        <s v="CUST00193"/>
        <s v="CUST00194"/>
        <s v="CUST00195"/>
        <s v="CUST00196"/>
        <s v="CUST00197"/>
        <s v="CUST00198"/>
        <s v="CUST00199"/>
        <s v="CUST00200"/>
        <s v="CUST00201"/>
        <s v="CUST00202"/>
        <s v="CUST00203"/>
        <s v="CUST00204"/>
        <s v="CUST00205"/>
        <s v="CUST00206"/>
        <s v="CUST00207"/>
        <s v="CUST00208"/>
        <s v="CUST00209"/>
        <s v="CUST00210"/>
        <s v="CUST00211"/>
        <s v="CUST00212"/>
        <s v="CUST00213"/>
        <s v="CUST00214"/>
        <s v="CUST00215"/>
        <s v="CUST00216"/>
        <s v="CUST00217"/>
        <s v="CUST00218"/>
        <s v="CUST00219"/>
        <s v="CUST00220"/>
        <s v="CUST00221"/>
        <s v="CUST00222"/>
        <s v="CUST00223"/>
        <s v="CUST00224"/>
        <s v="CUST00225"/>
        <s v="CUST00226"/>
        <s v="CUST00227"/>
        <s v="CUST00228"/>
        <s v="CUST00229"/>
        <s v="CUST00230"/>
        <s v="CUST00231"/>
        <s v="CUST00232"/>
        <s v="CUST00233"/>
        <s v="CUST00234"/>
        <s v="CUST00235"/>
        <s v="CUST00236"/>
        <s v="CUST00237"/>
        <s v="CUST00238"/>
        <s v="CUST00239"/>
        <s v="CUST00240"/>
        <s v="CUST00241"/>
        <s v="CUST00242"/>
        <s v="CUST00243"/>
        <s v="CUST00244"/>
        <s v="CUST00245"/>
        <s v="CUST00246"/>
        <s v="CUST00247"/>
        <s v="CUST00248"/>
        <s v="CUST00249"/>
        <s v="CUST00250"/>
        <s v="CUST00251"/>
        <s v="CUST00252"/>
        <s v="CUST00253"/>
        <s v="CUST00254"/>
        <s v="CUST00255"/>
        <s v="CUST00256"/>
        <s v="CUST00257"/>
        <s v="CUST00258"/>
        <s v="CUST00259"/>
        <s v="CUST00260"/>
        <s v="CUST00261"/>
        <s v="CUST00262"/>
        <s v="CUST00263"/>
        <s v="CUST00264"/>
        <s v="CUST00265"/>
        <s v="CUST00266"/>
        <s v="CUST00267"/>
        <s v="CUST00268"/>
        <s v="CUST00269"/>
        <s v="CUST00270"/>
        <s v="CUST00271"/>
        <s v="CUST00272"/>
        <s v="CUST00273"/>
        <s v="CUST00274"/>
        <s v="CUST00275"/>
        <s v="CUST00276"/>
        <s v="CUST00277"/>
        <s v="CUST00278"/>
        <s v="CUST00279"/>
        <s v="CUST00280"/>
        <s v="CUST00281"/>
        <s v="CUST00282"/>
        <s v="CUST00283"/>
        <s v="CUST00284"/>
        <s v="CUST00285"/>
        <s v="CUST00286"/>
        <s v="CUST00287"/>
        <s v="CUST00288"/>
        <s v="CUST00289"/>
        <s v="CUST00290"/>
        <s v="CUST00291"/>
        <s v="CUST00292"/>
        <s v="CUST00293"/>
        <s v="CUST00294"/>
        <s v="CUST00295"/>
        <s v="CUST00296"/>
        <s v="CUST00297"/>
        <s v="CUST00298"/>
        <s v="CUST00299"/>
        <s v="CUST00300"/>
        <s v="CUST00301"/>
        <s v="CUST00302"/>
        <s v="CUST00303"/>
        <s v="CUST00304"/>
        <s v="CUST00305"/>
        <s v="CUST00306"/>
        <s v="CUST00307"/>
        <s v="CUST00308"/>
        <s v="CUST00309"/>
        <s v="CUST00310"/>
        <s v="CUST00311"/>
        <s v="CUST00312"/>
        <s v="CUST00313"/>
        <s v="CUST00314"/>
        <s v="CUST00315"/>
        <s v="CUST00316"/>
        <s v="CUST00317"/>
        <s v="CUST00318"/>
        <s v="CUST00319"/>
        <s v="CUST00320"/>
        <s v="CUST00321"/>
        <s v="CUST00322"/>
        <s v="CUST00323"/>
        <s v="CUST00324"/>
        <s v="CUST00325"/>
        <s v="CUST00326"/>
        <s v="CUST00327"/>
        <s v="CUST00328"/>
        <s v="CUST00329"/>
        <s v="CUST00330"/>
        <s v="CUST00331"/>
        <s v="CUST00332"/>
        <s v="CUST00333"/>
        <s v="CUST00334"/>
        <s v="CUST00335"/>
        <s v="CUST00336"/>
        <s v="CUST00337"/>
        <s v="CUST00338"/>
        <s v="CUST00339"/>
        <s v="CUST00340"/>
        <s v="CUST00341"/>
        <s v="CUST00342"/>
        <s v="CUST00343"/>
        <s v="CUST00344"/>
        <s v="CUST00345"/>
        <s v="CUST00346"/>
        <s v="CUST00347"/>
        <s v="CUST00348"/>
        <s v="CUST00349"/>
        <s v="CUST00350"/>
        <s v="CUST00351"/>
        <s v="CUST00352"/>
        <s v="CUST00353"/>
        <s v="CUST00354"/>
        <s v="CUST00355"/>
        <s v="CUST00356"/>
        <s v="CUST00357"/>
        <s v="CUST00358"/>
        <s v="CUST00359"/>
        <s v="CUST00360"/>
        <s v="CUST00361"/>
        <s v="CUST00362"/>
        <s v="CUST00363"/>
        <s v="CUST00364"/>
        <s v="CUST00365"/>
        <s v="CUST00366"/>
        <s v="CUST00367"/>
        <s v="CUST00368"/>
        <s v="CUST00369"/>
        <s v="CUST00370"/>
        <s v="CUST00371"/>
        <s v="CUST00372"/>
        <s v="CUST00373"/>
        <s v="CUST00374"/>
        <s v="CUST00375"/>
        <s v="CUST00376"/>
        <s v="CUST00377"/>
        <s v="CUST00378"/>
        <s v="CUST00379"/>
        <s v="CUST00380"/>
        <s v="CUST00381"/>
        <s v="CUST00382"/>
        <s v="CUST00383"/>
        <s v="CUST00384"/>
        <s v="CUST00385"/>
        <s v="CUST00386"/>
        <s v="CUST00387"/>
        <s v="CUST00388"/>
        <s v="CUST00389"/>
        <s v="CUST00390"/>
        <s v="CUST00391"/>
        <s v="CUST00392"/>
        <s v="CUST00393"/>
        <s v="CUST00394"/>
        <s v="CUST00395"/>
        <s v="CUST00396"/>
        <s v="CUST00397"/>
        <s v="CUST00398"/>
        <s v="CUST00399"/>
        <s v="CUST00400"/>
        <s v="CUST00401"/>
        <s v="CUST00402"/>
        <s v="CUST00403"/>
        <s v="CUST00404"/>
        <s v="CUST00405"/>
        <s v="CUST00406"/>
        <s v="CUST00407"/>
        <s v="CUST00408"/>
        <s v="CUST00409"/>
        <s v="CUST00410"/>
        <s v="CUST00411"/>
        <s v="CUST00412"/>
        <s v="CUST00413"/>
        <s v="CUST00414"/>
        <s v="CUST00415"/>
        <s v="CUST00416"/>
        <s v="CUST00417"/>
        <s v="CUST00418"/>
        <s v="CUST00419"/>
        <s v="CUST00420"/>
        <s v="CUST00421"/>
        <s v="CUST00422"/>
        <s v="CUST00423"/>
        <s v="CUST00424"/>
        <s v="CUST00425"/>
        <s v="CUST00426"/>
        <s v="CUST00427"/>
        <s v="CUST00428"/>
        <s v="CUST00429"/>
        <s v="CUST00430"/>
        <s v="CUST00431"/>
        <s v="CUST00432"/>
        <s v="CUST00433"/>
        <s v="CUST00434"/>
        <s v="CUST00435"/>
        <s v="CUST00436"/>
        <s v="CUST00437"/>
        <s v="CUST00438"/>
        <s v="CUST00439"/>
        <s v="CUST00440"/>
        <s v="CUST00441"/>
        <s v="CUST00442"/>
        <s v="CUST00443"/>
        <s v="CUST00444"/>
        <s v="CUST00445"/>
        <s v="CUST00446"/>
        <s v="CUST00447"/>
        <s v="CUST00448"/>
        <s v="CUST00449"/>
        <s v="CUST00450"/>
        <s v="CUST00451"/>
        <s v="CUST00452"/>
        <s v="CUST00453"/>
        <s v="CUST00454"/>
        <s v="CUST00455"/>
        <s v="CUST00456"/>
        <s v="CUST00457"/>
        <s v="CUST00458"/>
        <s v="CUST00459"/>
        <s v="CUST00460"/>
        <s v="CUST00461"/>
        <s v="CUST00462"/>
        <s v="CUST00463"/>
        <s v="CUST00464"/>
        <s v="CUST00465"/>
        <s v="CUST00466"/>
        <s v="CUST00467"/>
        <s v="CUST00468"/>
        <s v="CUST00469"/>
        <s v="CUST00470"/>
        <s v="CUST00471"/>
        <s v="CUST00472"/>
        <s v="CUST00473"/>
        <s v="CUST00474"/>
        <s v="CUST00475"/>
        <s v="CUST00476"/>
        <s v="CUST00477"/>
        <s v="CUST00478"/>
        <s v="CUST00479"/>
        <s v="CUST00480"/>
        <s v="CUST00481"/>
        <s v="CUST00482"/>
        <s v="CUST00483"/>
        <s v="CUST00484"/>
        <s v="CUST00485"/>
        <s v="CUST00486"/>
        <s v="CUST00487"/>
        <s v="CUST00488"/>
        <s v="CUST00489"/>
        <s v="CUST00490"/>
        <s v="CUST00491"/>
        <s v="CUST00492"/>
        <s v="CUST00493"/>
        <s v="CUST00494"/>
        <s v="CUST00495"/>
        <s v="CUST00496"/>
        <s v="CUST00497"/>
        <s v="CUST00498"/>
        <s v="CUST00499"/>
      </sharedItems>
    </cacheField>
    <cacheField name="RegistrationDate" numFmtId="14">
      <sharedItems containsSemiMixedTypes="0" containsNonDate="0" containsDate="1" containsString="0" minDate="2018-01-02T00:00:00" maxDate="2023-12-24T00:00:00" count="415">
        <d v="2020-05-10T00:00:00"/>
        <d v="2021-07-18T00:00:00"/>
        <d v="2021-02-04T00:00:00"/>
        <d v="2020-12-31T00:00:00"/>
        <d v="2022-06-27T00:00:00"/>
        <d v="2023-12-10T00:00:00"/>
        <d v="2019-04-12T00:00:00"/>
        <d v="2021-05-23T00:00:00"/>
        <d v="2018-11-27T00:00:00"/>
        <d v="2022-01-22T00:00:00"/>
        <d v="2023-11-06T00:00:00"/>
        <d v="2018-05-11T00:00:00"/>
        <d v="2022-08-13T00:00:00"/>
        <d v="2020-02-09T00:00:00"/>
        <d v="2022-02-24T00:00:00"/>
        <d v="2021-04-30T00:00:00"/>
        <d v="2020-08-13T00:00:00"/>
        <d v="2021-03-30T00:00:00"/>
        <d v="2019-04-05T00:00:00"/>
        <d v="2018-01-22T00:00:00"/>
        <d v="2020-01-18T00:00:00"/>
        <d v="2019-04-20T00:00:00"/>
        <d v="2020-12-18T00:00:00"/>
        <d v="2023-08-10T00:00:00"/>
        <d v="2020-09-02T00:00:00"/>
        <d v="2022-12-12T00:00:00"/>
        <d v="2018-07-09T00:00:00"/>
        <d v="2019-07-17T00:00:00"/>
        <d v="2023-03-15T00:00:00"/>
        <d v="2021-06-21T00:00:00"/>
        <d v="2022-03-09T00:00:00"/>
        <d v="2019-10-09T00:00:00"/>
        <d v="2023-08-31T00:00:00"/>
        <d v="2021-07-21T00:00:00"/>
        <d v="2019-08-24T00:00:00"/>
        <d v="2023-08-24T00:00:00"/>
        <d v="2023-08-04T00:00:00"/>
        <d v="2021-09-25T00:00:00"/>
        <d v="2023-11-10T00:00:00"/>
        <d v="2021-10-22T00:00:00"/>
        <d v="2022-01-18T00:00:00"/>
        <d v="2020-02-15T00:00:00"/>
        <d v="2018-02-04T00:00:00"/>
        <d v="2023-05-10T00:00:00"/>
        <d v="2022-05-05T00:00:00"/>
        <d v="2020-10-18T00:00:00"/>
        <d v="2021-02-03T00:00:00"/>
        <d v="2022-02-09T00:00:00"/>
        <d v="2019-12-04T00:00:00"/>
        <d v="2022-04-29T00:00:00"/>
        <d v="2018-06-11T00:00:00"/>
        <d v="2018-07-21T00:00:00"/>
        <d v="2023-06-05T00:00:00"/>
        <d v="2020-09-22T00:00:00"/>
        <d v="2020-03-26T00:00:00"/>
        <d v="2019-04-01T00:00:00"/>
        <d v="2021-06-29T00:00:00"/>
        <d v="2020-10-13T00:00:00"/>
        <d v="2018-12-04T00:00:00"/>
        <d v="2020-05-28T00:00:00"/>
        <d v="2020-12-12T00:00:00"/>
        <d v="2020-02-03T00:00:00"/>
        <d v="2019-01-15T00:00:00"/>
        <d v="2021-03-26T00:00:00"/>
        <d v="2023-08-25T00:00:00"/>
        <d v="2018-03-06T00:00:00"/>
        <d v="2021-09-29T00:00:00"/>
        <d v="2021-02-26T00:00:00"/>
        <d v="2023-07-21T00:00:00"/>
        <d v="2022-02-04T00:00:00"/>
        <d v="2021-03-08T00:00:00"/>
        <d v="2022-03-03T00:00:00"/>
        <d v="2019-01-27T00:00:00"/>
        <d v="2022-08-26T00:00:00"/>
        <d v="2019-02-23T00:00:00"/>
        <d v="2019-01-14T00:00:00"/>
        <d v="2022-12-02T00:00:00"/>
        <d v="2023-09-20T00:00:00"/>
        <d v="2023-12-23T00:00:00"/>
        <d v="2018-07-20T00:00:00"/>
        <d v="2020-02-19T00:00:00"/>
        <d v="2019-05-18T00:00:00"/>
        <d v="2022-10-18T00:00:00"/>
        <d v="2020-03-15T00:00:00"/>
        <d v="2023-11-17T00:00:00"/>
        <d v="2023-03-11T00:00:00"/>
        <d v="2022-04-20T00:00:00"/>
        <d v="2020-08-18T00:00:00"/>
        <d v="2022-01-25T00:00:00"/>
        <d v="2020-10-25T00:00:00"/>
        <d v="2019-02-02T00:00:00"/>
        <d v="2020-05-20T00:00:00"/>
        <d v="2019-01-28T00:00:00"/>
        <d v="2018-07-26T00:00:00"/>
        <d v="2020-11-04T00:00:00"/>
        <d v="2022-01-24T00:00:00"/>
        <d v="2020-05-13T00:00:00"/>
        <d v="2019-07-18T00:00:00"/>
        <d v="2020-10-17T00:00:00"/>
        <d v="2018-04-06T00:00:00"/>
        <d v="2023-04-08T00:00:00"/>
        <d v="2022-10-24T00:00:00"/>
        <d v="2022-08-06T00:00:00"/>
        <d v="2019-06-25T00:00:00"/>
        <d v="2020-11-25T00:00:00"/>
        <d v="2021-03-29T00:00:00"/>
        <d v="2022-09-19T00:00:00"/>
        <d v="2022-12-25T00:00:00"/>
        <d v="2022-05-17T00:00:00"/>
        <d v="2020-03-06T00:00:00"/>
        <d v="2020-11-17T00:00:00"/>
        <d v="2022-07-02T00:00:00"/>
        <d v="2021-09-16T00:00:00"/>
        <d v="2022-07-22T00:00:00"/>
        <d v="2022-03-10T00:00:00"/>
        <d v="2023-08-01T00:00:00"/>
        <d v="2022-02-05T00:00:00"/>
        <d v="2021-11-09T00:00:00"/>
        <d v="2021-11-01T00:00:00"/>
        <d v="2021-07-30T00:00:00"/>
        <d v="2020-08-30T00:00:00"/>
        <d v="2022-11-04T00:00:00"/>
        <d v="2021-07-06T00:00:00"/>
        <d v="2019-12-11T00:00:00"/>
        <d v="2022-01-19T00:00:00"/>
        <d v="2021-12-05T00:00:00"/>
        <d v="2018-11-14T00:00:00"/>
        <d v="2021-06-11T00:00:00"/>
        <d v="2019-11-15T00:00:00"/>
        <d v="2019-10-26T00:00:00"/>
        <d v="2023-06-22T00:00:00"/>
        <d v="2022-06-20T00:00:00"/>
        <d v="2021-02-10T00:00:00"/>
        <d v="2023-01-28T00:00:00"/>
        <d v="2022-03-01T00:00:00"/>
        <d v="2021-07-15T00:00:00"/>
        <d v="2022-06-25T00:00:00"/>
        <d v="2019-11-30T00:00:00"/>
        <d v="2023-12-01T00:00:00"/>
        <d v="2018-01-02T00:00:00"/>
        <d v="2019-10-04T00:00:00"/>
        <d v="2022-05-09T00:00:00"/>
        <d v="2020-05-04T00:00:00"/>
        <d v="2022-10-26T00:00:00"/>
        <d v="2022-07-20T00:00:00"/>
        <d v="2022-09-04T00:00:00"/>
        <d v="2022-08-23T00:00:00"/>
        <d v="2022-09-30T00:00:00"/>
        <d v="2020-04-15T00:00:00"/>
        <d v="2018-07-22T00:00:00"/>
        <d v="2018-05-03T00:00:00"/>
        <d v="2019-02-05T00:00:00"/>
        <d v="2020-02-06T00:00:00"/>
        <d v="2018-10-21T00:00:00"/>
        <d v="2018-07-17T00:00:00"/>
        <d v="2023-04-15T00:00:00"/>
        <d v="2019-09-01T00:00:00"/>
        <d v="2021-02-21T00:00:00"/>
        <d v="2018-07-06T00:00:00"/>
        <d v="2022-11-30T00:00:00"/>
        <d v="2019-10-22T00:00:00"/>
        <d v="2021-10-01T00:00:00"/>
        <d v="2023-06-10T00:00:00"/>
        <d v="2022-03-15T00:00:00"/>
        <d v="2018-05-27T00:00:00"/>
        <d v="2022-10-01T00:00:00"/>
        <d v="2023-01-18T00:00:00"/>
        <d v="2019-05-04T00:00:00"/>
        <d v="2023-05-14T00:00:00"/>
        <d v="2022-12-08T00:00:00"/>
        <d v="2023-05-24T00:00:00"/>
        <d v="2021-12-09T00:00:00"/>
        <d v="2022-06-23T00:00:00"/>
        <d v="2018-09-20T00:00:00"/>
        <d v="2022-11-23T00:00:00"/>
        <d v="2019-09-16T00:00:00"/>
        <d v="2020-05-30T00:00:00"/>
        <d v="2023-08-12T00:00:00"/>
        <d v="2019-03-29T00:00:00"/>
        <d v="2023-08-19T00:00:00"/>
        <d v="2022-08-10T00:00:00"/>
        <d v="2021-02-28T00:00:00"/>
        <d v="2019-02-08T00:00:00"/>
        <d v="2023-10-03T00:00:00"/>
        <d v="2022-08-24T00:00:00"/>
        <d v="2019-09-20T00:00:00"/>
        <d v="2019-08-10T00:00:00"/>
        <d v="2022-07-07T00:00:00"/>
        <d v="2021-12-14T00:00:00"/>
        <d v="2018-04-14T00:00:00"/>
        <d v="2018-09-11T00:00:00"/>
        <d v="2018-04-09T00:00:00"/>
        <d v="2023-02-28T00:00:00"/>
        <d v="2023-04-04T00:00:00"/>
        <d v="2020-05-27T00:00:00"/>
        <d v="2020-08-14T00:00:00"/>
        <d v="2022-09-01T00:00:00"/>
        <d v="2022-05-23T00:00:00"/>
        <d v="2021-07-24T00:00:00"/>
        <d v="2022-03-08T00:00:00"/>
        <d v="2021-11-16T00:00:00"/>
        <d v="2021-03-04T00:00:00"/>
        <d v="2021-05-03T00:00:00"/>
        <d v="2019-10-02T00:00:00"/>
        <d v="2020-08-12T00:00:00"/>
        <d v="2019-04-15T00:00:00"/>
        <d v="2020-11-11T00:00:00"/>
        <d v="2022-08-21T00:00:00"/>
        <d v="2023-09-17T00:00:00"/>
        <d v="2022-12-05T00:00:00"/>
        <d v="2023-09-06T00:00:00"/>
        <d v="2018-08-14T00:00:00"/>
        <d v="2020-03-08T00:00:00"/>
        <d v="2020-08-17T00:00:00"/>
        <d v="2022-02-13T00:00:00"/>
        <d v="2019-10-21T00:00:00"/>
        <d v="2019-07-01T00:00:00"/>
        <d v="2018-01-17T00:00:00"/>
        <d v="2021-05-28T00:00:00"/>
        <d v="2020-11-26T00:00:00"/>
        <d v="2018-10-29T00:00:00"/>
        <d v="2018-06-30T00:00:00"/>
        <d v="2019-08-30T00:00:00"/>
        <d v="2019-12-01T00:00:00"/>
        <d v="2020-09-19T00:00:00"/>
        <d v="2021-02-13T00:00:00"/>
        <d v="2018-07-10T00:00:00"/>
        <d v="2020-09-07T00:00:00"/>
        <d v="2023-06-30T00:00:00"/>
        <d v="2018-05-08T00:00:00"/>
        <d v="2023-08-28T00:00:00"/>
        <d v="2022-12-22T00:00:00"/>
        <d v="2022-10-25T00:00:00"/>
        <d v="2019-07-24T00:00:00"/>
        <d v="2021-09-08T00:00:00"/>
        <d v="2019-09-18T00:00:00"/>
        <d v="2022-08-14T00:00:00"/>
        <d v="2018-06-04T00:00:00"/>
        <d v="2021-11-10T00:00:00"/>
        <d v="2020-02-24T00:00:00"/>
        <d v="2018-09-03T00:00:00"/>
        <d v="2022-09-02T00:00:00"/>
        <d v="2019-06-22T00:00:00"/>
        <d v="2023-03-06T00:00:00"/>
        <d v="2023-01-16T00:00:00"/>
        <d v="2020-07-09T00:00:00"/>
        <d v="2019-06-09T00:00:00"/>
        <d v="2018-02-05T00:00:00"/>
        <d v="2019-11-16T00:00:00"/>
        <d v="2018-01-20T00:00:00"/>
        <d v="2019-02-04T00:00:00"/>
        <d v="2020-08-29T00:00:00"/>
        <d v="2023-03-22T00:00:00"/>
        <d v="2021-03-12T00:00:00"/>
        <d v="2021-01-20T00:00:00"/>
        <d v="2022-12-29T00:00:00"/>
        <d v="2023-06-06T00:00:00"/>
        <d v="2020-05-03T00:00:00"/>
        <d v="2019-07-29T00:00:00"/>
        <d v="2021-02-22T00:00:00"/>
        <d v="2022-09-12T00:00:00"/>
        <d v="2019-11-13T00:00:00"/>
        <d v="2020-04-17T00:00:00"/>
        <d v="2020-12-13T00:00:00"/>
        <d v="2022-05-15T00:00:00"/>
        <d v="2018-01-05T00:00:00"/>
        <d v="2021-01-31T00:00:00"/>
        <d v="2021-05-04T00:00:00"/>
        <d v="2020-02-13T00:00:00"/>
        <d v="2020-05-26T00:00:00"/>
        <d v="2020-09-18T00:00:00"/>
        <d v="2018-02-16T00:00:00"/>
        <d v="2018-09-26T00:00:00"/>
        <d v="2019-01-05T00:00:00"/>
        <d v="2019-09-28T00:00:00"/>
        <d v="2019-10-19T00:00:00"/>
        <d v="2018-04-30T00:00:00"/>
        <d v="2020-04-10T00:00:00"/>
        <d v="2022-12-16T00:00:00"/>
        <d v="2020-12-17T00:00:00"/>
        <d v="2023-05-29T00:00:00"/>
        <d v="2020-01-11T00:00:00"/>
        <d v="2018-04-27T00:00:00"/>
        <d v="2021-02-24T00:00:00"/>
        <d v="2023-04-16T00:00:00"/>
        <d v="2020-10-09T00:00:00"/>
        <d v="2022-07-23T00:00:00"/>
        <d v="2019-09-26T00:00:00"/>
        <d v="2019-05-28T00:00:00"/>
        <d v="2021-01-24T00:00:00"/>
        <d v="2021-02-15T00:00:00"/>
        <d v="2019-07-14T00:00:00"/>
        <d v="2019-05-03T00:00:00"/>
        <d v="2020-06-15T00:00:00"/>
        <d v="2021-04-27T00:00:00"/>
        <d v="2019-12-05T00:00:00"/>
        <d v="2022-01-10T00:00:00"/>
        <d v="2019-08-04T00:00:00"/>
        <d v="2018-06-03T00:00:00"/>
        <d v="2022-08-07T00:00:00"/>
        <d v="2020-09-23T00:00:00"/>
        <d v="2020-12-28T00:00:00"/>
        <d v="2023-11-12T00:00:00"/>
        <d v="2022-11-09T00:00:00"/>
        <d v="2020-08-15T00:00:00"/>
        <d v="2021-05-12T00:00:00"/>
        <d v="2022-06-24T00:00:00"/>
        <d v="2021-08-05T00:00:00"/>
        <d v="2018-12-23T00:00:00"/>
        <d v="2023-09-02T00:00:00"/>
        <d v="2022-11-21T00:00:00"/>
        <d v="2022-11-17T00:00:00"/>
        <d v="2020-10-12T00:00:00"/>
        <d v="2021-09-10T00:00:00"/>
        <d v="2019-05-31T00:00:00"/>
        <d v="2022-11-18T00:00:00"/>
        <d v="2019-05-12T00:00:00"/>
        <d v="2020-06-14T00:00:00"/>
        <d v="2020-05-01T00:00:00"/>
        <d v="2022-08-15T00:00:00"/>
        <d v="2022-04-18T00:00:00"/>
        <d v="2021-12-11T00:00:00"/>
        <d v="2021-04-06T00:00:00"/>
        <d v="2020-12-02T00:00:00"/>
        <d v="2018-10-12T00:00:00"/>
        <d v="2018-01-12T00:00:00"/>
        <d v="2022-06-19T00:00:00"/>
        <d v="2020-01-24T00:00:00"/>
        <d v="2023-09-14T00:00:00"/>
        <d v="2018-03-31T00:00:00"/>
        <d v="2022-06-14T00:00:00"/>
        <d v="2019-02-22T00:00:00"/>
        <d v="2018-04-25T00:00:00"/>
        <d v="2019-09-09T00:00:00"/>
        <d v="2020-04-05T00:00:00"/>
        <d v="2022-07-08T00:00:00"/>
        <d v="2022-02-25T00:00:00"/>
        <d v="2019-02-17T00:00:00"/>
        <d v="2019-12-30T00:00:00"/>
        <d v="2023-03-08T00:00:00"/>
        <d v="2022-04-21T00:00:00"/>
        <d v="2020-09-04T00:00:00"/>
        <d v="2020-10-05T00:00:00"/>
        <d v="2023-11-14T00:00:00"/>
        <d v="2018-02-06T00:00:00"/>
        <d v="2022-03-29T00:00:00"/>
        <d v="2020-05-22T00:00:00"/>
        <d v="2022-12-27T00:00:00"/>
        <d v="2021-07-20T00:00:00"/>
        <d v="2023-10-11T00:00:00"/>
        <d v="2019-08-19T00:00:00"/>
        <d v="2023-03-19T00:00:00"/>
        <d v="2021-09-27T00:00:00"/>
        <d v="2019-02-01T00:00:00"/>
        <d v="2019-01-31T00:00:00"/>
        <d v="2018-03-17T00:00:00"/>
        <d v="2019-12-19T00:00:00"/>
        <d v="2020-04-30T00:00:00"/>
        <d v="2020-06-03T00:00:00"/>
        <d v="2022-02-01T00:00:00"/>
        <d v="2021-03-13T00:00:00"/>
        <d v="2020-11-28T00:00:00"/>
        <d v="2023-11-27T00:00:00"/>
        <d v="2020-12-01T00:00:00"/>
        <d v="2021-04-24T00:00:00"/>
        <d v="2021-03-02T00:00:00"/>
        <d v="2020-01-03T00:00:00"/>
        <d v="2018-08-23T00:00:00"/>
        <d v="2020-01-21T00:00:00"/>
        <d v="2020-08-11T00:00:00"/>
        <d v="2022-03-23T00:00:00"/>
        <d v="2021-04-12T00:00:00"/>
        <d v="2022-08-04T00:00:00"/>
        <d v="2021-11-17T00:00:00"/>
        <d v="2021-05-02T00:00:00"/>
        <d v="2022-03-21T00:00:00"/>
        <d v="2023-09-08T00:00:00"/>
        <d v="2021-12-16T00:00:00"/>
        <d v="2022-02-28T00:00:00"/>
        <d v="2021-10-20T00:00:00"/>
        <d v="2023-01-31T00:00:00"/>
        <d v="2019-05-15T00:00:00"/>
        <d v="2022-08-08T00:00:00"/>
        <d v="2019-05-26T00:00:00"/>
        <d v="2018-08-05T00:00:00"/>
        <d v="2021-08-17T00:00:00"/>
        <d v="2021-03-01T00:00:00"/>
        <d v="2023-01-02T00:00:00"/>
        <d v="2021-04-20T00:00:00"/>
        <d v="2018-04-01T00:00:00"/>
        <d v="2019-12-15T00:00:00"/>
        <d v="2023-02-25T00:00:00"/>
        <d v="2018-02-08T00:00:00"/>
        <d v="2018-06-22T00:00:00"/>
        <d v="2019-10-15T00:00:00"/>
        <d v="2022-08-11T00:00:00"/>
        <d v="2020-04-08T00:00:00"/>
        <d v="2020-06-13T00:00:00"/>
        <d v="2021-10-16T00:00:00"/>
        <d v="2023-05-13T00:00:00"/>
        <d v="2023-06-20T00:00:00"/>
        <d v="2019-05-20T00:00:00"/>
        <d v="2022-03-12T00:00:00"/>
        <d v="2020-04-03T00:00:00"/>
        <d v="2020-07-17T00:00:00"/>
        <d v="2020-07-22T00:00:00"/>
        <d v="2021-02-14T00:00:00"/>
        <d v="2018-05-14T00:00:00"/>
        <d v="2023-10-07T00:00:00"/>
        <d v="2023-01-27T00:00:00"/>
        <d v="2020-03-25T00:00:00"/>
        <d v="2021-03-18T00:00:00"/>
        <d v="2018-03-21T00:00:00"/>
        <d v="2021-06-06T00:00:00"/>
        <d v="2022-08-27T00:00:00"/>
      </sharedItems>
      <fieldGroup par="26"/>
    </cacheField>
    <cacheField name="Age" numFmtId="0">
      <sharedItems containsSemiMixedTypes="0" containsString="0" containsNumber="1" containsInteger="1" minValue="14" maxValue="84"/>
    </cacheField>
    <cacheField name="Gender" numFmtId="0">
      <sharedItems count="3">
        <s v="Male"/>
        <s v="Others"/>
        <s v="Female"/>
      </sharedItems>
    </cacheField>
    <cacheField name="IncomeLevel" numFmtId="0">
      <sharedItems count="3">
        <s v="High"/>
        <s v="Low"/>
        <s v="Medium"/>
      </sharedItems>
    </cacheField>
    <cacheField name="Country" numFmtId="0">
      <sharedItems count="7">
        <s v="Japan"/>
        <s v="UK"/>
        <s v="France"/>
        <s v="USA"/>
        <s v="Australia"/>
        <s v="Germany"/>
        <s v="Canada"/>
      </sharedItems>
    </cacheField>
    <cacheField name="City" numFmtId="0">
      <sharedItems/>
    </cacheField>
    <cacheField name="TotalPurchases" numFmtId="0">
      <sharedItems containsSemiMixedTypes="0" containsString="0" containsNumber="1" containsInteger="1" minValue="1" maxValue="20"/>
    </cacheField>
    <cacheField name="AverageOrderValue" numFmtId="0">
      <sharedItems containsSemiMixedTypes="0" containsString="0" containsNumber="1" minValue="4.2177434460000001" maxValue="31147.427210000002"/>
    </cacheField>
    <cacheField name="CustomerLifetimeValue" numFmtId="0">
      <sharedItems containsSemiMixedTypes="0" containsString="0" containsNumber="1" minValue="5.0587718639999997" maxValue="6595.9383619999999"/>
    </cacheField>
    <cacheField name="FavoriteCategory" numFmtId="0">
      <sharedItems count="8">
        <s v="Clothing"/>
        <s v="Electronics"/>
        <s v="Sports"/>
        <s v="Home Goods"/>
        <s v="Food"/>
        <s v="Books"/>
        <s v="Beauty"/>
        <s v="Toys"/>
      </sharedItems>
    </cacheField>
    <cacheField name="SecondFavoriteCategory" numFmtId="0">
      <sharedItems/>
    </cacheField>
    <cacheField name="EmailEngagementRate" numFmtId="0">
      <sharedItems containsSemiMixedTypes="0" containsString="0" containsNumber="1" minValue="1.5852283000000002E-2" maxValue="0.88389664700000004"/>
    </cacheField>
    <cacheField name="SocialMediaEngagementRate" numFmtId="0">
      <sharedItems containsSemiMixedTypes="0" containsString="0" containsNumber="1" minValue="2.3778100000000002E-3" maxValue="0.76928413500000004"/>
    </cacheField>
    <cacheField name="MobileAppUsage" numFmtId="0">
      <sharedItems/>
    </cacheField>
    <cacheField name="CustomerServiceInteractions" numFmtId="0">
      <sharedItems containsSemiMixedTypes="0" containsString="0" containsNumber="1" containsInteger="1" minValue="0" maxValue="6"/>
    </cacheField>
    <cacheField name="AverageSatisfactionScore" numFmtId="0">
      <sharedItems containsSemiMixedTypes="0" containsString="0" containsNumber="1" minValue="2.251069416" maxValue="10"/>
    </cacheField>
    <cacheField name="EmailConversionRate" numFmtId="0">
      <sharedItems containsSemiMixedTypes="0" containsString="0" containsNumber="1" minValue="1.0717707999999999E-2" maxValue="0.623844658"/>
    </cacheField>
    <cacheField name="SocialMediaConversionRate" numFmtId="0">
      <sharedItems containsSemiMixedTypes="0" containsString="0" containsNumber="1" minValue="4.3036430000000002E-3" maxValue="0.61616538300000001"/>
    </cacheField>
    <cacheField name="SearchEngineConversionRate" numFmtId="0">
      <sharedItems containsSemiMixedTypes="0" containsString="0" containsNumber="1" minValue="6.4403719999999998E-3" maxValue="0.57880034700000005"/>
    </cacheField>
    <cacheField name="RepeatCustomer" numFmtId="0">
      <sharedItems/>
    </cacheField>
    <cacheField name="PremiumMember" numFmtId="0">
      <sharedItems/>
    </cacheField>
    <cacheField name="HasReturnedItems" numFmtId="0">
      <sharedItems/>
    </cacheField>
    <cacheField name="Month-Year" numFmtId="17">
      <sharedItems containsSemiMixedTypes="0" containsNonDate="0" containsDate="1" containsString="0" minDate="2018-01-01T00:00:00" maxDate="2023-12-02T00:00:00"/>
    </cacheField>
    <cacheField name="Months (RegistrationDate)" numFmtId="0" databaseField="0">
      <fieldGroup base="1">
        <rangePr groupBy="months" startDate="2018-01-02T00:00:00" endDate="2023-12-24T00:00:00"/>
        <groupItems count="14">
          <s v="&lt;02-01-2018"/>
          <s v="Jan"/>
          <s v="Feb"/>
          <s v="Mar"/>
          <s v="Apr"/>
          <s v="May"/>
          <s v="Jun"/>
          <s v="Jul"/>
          <s v="Aug"/>
          <s v="Sep"/>
          <s v="Oct"/>
          <s v="Nov"/>
          <s v="Dec"/>
          <s v="&gt;24-12-2023"/>
        </groupItems>
      </fieldGroup>
    </cacheField>
    <cacheField name="Quarters (RegistrationDate)" numFmtId="0" databaseField="0">
      <fieldGroup base="1">
        <rangePr groupBy="quarters" startDate="2018-01-02T00:00:00" endDate="2023-12-24T00:00:00"/>
        <groupItems count="6">
          <s v="&lt;02-01-2018"/>
          <s v="Qtr1"/>
          <s v="Qtr2"/>
          <s v="Qtr3"/>
          <s v="Qtr4"/>
          <s v="&gt;24-12-2023"/>
        </groupItems>
      </fieldGroup>
    </cacheField>
    <cacheField name="Years (RegistrationDate)" numFmtId="0" databaseField="0">
      <fieldGroup base="1">
        <rangePr groupBy="years" startDate="2018-01-02T00:00:00" endDate="2023-12-24T00:00:00"/>
        <groupItems count="8">
          <s v="&lt;02-01-2018"/>
          <s v="2018"/>
          <s v="2019"/>
          <s v="2020"/>
          <s v="2021"/>
          <s v="2022"/>
          <s v="2023"/>
          <s v="&gt;24-12-2023"/>
        </groupItems>
      </fieldGroup>
    </cacheField>
  </cacheFields>
  <extLst>
    <ext xmlns:x14="http://schemas.microsoft.com/office/spreadsheetml/2009/9/main" uri="{725AE2AE-9491-48be-B2B4-4EB974FC3084}">
      <x14:pivotCacheDefinition pivotCacheId="147651850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ONY SHARDA" refreshedDate="45824.360774421293" refreshedVersion="8" recordCount="499" xr:uid="{427A2E18-2554-4DF1-A675-E61B9D0EBF06}">
  <cacheSource type="worksheet">
    <worksheetSource ref="A1:X500" sheet="E-commerce (1) -new" r:id="rId2"/>
  </cacheSource>
  <cacheFields count="24">
    <cacheField name="CustomerID" numFmtId="0">
      <sharedItems count="499">
        <s v="CUST00001"/>
        <s v="CUST00002"/>
        <s v="CUST00003"/>
        <s v="CUST00004"/>
        <s v="CUST00005"/>
        <s v="CUST00006"/>
        <s v="CUST00007"/>
        <s v="CUST00008"/>
        <s v="CUST00009"/>
        <s v="CUST00010"/>
        <s v="CUST00011"/>
        <s v="CUST00012"/>
        <s v="CUST00013"/>
        <s v="CUST00014"/>
        <s v="CUST00015"/>
        <s v="CUST00016"/>
        <s v="CUST00017"/>
        <s v="CUST00018"/>
        <s v="CUST00019"/>
        <s v="CUST00020"/>
        <s v="CUST00021"/>
        <s v="CUST00022"/>
        <s v="CUST00023"/>
        <s v="CUST00024"/>
        <s v="CUST00025"/>
        <s v="CUST00026"/>
        <s v="CUST00027"/>
        <s v="CUST00028"/>
        <s v="CUST00029"/>
        <s v="CUST00030"/>
        <s v="CUST00031"/>
        <s v="CUST00032"/>
        <s v="CUST00033"/>
        <s v="CUST00034"/>
        <s v="CUST00035"/>
        <s v="CUST00036"/>
        <s v="CUST00037"/>
        <s v="CUST00038"/>
        <s v="CUST00039"/>
        <s v="CUST00040"/>
        <s v="CUST00041"/>
        <s v="CUST00042"/>
        <s v="CUST00043"/>
        <s v="CUST00044"/>
        <s v="CUST00045"/>
        <s v="CUST00046"/>
        <s v="CUST00047"/>
        <s v="CUST00048"/>
        <s v="CUST00049"/>
        <s v="CUST00050"/>
        <s v="CUST00051"/>
        <s v="CUST00052"/>
        <s v="CUST00053"/>
        <s v="CUST00054"/>
        <s v="CUST00055"/>
        <s v="CUST00056"/>
        <s v="CUST00057"/>
        <s v="CUST00058"/>
        <s v="CUST00059"/>
        <s v="CUST00060"/>
        <s v="CUST00061"/>
        <s v="CUST00062"/>
        <s v="CUST00063"/>
        <s v="CUST00064"/>
        <s v="CUST00065"/>
        <s v="CUST00066"/>
        <s v="CUST00067"/>
        <s v="CUST00068"/>
        <s v="CUST00069"/>
        <s v="CUST00070"/>
        <s v="CUST00071"/>
        <s v="CUST00072"/>
        <s v="CUST00073"/>
        <s v="CUST00074"/>
        <s v="CUST00075"/>
        <s v="CUST00076"/>
        <s v="CUST00077"/>
        <s v="CUST00078"/>
        <s v="CUST00079"/>
        <s v="CUST00080"/>
        <s v="CUST00081"/>
        <s v="CUST00082"/>
        <s v="CUST00083"/>
        <s v="CUST00084"/>
        <s v="CUST00085"/>
        <s v="CUST00086"/>
        <s v="CUST00087"/>
        <s v="CUST00088"/>
        <s v="CUST00089"/>
        <s v="CUST00090"/>
        <s v="CUST00091"/>
        <s v="CUST00092"/>
        <s v="CUST00093"/>
        <s v="CUST00094"/>
        <s v="CUST00095"/>
        <s v="CUST00096"/>
        <s v="CUST00097"/>
        <s v="CUST00098"/>
        <s v="CUST00099"/>
        <s v="CUST00100"/>
        <s v="CUST00101"/>
        <s v="CUST00102"/>
        <s v="CUST00103"/>
        <s v="CUST00104"/>
        <s v="CUST00105"/>
        <s v="CUST00106"/>
        <s v="CUST00107"/>
        <s v="CUST00108"/>
        <s v="CUST00109"/>
        <s v="CUST00110"/>
        <s v="CUST00111"/>
        <s v="CUST00112"/>
        <s v="CUST00113"/>
        <s v="CUST00114"/>
        <s v="CUST00115"/>
        <s v="CUST00116"/>
        <s v="CUST00117"/>
        <s v="CUST00118"/>
        <s v="CUST00119"/>
        <s v="CUST00120"/>
        <s v="CUST00121"/>
        <s v="CUST00122"/>
        <s v="CUST00123"/>
        <s v="CUST00124"/>
        <s v="CUST00125"/>
        <s v="CUST00126"/>
        <s v="CUST00127"/>
        <s v="CUST00128"/>
        <s v="CUST00129"/>
        <s v="CUST00130"/>
        <s v="CUST00131"/>
        <s v="CUST00132"/>
        <s v="CUST00133"/>
        <s v="CUST00134"/>
        <s v="CUST00135"/>
        <s v="CUST00136"/>
        <s v="CUST00137"/>
        <s v="CUST00138"/>
        <s v="CUST00139"/>
        <s v="CUST00140"/>
        <s v="CUST00141"/>
        <s v="CUST00142"/>
        <s v="CUST00143"/>
        <s v="CUST00144"/>
        <s v="CUST00145"/>
        <s v="CUST00146"/>
        <s v="CUST00147"/>
        <s v="CUST00148"/>
        <s v="CUST00149"/>
        <s v="CUST00150"/>
        <s v="CUST00151"/>
        <s v="CUST00152"/>
        <s v="CUST00153"/>
        <s v="CUST00154"/>
        <s v="CUST00155"/>
        <s v="CUST00156"/>
        <s v="CUST00157"/>
        <s v="CUST00158"/>
        <s v="CUST00159"/>
        <s v="CUST00160"/>
        <s v="CUST00161"/>
        <s v="CUST00162"/>
        <s v="CUST00163"/>
        <s v="CUST00164"/>
        <s v="CUST00165"/>
        <s v="CUST00166"/>
        <s v="CUST00167"/>
        <s v="CUST00168"/>
        <s v="CUST00169"/>
        <s v="CUST00170"/>
        <s v="CUST00171"/>
        <s v="CUST00172"/>
        <s v="CUST00173"/>
        <s v="CUST00174"/>
        <s v="CUST00175"/>
        <s v="CUST00176"/>
        <s v="CUST00177"/>
        <s v="CUST00178"/>
        <s v="CUST00179"/>
        <s v="CUST00180"/>
        <s v="CUST00181"/>
        <s v="CUST00182"/>
        <s v="CUST00183"/>
        <s v="CUST00184"/>
        <s v="CUST00185"/>
        <s v="CUST00186"/>
        <s v="CUST00187"/>
        <s v="CUST00188"/>
        <s v="CUST00189"/>
        <s v="CUST00190"/>
        <s v="CUST00191"/>
        <s v="CUST00192"/>
        <s v="CUST00193"/>
        <s v="CUST00194"/>
        <s v="CUST00195"/>
        <s v="CUST00196"/>
        <s v="CUST00197"/>
        <s v="CUST00198"/>
        <s v="CUST00199"/>
        <s v="CUST00200"/>
        <s v="CUST00201"/>
        <s v="CUST00202"/>
        <s v="CUST00203"/>
        <s v="CUST00204"/>
        <s v="CUST00205"/>
        <s v="CUST00206"/>
        <s v="CUST00207"/>
        <s v="CUST00208"/>
        <s v="CUST00209"/>
        <s v="CUST00210"/>
        <s v="CUST00211"/>
        <s v="CUST00212"/>
        <s v="CUST00213"/>
        <s v="CUST00214"/>
        <s v="CUST00215"/>
        <s v="CUST00216"/>
        <s v="CUST00217"/>
        <s v="CUST00218"/>
        <s v="CUST00219"/>
        <s v="CUST00220"/>
        <s v="CUST00221"/>
        <s v="CUST00222"/>
        <s v="CUST00223"/>
        <s v="CUST00224"/>
        <s v="CUST00225"/>
        <s v="CUST00226"/>
        <s v="CUST00227"/>
        <s v="CUST00228"/>
        <s v="CUST00229"/>
        <s v="CUST00230"/>
        <s v="CUST00231"/>
        <s v="CUST00232"/>
        <s v="CUST00233"/>
        <s v="CUST00234"/>
        <s v="CUST00235"/>
        <s v="CUST00236"/>
        <s v="CUST00237"/>
        <s v="CUST00238"/>
        <s v="CUST00239"/>
        <s v="CUST00240"/>
        <s v="CUST00241"/>
        <s v="CUST00242"/>
        <s v="CUST00243"/>
        <s v="CUST00244"/>
        <s v="CUST00245"/>
        <s v="CUST00246"/>
        <s v="CUST00247"/>
        <s v="CUST00248"/>
        <s v="CUST00249"/>
        <s v="CUST00250"/>
        <s v="CUST00251"/>
        <s v="CUST00252"/>
        <s v="CUST00253"/>
        <s v="CUST00254"/>
        <s v="CUST00255"/>
        <s v="CUST00256"/>
        <s v="CUST00257"/>
        <s v="CUST00258"/>
        <s v="CUST00259"/>
        <s v="CUST00260"/>
        <s v="CUST00261"/>
        <s v="CUST00262"/>
        <s v="CUST00263"/>
        <s v="CUST00264"/>
        <s v="CUST00265"/>
        <s v="CUST00266"/>
        <s v="CUST00267"/>
        <s v="CUST00268"/>
        <s v="CUST00269"/>
        <s v="CUST00270"/>
        <s v="CUST00271"/>
        <s v="CUST00272"/>
        <s v="CUST00273"/>
        <s v="CUST00274"/>
        <s v="CUST00275"/>
        <s v="CUST00276"/>
        <s v="CUST00277"/>
        <s v="CUST00278"/>
        <s v="CUST00279"/>
        <s v="CUST00280"/>
        <s v="CUST00281"/>
        <s v="CUST00282"/>
        <s v="CUST00283"/>
        <s v="CUST00284"/>
        <s v="CUST00285"/>
        <s v="CUST00286"/>
        <s v="CUST00287"/>
        <s v="CUST00288"/>
        <s v="CUST00289"/>
        <s v="CUST00290"/>
        <s v="CUST00291"/>
        <s v="CUST00292"/>
        <s v="CUST00293"/>
        <s v="CUST00294"/>
        <s v="CUST00295"/>
        <s v="CUST00296"/>
        <s v="CUST00297"/>
        <s v="CUST00298"/>
        <s v="CUST00299"/>
        <s v="CUST00300"/>
        <s v="CUST00301"/>
        <s v="CUST00302"/>
        <s v="CUST00303"/>
        <s v="CUST00304"/>
        <s v="CUST00305"/>
        <s v="CUST00306"/>
        <s v="CUST00307"/>
        <s v="CUST00308"/>
        <s v="CUST00309"/>
        <s v="CUST00310"/>
        <s v="CUST00311"/>
        <s v="CUST00312"/>
        <s v="CUST00313"/>
        <s v="CUST00314"/>
        <s v="CUST00315"/>
        <s v="CUST00316"/>
        <s v="CUST00317"/>
        <s v="CUST00318"/>
        <s v="CUST00319"/>
        <s v="CUST00320"/>
        <s v="CUST00321"/>
        <s v="CUST00322"/>
        <s v="CUST00323"/>
        <s v="CUST00324"/>
        <s v="CUST00325"/>
        <s v="CUST00326"/>
        <s v="CUST00327"/>
        <s v="CUST00328"/>
        <s v="CUST00329"/>
        <s v="CUST00330"/>
        <s v="CUST00331"/>
        <s v="CUST00332"/>
        <s v="CUST00333"/>
        <s v="CUST00334"/>
        <s v="CUST00335"/>
        <s v="CUST00336"/>
        <s v="CUST00337"/>
        <s v="CUST00338"/>
        <s v="CUST00339"/>
        <s v="CUST00340"/>
        <s v="CUST00341"/>
        <s v="CUST00342"/>
        <s v="CUST00343"/>
        <s v="CUST00344"/>
        <s v="CUST00345"/>
        <s v="CUST00346"/>
        <s v="CUST00347"/>
        <s v="CUST00348"/>
        <s v="CUST00349"/>
        <s v="CUST00350"/>
        <s v="CUST00351"/>
        <s v="CUST00352"/>
        <s v="CUST00353"/>
        <s v="CUST00354"/>
        <s v="CUST00355"/>
        <s v="CUST00356"/>
        <s v="CUST00357"/>
        <s v="CUST00358"/>
        <s v="CUST00359"/>
        <s v="CUST00360"/>
        <s v="CUST00361"/>
        <s v="CUST00362"/>
        <s v="CUST00363"/>
        <s v="CUST00364"/>
        <s v="CUST00365"/>
        <s v="CUST00366"/>
        <s v="CUST00367"/>
        <s v="CUST00368"/>
        <s v="CUST00369"/>
        <s v="CUST00370"/>
        <s v="CUST00371"/>
        <s v="CUST00372"/>
        <s v="CUST00373"/>
        <s v="CUST00374"/>
        <s v="CUST00375"/>
        <s v="CUST00376"/>
        <s v="CUST00377"/>
        <s v="CUST00378"/>
        <s v="CUST00379"/>
        <s v="CUST00380"/>
        <s v="CUST00381"/>
        <s v="CUST00382"/>
        <s v="CUST00383"/>
        <s v="CUST00384"/>
        <s v="CUST00385"/>
        <s v="CUST00386"/>
        <s v="CUST00387"/>
        <s v="CUST00388"/>
        <s v="CUST00389"/>
        <s v="CUST00390"/>
        <s v="CUST00391"/>
        <s v="CUST00392"/>
        <s v="CUST00393"/>
        <s v="CUST00394"/>
        <s v="CUST00395"/>
        <s v="CUST00396"/>
        <s v="CUST00397"/>
        <s v="CUST00398"/>
        <s v="CUST00399"/>
        <s v="CUST00400"/>
        <s v="CUST00401"/>
        <s v="CUST00402"/>
        <s v="CUST00403"/>
        <s v="CUST00404"/>
        <s v="CUST00405"/>
        <s v="CUST00406"/>
        <s v="CUST00407"/>
        <s v="CUST00408"/>
        <s v="CUST00409"/>
        <s v="CUST00410"/>
        <s v="CUST00411"/>
        <s v="CUST00412"/>
        <s v="CUST00413"/>
        <s v="CUST00414"/>
        <s v="CUST00415"/>
        <s v="CUST00416"/>
        <s v="CUST00417"/>
        <s v="CUST00418"/>
        <s v="CUST00419"/>
        <s v="CUST00420"/>
        <s v="CUST00421"/>
        <s v="CUST00422"/>
        <s v="CUST00423"/>
        <s v="CUST00424"/>
        <s v="CUST00425"/>
        <s v="CUST00426"/>
        <s v="CUST00427"/>
        <s v="CUST00428"/>
        <s v="CUST00429"/>
        <s v="CUST00430"/>
        <s v="CUST00431"/>
        <s v="CUST00432"/>
        <s v="CUST00433"/>
        <s v="CUST00434"/>
        <s v="CUST00435"/>
        <s v="CUST00436"/>
        <s v="CUST00437"/>
        <s v="CUST00438"/>
        <s v="CUST00439"/>
        <s v="CUST00440"/>
        <s v="CUST00441"/>
        <s v="CUST00442"/>
        <s v="CUST00443"/>
        <s v="CUST00444"/>
        <s v="CUST00445"/>
        <s v="CUST00446"/>
        <s v="CUST00447"/>
        <s v="CUST00448"/>
        <s v="CUST00449"/>
        <s v="CUST00450"/>
        <s v="CUST00451"/>
        <s v="CUST00452"/>
        <s v="CUST00453"/>
        <s v="CUST00454"/>
        <s v="CUST00455"/>
        <s v="CUST00456"/>
        <s v="CUST00457"/>
        <s v="CUST00458"/>
        <s v="CUST00459"/>
        <s v="CUST00460"/>
        <s v="CUST00461"/>
        <s v="CUST00462"/>
        <s v="CUST00463"/>
        <s v="CUST00464"/>
        <s v="CUST00465"/>
        <s v="CUST00466"/>
        <s v="CUST00467"/>
        <s v="CUST00468"/>
        <s v="CUST00469"/>
        <s v="CUST00470"/>
        <s v="CUST00471"/>
        <s v="CUST00472"/>
        <s v="CUST00473"/>
        <s v="CUST00474"/>
        <s v="CUST00475"/>
        <s v="CUST00476"/>
        <s v="CUST00477"/>
        <s v="CUST00478"/>
        <s v="CUST00479"/>
        <s v="CUST00480"/>
        <s v="CUST00481"/>
        <s v="CUST00482"/>
        <s v="CUST00483"/>
        <s v="CUST00484"/>
        <s v="CUST00485"/>
        <s v="CUST00486"/>
        <s v="CUST00487"/>
        <s v="CUST00488"/>
        <s v="CUST00489"/>
        <s v="CUST00490"/>
        <s v="CUST00491"/>
        <s v="CUST00492"/>
        <s v="CUST00493"/>
        <s v="CUST00494"/>
        <s v="CUST00495"/>
        <s v="CUST00496"/>
        <s v="CUST00497"/>
        <s v="CUST00498"/>
        <s v="CUST00499"/>
      </sharedItems>
    </cacheField>
    <cacheField name="RegistrationDate" numFmtId="164">
      <sharedItems containsSemiMixedTypes="0" containsNonDate="0" containsDate="1" containsString="0" minDate="2018-01-02T00:00:00" maxDate="2023-12-24T00:00:00"/>
    </cacheField>
    <cacheField name="Age" numFmtId="0">
      <sharedItems containsSemiMixedTypes="0" containsString="0" containsNumber="1" containsInteger="1" minValue="14" maxValue="84"/>
    </cacheField>
    <cacheField name="Gender" numFmtId="0">
      <sharedItems count="3">
        <s v="Male"/>
        <s v="Others"/>
        <s v="Female"/>
      </sharedItems>
    </cacheField>
    <cacheField name="IncomeLevel" numFmtId="0">
      <sharedItems count="3">
        <s v="High"/>
        <s v="Low"/>
        <s v="Medium"/>
      </sharedItems>
    </cacheField>
    <cacheField name="Country" numFmtId="0">
      <sharedItems count="7">
        <s v="Japan"/>
        <s v="UK"/>
        <s v="France"/>
        <s v="USA"/>
        <s v="Australia"/>
        <s v="Germany"/>
        <s v="Canada"/>
      </sharedItems>
    </cacheField>
    <cacheField name="City" numFmtId="0">
      <sharedItems count="9">
        <s v="Tokyo"/>
        <s v="London"/>
        <s v="Paris"/>
        <s v="Los Angeles"/>
        <s v="Sydney"/>
        <s v="Berlin"/>
        <s v="New York"/>
        <s v="Other"/>
        <s v="Toronto"/>
      </sharedItems>
    </cacheField>
    <cacheField name="TotalPurchases" numFmtId="0">
      <sharedItems containsSemiMixedTypes="0" containsString="0" containsNumber="1" containsInteger="1" minValue="1" maxValue="20"/>
    </cacheField>
    <cacheField name="AverageOrderValue" numFmtId="0">
      <sharedItems containsSemiMixedTypes="0" containsString="0" containsNumber="1" minValue="4.2177434460000001" maxValue="31147.427210000002"/>
    </cacheField>
    <cacheField name="CustomerLifetimeValue" numFmtId="0">
      <sharedItems containsSemiMixedTypes="0" containsString="0" containsNumber="1" minValue="5.0587718639999997" maxValue="6595.9383619999999"/>
    </cacheField>
    <cacheField name="FavoriteCategory" numFmtId="0">
      <sharedItems count="8">
        <s v="Clothing"/>
        <s v="Electronics"/>
        <s v="Sports"/>
        <s v="Home Goods"/>
        <s v="Food"/>
        <s v="Books"/>
        <s v="Beauty"/>
        <s v="Toys"/>
      </sharedItems>
    </cacheField>
    <cacheField name="SecondFavoriteCategory" numFmtId="0">
      <sharedItems/>
    </cacheField>
    <cacheField name="EmailEngagementRate" numFmtId="0">
      <sharedItems containsSemiMixedTypes="0" containsString="0" containsNumber="1" minValue="1.5852283000000002E-2" maxValue="0.88389664700000004"/>
    </cacheField>
    <cacheField name="SocialMediaEngagementRate" numFmtId="0">
      <sharedItems containsSemiMixedTypes="0" containsString="0" containsNumber="1" minValue="2.3778100000000002E-3" maxValue="0.76928413500000004"/>
    </cacheField>
    <cacheField name="MobileAppUsage" numFmtId="0">
      <sharedItems/>
    </cacheField>
    <cacheField name="CustomerServiceInteractions" numFmtId="0">
      <sharedItems containsSemiMixedTypes="0" containsString="0" containsNumber="1" containsInteger="1" minValue="0" maxValue="6"/>
    </cacheField>
    <cacheField name="AverageSatisfactionScore" numFmtId="0">
      <sharedItems containsSemiMixedTypes="0" containsString="0" containsNumber="1" minValue="2.251069416" maxValue="10"/>
    </cacheField>
    <cacheField name="EmailConversionRate" numFmtId="0">
      <sharedItems containsSemiMixedTypes="0" containsString="0" containsNumber="1" minValue="1.0717707999999999E-2" maxValue="0.623844658"/>
    </cacheField>
    <cacheField name="SocialMediaConversionRate" numFmtId="0">
      <sharedItems containsSemiMixedTypes="0" containsString="0" containsNumber="1" minValue="4.3036430000000002E-3" maxValue="0.61616538300000001"/>
    </cacheField>
    <cacheField name="SearchEngineConversionRate" numFmtId="0">
      <sharedItems containsSemiMixedTypes="0" containsString="0" containsNumber="1" minValue="6.4403719999999998E-3" maxValue="0.57880034700000005"/>
    </cacheField>
    <cacheField name="RepeatCustomer" numFmtId="0">
      <sharedItems count="2">
        <s v="Yes"/>
        <s v="No"/>
      </sharedItems>
    </cacheField>
    <cacheField name="PremiumMember" numFmtId="0">
      <sharedItems count="2">
        <s v="Yes"/>
        <s v="No"/>
      </sharedItems>
    </cacheField>
    <cacheField name="HasReturnedItems" numFmtId="0">
      <sharedItems/>
    </cacheField>
    <cacheField name="Month-Year" numFmtId="17">
      <sharedItems containsSemiMixedTypes="0" containsNonDate="0" containsDate="1" containsString="0" minDate="2018-01-01T00:00:00" maxDate="2023-12-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CUST00001"/>
    <d v="2020-05-10T00:00:00"/>
    <n v="25"/>
    <x v="0"/>
    <x v="0"/>
    <x v="0"/>
    <x v="0"/>
    <n v="4"/>
    <n v="15.88650949"/>
    <n v="63.54603796"/>
    <s v="Clothing"/>
    <s v="Books"/>
    <n v="0.33236451099999997"/>
    <n v="0.37969394699999998"/>
    <s v="High"/>
    <n v="0"/>
    <n v="6.2408813719999996"/>
    <n v="0.11295507"/>
    <n v="0.239947672"/>
    <n v="0.15677575699999999"/>
    <s v="Yes"/>
    <s v="Yes"/>
    <s v="No"/>
    <x v="0"/>
  </r>
  <r>
    <s v="CUST00002"/>
    <d v="2021-07-18T00:00:00"/>
    <n v="18"/>
    <x v="1"/>
    <x v="0"/>
    <x v="1"/>
    <x v="1"/>
    <n v="6"/>
    <n v="27.638852660000001"/>
    <n v="181.72505559999999"/>
    <s v="Electronics"/>
    <s v="Toys"/>
    <n v="0.34457428000000001"/>
    <n v="0.14098786599999999"/>
    <s v="Low"/>
    <n v="0"/>
    <n v="7.7219169040000004"/>
    <n v="0.30097874099999999"/>
    <n v="0.23082103700000001"/>
    <n v="0.29073476999999998"/>
    <s v="Yes"/>
    <s v="No"/>
    <s v="No"/>
    <x v="1"/>
  </r>
  <r>
    <s v="CUST00003"/>
    <d v="2021-02-04T00:00:00"/>
    <n v="43"/>
    <x v="0"/>
    <x v="0"/>
    <x v="2"/>
    <x v="2"/>
    <n v="10"/>
    <n v="161.73942550000001"/>
    <n v="1810.5551499999999"/>
    <s v="Clothing"/>
    <s v="Books"/>
    <n v="0.409655977"/>
    <n v="0.323659741"/>
    <s v="Low"/>
    <n v="0"/>
    <n v="7.899041671"/>
    <n v="0.20464464399999999"/>
    <n v="0.13223890199999999"/>
    <n v="5.0505468999999997E-2"/>
    <s v="Yes"/>
    <s v="No"/>
    <s v="Yes"/>
    <x v="2"/>
  </r>
  <r>
    <s v="CUST00004"/>
    <d v="2020-12-31T00:00:00"/>
    <n v="49"/>
    <x v="2"/>
    <x v="0"/>
    <x v="3"/>
    <x v="3"/>
    <n v="5"/>
    <n v="14.194262699999999"/>
    <n v="86.219740079999994"/>
    <s v="Sports"/>
    <s v="Clothing"/>
    <n v="0.35676480799999999"/>
    <n v="0.268427945"/>
    <s v="Never"/>
    <n v="1"/>
    <n v="7.8294588669999996"/>
    <n v="7.4097444999999998E-2"/>
    <n v="0.20664381700000001"/>
    <n v="0.28106714999999999"/>
    <s v="Yes"/>
    <s v="Yes"/>
    <s v="No"/>
    <x v="3"/>
  </r>
  <r>
    <s v="CUST00005"/>
    <d v="2022-06-27T00:00:00"/>
    <n v="29"/>
    <x v="2"/>
    <x v="0"/>
    <x v="0"/>
    <x v="0"/>
    <n v="7"/>
    <n v="31147.427210000002"/>
    <n v="2112.575945"/>
    <s v="Clothing"/>
    <s v="Beauty"/>
    <n v="0.222703077"/>
    <n v="0.16042656399999999"/>
    <s v="High"/>
    <n v="2"/>
    <n v="7.7773526950000003"/>
    <n v="0.16343765299999999"/>
    <n v="0.23240977600000001"/>
    <n v="0.326645087"/>
    <s v="Yes"/>
    <s v="No"/>
    <s v="No"/>
    <x v="4"/>
  </r>
  <r>
    <s v="CUST00006"/>
    <d v="2023-12-10T00:00:00"/>
    <n v="57"/>
    <x v="0"/>
    <x v="1"/>
    <x v="4"/>
    <x v="4"/>
    <n v="3"/>
    <n v="18.985494540000001"/>
    <n v="5.7881139170000004"/>
    <s v="Sports"/>
    <s v="Toys"/>
    <n v="0.48395856700000001"/>
    <n v="0.22687423900000001"/>
    <s v="High"/>
    <n v="2"/>
    <n v="4.059193595"/>
    <n v="0.107597077"/>
    <n v="0.32074138899999999"/>
    <n v="0.31721679000000003"/>
    <s v="Yes"/>
    <s v="No"/>
    <s v="Yes"/>
    <x v="5"/>
  </r>
  <r>
    <s v="CUST00007"/>
    <d v="2019-04-12T00:00:00"/>
    <n v="23"/>
    <x v="2"/>
    <x v="1"/>
    <x v="3"/>
    <x v="3"/>
    <n v="1"/>
    <n v="42.487912870000002"/>
    <n v="74.769601719999997"/>
    <s v="Electronics"/>
    <s v="Home Goods"/>
    <n v="0.50508664400000003"/>
    <n v="0.56919606300000003"/>
    <s v="Low"/>
    <n v="0"/>
    <n v="6.339854849"/>
    <n v="0.34437840199999997"/>
    <n v="0.22377396999999999"/>
    <n v="0.18331334699999999"/>
    <s v="No"/>
    <s v="No"/>
    <s v="No"/>
    <x v="6"/>
  </r>
  <r>
    <s v="CUST00008"/>
    <d v="2021-05-23T00:00:00"/>
    <n v="57"/>
    <x v="1"/>
    <x v="2"/>
    <x v="5"/>
    <x v="5"/>
    <n v="1"/>
    <n v="49.184461980000002"/>
    <n v="158.35204400000001"/>
    <s v="Home Goods"/>
    <s v="Toys"/>
    <n v="0.299600425"/>
    <n v="0.40053372799999998"/>
    <s v="High"/>
    <n v="0"/>
    <n v="8.7185465240000006"/>
    <n v="0.20464464399999999"/>
    <n v="0.44977375000000003"/>
    <n v="0.14840099200000001"/>
    <s v="No"/>
    <s v="No"/>
    <s v="No"/>
    <x v="7"/>
  </r>
  <r>
    <s v="CUST00009"/>
    <d v="2018-11-27T00:00:00"/>
    <n v="43"/>
    <x v="1"/>
    <x v="0"/>
    <x v="3"/>
    <x v="6"/>
    <n v="3"/>
    <n v="199.16379850000001"/>
    <n v="525.98587080000004"/>
    <s v="Electronics"/>
    <s v="Sports"/>
    <n v="0.40041395600000002"/>
    <n v="0.347426332"/>
    <s v="Low"/>
    <n v="0"/>
    <n v="6.9424452069999996"/>
    <n v="5.5744047999999997E-2"/>
    <n v="0.20749167700000001"/>
    <n v="0.19222629999999999"/>
    <s v="Yes"/>
    <s v="No"/>
    <s v="Yes"/>
    <x v="8"/>
  </r>
  <r>
    <s v="CUST00010"/>
    <d v="2022-01-22T00:00:00"/>
    <n v="16"/>
    <x v="2"/>
    <x v="0"/>
    <x v="3"/>
    <x v="3"/>
    <n v="5"/>
    <n v="67.219548270000004"/>
    <n v="449.88296200000002"/>
    <s v="Food"/>
    <s v="Beauty"/>
    <n v="0.47091701800000002"/>
    <n v="0.40063577900000003"/>
    <s v="Medium"/>
    <n v="2"/>
    <n v="4.2021596030000001"/>
    <n v="0.143863186"/>
    <n v="0.25037210100000001"/>
    <n v="0.108501639"/>
    <s v="Yes"/>
    <s v="No"/>
    <s v="No"/>
    <x v="9"/>
  </r>
  <r>
    <s v="CUST00011"/>
    <d v="2023-11-06T00:00:00"/>
    <n v="64"/>
    <x v="0"/>
    <x v="1"/>
    <x v="3"/>
    <x v="6"/>
    <n v="4"/>
    <n v="19.993731260000001"/>
    <n v="60.109428080000001"/>
    <s v="Sports"/>
    <s v="Clothing"/>
    <n v="0.283578687"/>
    <n v="2.3778100000000002E-3"/>
    <s v="Medium"/>
    <n v="2"/>
    <n v="8.7934553019999999"/>
    <n v="9.7273272999999993E-2"/>
    <n v="0.23986391200000001"/>
    <n v="0.29639291600000001"/>
    <s v="Yes"/>
    <s v="No"/>
    <s v="Yes"/>
    <x v="10"/>
  </r>
  <r>
    <s v="CUST00012"/>
    <d v="2018-05-11T00:00:00"/>
    <n v="28"/>
    <x v="1"/>
    <x v="0"/>
    <x v="5"/>
    <x v="5"/>
    <n v="4"/>
    <n v="23.93558702"/>
    <n v="95.742348079999999"/>
    <s v="Home Goods"/>
    <s v="Home Goods"/>
    <n v="0.33967519099999999"/>
    <n v="0.18635111400000001"/>
    <s v="Medium"/>
    <n v="1"/>
    <n v="8.7855755230000003"/>
    <n v="0.18428048699999999"/>
    <n v="0.112963604"/>
    <n v="0.19851516"/>
    <s v="Yes"/>
    <s v="No"/>
    <s v="No"/>
    <x v="11"/>
  </r>
  <r>
    <s v="CUST00013"/>
    <d v="2022-08-13T00:00:00"/>
    <n v="53"/>
    <x v="0"/>
    <x v="2"/>
    <x v="2"/>
    <x v="2"/>
    <n v="5"/>
    <n v="177.8645023"/>
    <n v="813.5337902"/>
    <s v="Home Goods"/>
    <s v="Clothing"/>
    <n v="0.18496678"/>
    <n v="0.49307707899999997"/>
    <s v="Low"/>
    <n v="4"/>
    <n v="6.9025635630000002"/>
    <n v="0.19228077199999999"/>
    <n v="0.19621731000000001"/>
    <n v="0.206118094"/>
    <s v="Yes"/>
    <s v="No"/>
    <s v="No"/>
    <x v="12"/>
  </r>
  <r>
    <s v="CUST00014"/>
    <d v="2020-02-09T00:00:00"/>
    <n v="37"/>
    <x v="2"/>
    <x v="0"/>
    <x v="3"/>
    <x v="3"/>
    <n v="4"/>
    <n v="154.41784200000001"/>
    <n v="540.31155439999998"/>
    <s v="Home Goods"/>
    <s v="Beauty"/>
    <n v="0.134930941"/>
    <n v="0.47150278600000001"/>
    <s v="Medium"/>
    <n v="2"/>
    <n v="5.5138078860000004"/>
    <n v="0.18718468899999999"/>
    <n v="0.16029561000000001"/>
    <n v="0.102183959"/>
    <s v="Yes"/>
    <s v="No"/>
    <s v="Yes"/>
    <x v="13"/>
  </r>
  <r>
    <s v="CUST00015"/>
    <d v="2022-02-24T00:00:00"/>
    <n v="40"/>
    <x v="1"/>
    <x v="2"/>
    <x v="1"/>
    <x v="1"/>
    <n v="2"/>
    <n v="54.966558939999999"/>
    <n v="159.0669766"/>
    <s v="Books"/>
    <s v="Beauty"/>
    <n v="0.283578687"/>
    <n v="0.53189111700000002"/>
    <s v="Low"/>
    <n v="2"/>
    <n v="7.3099016499999996"/>
    <n v="9.2561093999999997E-2"/>
    <n v="0.14893951699999999"/>
    <n v="0.28316854200000002"/>
    <s v="Yes"/>
    <s v="Yes"/>
    <s v="No"/>
    <x v="14"/>
  </r>
  <r>
    <s v="CUST00016"/>
    <d v="2021-04-30T00:00:00"/>
    <n v="48"/>
    <x v="1"/>
    <x v="0"/>
    <x v="4"/>
    <x v="4"/>
    <n v="1"/>
    <n v="256.68664669999998"/>
    <n v="256.68664669999998"/>
    <s v="Home Goods"/>
    <s v="Food"/>
    <n v="0.236587191"/>
    <n v="0.279468194"/>
    <s v="Low"/>
    <n v="1"/>
    <n v="7.3939208599999997"/>
    <n v="7.7250595000000005E-2"/>
    <n v="0.12873343800000001"/>
    <n v="0.233329963"/>
    <s v="No"/>
    <s v="No"/>
    <s v="No"/>
    <x v="15"/>
  </r>
  <r>
    <s v="CUST00017"/>
    <d v="2020-08-13T00:00:00"/>
    <n v="47"/>
    <x v="1"/>
    <x v="0"/>
    <x v="3"/>
    <x v="6"/>
    <n v="9"/>
    <n v="45.342440740000001"/>
    <n v="296.31220639999998"/>
    <s v="Beauty"/>
    <s v="Beauty"/>
    <n v="0.57144380100000003"/>
    <n v="0.30704966500000003"/>
    <s v="Medium"/>
    <n v="4"/>
    <n v="7.1521144090000002"/>
    <n v="0.20464464399999999"/>
    <n v="0.466631087"/>
    <n v="9.2398482000000004E-2"/>
    <s v="Yes"/>
    <s v="No"/>
    <s v="No"/>
    <x v="16"/>
  </r>
  <r>
    <s v="CUST00018"/>
    <d v="2021-03-30T00:00:00"/>
    <n v="29"/>
    <x v="0"/>
    <x v="0"/>
    <x v="0"/>
    <x v="0"/>
    <n v="6"/>
    <n v="48.456181149999999"/>
    <n v="290.73708690000001"/>
    <s v="Home Goods"/>
    <s v="Beauty"/>
    <n v="0.43582632900000001"/>
    <n v="0.51893020400000001"/>
    <s v="Low"/>
    <n v="0"/>
    <n v="7.2160587070000002"/>
    <n v="0.25717735000000003"/>
    <n v="0.17864111699999999"/>
    <n v="0.38382245500000001"/>
    <s v="Yes"/>
    <s v="No"/>
    <s v="No"/>
    <x v="17"/>
  </r>
  <r>
    <s v="CUST00019"/>
    <d v="2019-04-05T00:00:00"/>
    <n v="42"/>
    <x v="0"/>
    <x v="2"/>
    <x v="5"/>
    <x v="5"/>
    <n v="6"/>
    <n v="9.8441604009999999"/>
    <n v="59.06496241"/>
    <s v="Toys"/>
    <s v="Home Goods"/>
    <n v="9.1205062000000003E-2"/>
    <n v="0.279468194"/>
    <s v="High"/>
    <n v="6"/>
    <n v="7.3151916630000002"/>
    <n v="0.122048109"/>
    <n v="4.1383174000000002E-2"/>
    <n v="0.32948767699999998"/>
    <s v="Yes"/>
    <s v="No"/>
    <s v="Yes"/>
    <x v="18"/>
  </r>
  <r>
    <s v="CUST00020"/>
    <d v="2018-01-22T00:00:00"/>
    <n v="41"/>
    <x v="0"/>
    <x v="1"/>
    <x v="5"/>
    <x v="5"/>
    <n v="6"/>
    <n v="6.8052369270000002"/>
    <n v="40.831421560000003"/>
    <s v="Electronics"/>
    <s v="Toys"/>
    <n v="0.57179541"/>
    <n v="5.2919894000000002E-2"/>
    <s v="Never"/>
    <n v="2"/>
    <n v="5.3272890369999999"/>
    <n v="0.22449840300000001"/>
    <n v="0.14346299600000001"/>
    <n v="0.16418411499999999"/>
    <s v="Yes"/>
    <s v="No"/>
    <s v="Yes"/>
    <x v="19"/>
  </r>
  <r>
    <s v="CUST00021"/>
    <d v="2020-01-18T00:00:00"/>
    <n v="38"/>
    <x v="0"/>
    <x v="2"/>
    <x v="0"/>
    <x v="0"/>
    <n v="4"/>
    <n v="158.98072569999999"/>
    <n v="635.92290279999997"/>
    <s v="Toys"/>
    <s v="Books"/>
    <n v="0.283578687"/>
    <n v="0.236064617"/>
    <s v="Never"/>
    <n v="4"/>
    <n v="2.5393189039999999"/>
    <n v="0.32707450599999999"/>
    <n v="0.25229843299999999"/>
    <n v="0.13725109599999999"/>
    <s v="Yes"/>
    <s v="No"/>
    <s v="No"/>
    <x v="20"/>
  </r>
  <r>
    <s v="CUST00022"/>
    <d v="2019-04-20T00:00:00"/>
    <n v="31"/>
    <x v="2"/>
    <x v="2"/>
    <x v="1"/>
    <x v="1"/>
    <n v="1"/>
    <n v="194.59970580000001"/>
    <n v="43.59632379"/>
    <s v="Clothing"/>
    <s v="Beauty"/>
    <n v="0.283578687"/>
    <n v="0.52867760399999997"/>
    <s v="Never"/>
    <n v="2"/>
    <n v="8.4613995660000008"/>
    <n v="8.9255099000000004E-2"/>
    <n v="0.12028475399999999"/>
    <n v="6.5637492000000006E-2"/>
    <s v="No"/>
    <s v="Yes"/>
    <s v="No"/>
    <x v="21"/>
  </r>
  <r>
    <s v="CUST00023"/>
    <d v="2020-12-18T00:00:00"/>
    <n v="38"/>
    <x v="1"/>
    <x v="2"/>
    <x v="6"/>
    <x v="7"/>
    <n v="1"/>
    <n v="15.381155809999999"/>
    <n v="285.35485920000002"/>
    <s v="Home Goods"/>
    <s v="Beauty"/>
    <n v="8.0201898999999993E-2"/>
    <n v="0.29098607199999998"/>
    <s v="Never"/>
    <n v="2"/>
    <n v="7.1819972999999999"/>
    <n v="0.19414468800000001"/>
    <n v="0.30683878799999997"/>
    <n v="0.37338829000000001"/>
    <s v="Yes"/>
    <s v="Yes"/>
    <s v="No"/>
    <x v="22"/>
  </r>
  <r>
    <s v="CUST00024"/>
    <d v="2023-08-10T00:00:00"/>
    <n v="64"/>
    <x v="2"/>
    <x v="2"/>
    <x v="2"/>
    <x v="2"/>
    <n v="6"/>
    <n v="7.3443613909999996"/>
    <n v="85.684366620000006"/>
    <s v="Sports"/>
    <s v="Electronics"/>
    <n v="0.24895092899999999"/>
    <n v="0.319845728"/>
    <s v="High"/>
    <n v="1"/>
    <n v="9.3178362769999996"/>
    <n v="0.130033908"/>
    <n v="4.3317418000000003E-2"/>
    <n v="0.307552029"/>
    <s v="Yes"/>
    <s v="No"/>
    <s v="Yes"/>
    <x v="23"/>
  </r>
  <r>
    <s v="CUST00025"/>
    <d v="2020-09-02T00:00:00"/>
    <n v="30"/>
    <x v="0"/>
    <x v="1"/>
    <x v="3"/>
    <x v="6"/>
    <n v="17"/>
    <n v="49.29627103"/>
    <n v="897.73535600000002"/>
    <s v="Toys"/>
    <s v="Home Goods"/>
    <n v="0.283578687"/>
    <n v="0.60616477000000002"/>
    <s v="Medium"/>
    <n v="2"/>
    <n v="6.0596804569999998"/>
    <n v="0.117827607"/>
    <n v="0.19483882499999999"/>
    <n v="0.18038944400000001"/>
    <s v="Yes"/>
    <s v="No"/>
    <s v="No"/>
    <x v="24"/>
  </r>
  <r>
    <s v="CUST00026"/>
    <d v="2022-12-12T00:00:00"/>
    <n v="53"/>
    <x v="0"/>
    <x v="0"/>
    <x v="2"/>
    <x v="2"/>
    <n v="1"/>
    <n v="9.3146606680000001"/>
    <n v="18.06827281"/>
    <s v="Books"/>
    <s v="Clothing"/>
    <n v="0.207810516"/>
    <n v="0.33272021299999999"/>
    <s v="High"/>
    <n v="2"/>
    <n v="9.3216134050000008"/>
    <n v="0.228469966"/>
    <n v="0.34197715400000001"/>
    <n v="0.109246833"/>
    <s v="No"/>
    <s v="No"/>
    <s v="No"/>
    <x v="25"/>
  </r>
  <r>
    <s v="CUST00027"/>
    <d v="2018-07-09T00:00:00"/>
    <n v="25"/>
    <x v="1"/>
    <x v="0"/>
    <x v="4"/>
    <x v="4"/>
    <n v="8"/>
    <n v="45.653024960000003"/>
    <n v="443.75970410000002"/>
    <s v="Beauty"/>
    <s v="Clothing"/>
    <n v="0.12634775600000001"/>
    <n v="0.21604846799999999"/>
    <s v="High"/>
    <n v="0"/>
    <n v="7.2300930409999999"/>
    <n v="0.104449505"/>
    <n v="0.385474439"/>
    <n v="5.7175379999999998E-2"/>
    <s v="Yes"/>
    <s v="No"/>
    <s v="No"/>
    <x v="26"/>
  </r>
  <r>
    <s v="CUST00028"/>
    <d v="2019-07-17T00:00:00"/>
    <n v="21"/>
    <x v="0"/>
    <x v="2"/>
    <x v="5"/>
    <x v="5"/>
    <n v="9"/>
    <n v="160.43802059999999"/>
    <n v="1565.887248"/>
    <s v="Books"/>
    <s v="Sports"/>
    <n v="0.410846041"/>
    <n v="0.14160720299999999"/>
    <s v="Low"/>
    <n v="2"/>
    <n v="5.3280986309999996"/>
    <n v="5.8337589000000002E-2"/>
    <n v="0.20268109100000001"/>
    <n v="0.23865589200000001"/>
    <s v="Yes"/>
    <s v="Yes"/>
    <s v="Yes"/>
    <x v="27"/>
  </r>
  <r>
    <s v="CUST00029"/>
    <d v="2023-03-15T00:00:00"/>
    <n v="84"/>
    <x v="1"/>
    <x v="0"/>
    <x v="3"/>
    <x v="3"/>
    <n v="7"/>
    <n v="33.559599290000001"/>
    <n v="474.48958640000001"/>
    <s v="Home Goods"/>
    <s v="Clothing"/>
    <n v="0.17316088399999999"/>
    <n v="0.47695985099999999"/>
    <s v="Never"/>
    <n v="0"/>
    <n v="6.8673667939999996"/>
    <n v="0.10972765299999999"/>
    <n v="0.205013689"/>
    <n v="0.408423225"/>
    <s v="Yes"/>
    <s v="No"/>
    <s v="No"/>
    <x v="28"/>
  </r>
  <r>
    <s v="CUST00030"/>
    <d v="2021-06-21T00:00:00"/>
    <n v="43"/>
    <x v="2"/>
    <x v="0"/>
    <x v="2"/>
    <x v="2"/>
    <n v="6"/>
    <n v="5.4789345450000004"/>
    <n v="18.865851360000001"/>
    <s v="Food"/>
    <s v="Sports"/>
    <n v="0.186562374"/>
    <n v="0.27014047299999999"/>
    <s v="Low"/>
    <n v="4"/>
    <n v="5.2435555489999999"/>
    <n v="0.35148918499999998"/>
    <n v="0.45035808199999999"/>
    <n v="0.133460096"/>
    <s v="Yes"/>
    <s v="No"/>
    <s v="No"/>
    <x v="29"/>
  </r>
  <r>
    <s v="CUST00031"/>
    <d v="2022-03-09T00:00:00"/>
    <n v="43"/>
    <x v="0"/>
    <x v="2"/>
    <x v="3"/>
    <x v="3"/>
    <n v="2"/>
    <n v="227.63145080000001"/>
    <n v="464.80062390000001"/>
    <s v="Electronics"/>
    <s v="Sports"/>
    <n v="0.23472723500000001"/>
    <n v="8.7777137000000005E-2"/>
    <s v="High"/>
    <n v="1"/>
    <n v="6.0597805100000004"/>
    <n v="0.12006109600000001"/>
    <n v="6.0942838999999999E-2"/>
    <n v="0.18028404200000001"/>
    <s v="Yes"/>
    <s v="No"/>
    <s v="No"/>
    <x v="30"/>
  </r>
  <r>
    <s v="CUST00032"/>
    <d v="2019-10-09T00:00:00"/>
    <n v="43"/>
    <x v="1"/>
    <x v="2"/>
    <x v="1"/>
    <x v="1"/>
    <n v="1"/>
    <n v="156.7812271"/>
    <n v="102.7063809"/>
    <s v="Books"/>
    <s v="Toys"/>
    <n v="0.11901502999999999"/>
    <n v="0.40675549300000002"/>
    <s v="Medium"/>
    <n v="1"/>
    <n v="7.7564401759999999"/>
    <n v="0.16082913500000001"/>
    <n v="0.408621715"/>
    <n v="0.20275986800000001"/>
    <s v="No"/>
    <s v="No"/>
    <s v="No"/>
    <x v="31"/>
  </r>
  <r>
    <s v="CUST00033"/>
    <d v="2023-08-31T00:00:00"/>
    <n v="56"/>
    <x v="0"/>
    <x v="0"/>
    <x v="5"/>
    <x v="5"/>
    <n v="2"/>
    <n v="24.04873113"/>
    <n v="157.70992409999999"/>
    <s v="Books"/>
    <s v="Books"/>
    <n v="0.136396455"/>
    <n v="0.29643979399999998"/>
    <s v="Never"/>
    <n v="4"/>
    <n v="5.3067232430000004"/>
    <n v="0.20193783000000001"/>
    <n v="0.22829993100000001"/>
    <n v="0.20275986800000001"/>
    <s v="Yes"/>
    <s v="No"/>
    <s v="No"/>
    <x v="32"/>
  </r>
  <r>
    <s v="CUST00034"/>
    <d v="2021-07-21T00:00:00"/>
    <n v="41"/>
    <x v="1"/>
    <x v="0"/>
    <x v="3"/>
    <x v="3"/>
    <n v="1"/>
    <n v="34.608275110000001"/>
    <n v="33.832001820000002"/>
    <s v="Food"/>
    <s v="Food"/>
    <n v="0.17183978599999999"/>
    <n v="8.0724587E-2"/>
    <s v="Low"/>
    <n v="0"/>
    <n v="6.4262455699999999"/>
    <n v="0.37463891399999999"/>
    <n v="4.5983995E-2"/>
    <n v="0.17913557999999999"/>
    <s v="No"/>
    <s v="No"/>
    <s v="No"/>
    <x v="33"/>
  </r>
  <r>
    <s v="CUST00035"/>
    <d v="2019-08-24T00:00:00"/>
    <n v="47"/>
    <x v="1"/>
    <x v="0"/>
    <x v="3"/>
    <x v="6"/>
    <n v="1"/>
    <n v="106.5976211"/>
    <n v="1178.372488"/>
    <s v="Clothing"/>
    <s v="Toys"/>
    <n v="0.37439098399999998"/>
    <n v="3.7748179E-2"/>
    <s v="High"/>
    <n v="4"/>
    <n v="5.9610254490000001"/>
    <n v="0.16950926299999999"/>
    <n v="0.23311147600000001"/>
    <n v="0.25306558000000001"/>
    <s v="Yes"/>
    <s v="No"/>
    <s v="Yes"/>
    <x v="34"/>
  </r>
  <r>
    <s v="CUST00036"/>
    <d v="2023-08-24T00:00:00"/>
    <n v="19"/>
    <x v="2"/>
    <x v="0"/>
    <x v="4"/>
    <x v="7"/>
    <n v="1"/>
    <n v="50.910273680000003"/>
    <n v="137.6472842"/>
    <s v="Electronics"/>
    <s v="Clothing"/>
    <n v="0.24407247900000001"/>
    <n v="0.43375983400000001"/>
    <s v="Low"/>
    <n v="4"/>
    <n v="6.1938368170000002"/>
    <n v="0.10900128100000001"/>
    <n v="0.225724275"/>
    <n v="0.105162487"/>
    <s v="No"/>
    <s v="No"/>
    <s v="No"/>
    <x v="35"/>
  </r>
  <r>
    <s v="CUST00037"/>
    <d v="2023-11-06T00:00:00"/>
    <n v="49"/>
    <x v="2"/>
    <x v="1"/>
    <x v="5"/>
    <x v="5"/>
    <n v="2"/>
    <n v="153.5773222"/>
    <n v="319.38077379999999"/>
    <s v="Clothing"/>
    <s v="Beauty"/>
    <n v="0.52368417499999997"/>
    <n v="3.4505689999999999E-2"/>
    <s v="High"/>
    <n v="1"/>
    <n v="7.5788411260000004"/>
    <n v="0.29395533200000001"/>
    <n v="0.11760814999999999"/>
    <n v="0.28499097000000001"/>
    <s v="Yes"/>
    <s v="No"/>
    <s v="No"/>
    <x v="36"/>
  </r>
  <r>
    <s v="CUST00038"/>
    <d v="2023-08-04T00:00:00"/>
    <n v="31"/>
    <x v="1"/>
    <x v="0"/>
    <x v="1"/>
    <x v="1"/>
    <n v="4"/>
    <n v="22.614107449999999"/>
    <n v="90.456429799999995"/>
    <s v="Clothing"/>
    <s v="Books"/>
    <n v="0.50322398800000001"/>
    <n v="0.19020629"/>
    <s v="High"/>
    <n v="2"/>
    <n v="9.2216264769999992"/>
    <n v="0.413447552"/>
    <n v="0.101102182"/>
    <n v="0.35288223800000001"/>
    <s v="Yes"/>
    <s v="No"/>
    <s v="No"/>
    <x v="37"/>
  </r>
  <r>
    <s v="CUST00039"/>
    <d v="2021-09-25T00:00:00"/>
    <n v="45"/>
    <x v="0"/>
    <x v="0"/>
    <x v="3"/>
    <x v="6"/>
    <n v="1"/>
    <n v="126.3907013"/>
    <n v="128.9107807"/>
    <s v="Beauty"/>
    <s v="Home Goods"/>
    <n v="0.12705103200000001"/>
    <n v="0.19083199300000001"/>
    <s v="Never"/>
    <n v="2"/>
    <n v="7.6653803810000003"/>
    <n v="4.5062539999999998E-2"/>
    <n v="0.15011796799999999"/>
    <n v="4.8831037000000001E-2"/>
    <s v="No"/>
    <s v="No"/>
    <s v="No"/>
    <x v="38"/>
  </r>
  <r>
    <s v="CUST00040"/>
    <d v="2023-11-10T00:00:00"/>
    <n v="19"/>
    <x v="2"/>
    <x v="2"/>
    <x v="5"/>
    <x v="5"/>
    <n v="4"/>
    <n v="22.237064549999999"/>
    <n v="163.12473919999999"/>
    <s v="Electronics"/>
    <s v="Clothing"/>
    <n v="0.36362292699999998"/>
    <n v="0.21482395800000001"/>
    <s v="High"/>
    <n v="3"/>
    <n v="6.1755870919999998"/>
    <n v="0.150464133"/>
    <n v="0.44729360400000001"/>
    <n v="0.104772147"/>
    <s v="Yes"/>
    <s v="No"/>
    <s v="No"/>
    <x v="39"/>
  </r>
  <r>
    <s v="CUST00041"/>
    <d v="2021-10-22T00:00:00"/>
    <n v="44"/>
    <x v="1"/>
    <x v="2"/>
    <x v="2"/>
    <x v="2"/>
    <n v="7"/>
    <n v="168.26183030000001"/>
    <n v="1318.405309"/>
    <s v="Electronics"/>
    <s v="Sports"/>
    <n v="0.47232513300000001"/>
    <n v="0.44453284399999998"/>
    <s v="Low"/>
    <n v="2"/>
    <n v="7.7063100410000001"/>
    <n v="0.15310821199999999"/>
    <n v="5.3895480000000003E-2"/>
    <n v="0.14337095999999999"/>
    <s v="Yes"/>
    <s v="No"/>
    <s v="No"/>
    <x v="40"/>
  </r>
  <r>
    <s v="CUST00042"/>
    <d v="2022-01-18T00:00:00"/>
    <n v="18"/>
    <x v="0"/>
    <x v="1"/>
    <x v="4"/>
    <x v="4"/>
    <n v="1"/>
    <n v="86.757393730000004"/>
    <n v="172.73063260000001"/>
    <s v="Sports"/>
    <s v="Food"/>
    <n v="0.101290968"/>
    <n v="0.138634599"/>
    <s v="Never"/>
    <n v="4"/>
    <n v="5.7901887240000001"/>
    <n v="0.118195861"/>
    <n v="8.1541854999999996E-2"/>
    <n v="0.30889644900000002"/>
    <s v="No"/>
    <s v="No"/>
    <s v="No"/>
    <x v="41"/>
  </r>
  <r>
    <s v="CUST00043"/>
    <d v="2020-02-15T00:00:00"/>
    <n v="30"/>
    <x v="0"/>
    <x v="1"/>
    <x v="0"/>
    <x v="0"/>
    <n v="3"/>
    <n v="425.31996509999999"/>
    <n v="1370.1086459999999"/>
    <s v="Books"/>
    <s v="Sports"/>
    <n v="0.52753219100000004"/>
    <n v="0.36856847399999998"/>
    <s v="Medium"/>
    <n v="0"/>
    <n v="5.5523851149999999"/>
    <n v="0.230532291"/>
    <n v="0.30286964700000002"/>
    <n v="0.12953706000000001"/>
    <s v="Yes"/>
    <s v="No"/>
    <s v="Yes"/>
    <x v="42"/>
  </r>
  <r>
    <s v="CUST00044"/>
    <d v="2018-02-04T00:00:00"/>
    <n v="29"/>
    <x v="0"/>
    <x v="1"/>
    <x v="5"/>
    <x v="5"/>
    <n v="5"/>
    <n v="21.725362860000001"/>
    <n v="272.17654219999997"/>
    <s v="Sports"/>
    <s v="Electronics"/>
    <n v="0.39725883699999998"/>
    <n v="0.54554295799999997"/>
    <s v="Never"/>
    <n v="0"/>
    <n v="6.2348366479999999"/>
    <n v="4.1989664000000003E-2"/>
    <n v="0.22140934800000001"/>
    <n v="0.16541043999999999"/>
    <s v="Yes"/>
    <s v="Yes"/>
    <s v="Yes"/>
    <x v="43"/>
  </r>
  <r>
    <s v="CUST00045"/>
    <d v="2023-05-10T00:00:00"/>
    <n v="25"/>
    <x v="1"/>
    <x v="2"/>
    <x v="3"/>
    <x v="6"/>
    <n v="2"/>
    <n v="133.93442339999999"/>
    <n v="306.53219460000003"/>
    <s v="Electronics"/>
    <s v="Toys"/>
    <n v="0.41775777200000003"/>
    <n v="0.23277244499999999"/>
    <s v="High"/>
    <n v="2"/>
    <n v="8.0236351159999995"/>
    <n v="6.4150172000000005E-2"/>
    <n v="0.23092290800000001"/>
    <n v="0.29591840400000002"/>
    <s v="Yes"/>
    <s v="No"/>
    <s v="No"/>
    <x v="44"/>
  </r>
  <r>
    <s v="CUST00046"/>
    <d v="2022-05-05T00:00:00"/>
    <n v="36"/>
    <x v="0"/>
    <x v="0"/>
    <x v="3"/>
    <x v="3"/>
    <n v="8"/>
    <n v="9.6693084519999992"/>
    <n v="122.3883833"/>
    <s v="Home Goods"/>
    <s v="Home Goods"/>
    <n v="0.110318026"/>
    <n v="0.27496254599999997"/>
    <s v="High"/>
    <n v="1"/>
    <n v="8.7672746089999993"/>
    <n v="0.117684672"/>
    <n v="3.178578E-2"/>
    <n v="1.7669845E-2"/>
    <s v="Yes"/>
    <s v="Yes"/>
    <s v="No"/>
    <x v="45"/>
  </r>
  <r>
    <s v="CUST00047"/>
    <d v="2020-10-18T00:00:00"/>
    <n v="23"/>
    <x v="2"/>
    <x v="1"/>
    <x v="4"/>
    <x v="4"/>
    <n v="7"/>
    <n v="80.594453479999999"/>
    <n v="543.09165250000001"/>
    <s v="Beauty"/>
    <s v="Clothing"/>
    <n v="0.27502187700000003"/>
    <n v="0.308425485"/>
    <s v="High"/>
    <n v="1"/>
    <n v="10"/>
    <n v="0.20464464399999999"/>
    <n v="0.27515849599999997"/>
    <n v="0.24122977200000001"/>
    <s v="Yes"/>
    <s v="No"/>
    <s v="Yes"/>
    <x v="46"/>
  </r>
  <r>
    <s v="CUST00048"/>
    <d v="2021-02-03T00:00:00"/>
    <n v="56"/>
    <x v="2"/>
    <x v="2"/>
    <x v="3"/>
    <x v="3"/>
    <n v="9"/>
    <n v="128.23742440000001"/>
    <n v="1203.9112190000001"/>
    <s v="Food"/>
    <s v="Books"/>
    <n v="0.178690021"/>
    <n v="7.4316512000000001E-2"/>
    <s v="High"/>
    <n v="1"/>
    <n v="8.6299045349999997"/>
    <n v="0.139586823"/>
    <n v="6.7783467999999999E-2"/>
    <n v="0.27712077800000001"/>
    <s v="Yes"/>
    <s v="No"/>
    <s v="No"/>
    <x v="47"/>
  </r>
  <r>
    <s v="CUST00049"/>
    <d v="2022-02-09T00:00:00"/>
    <n v="21"/>
    <x v="2"/>
    <x v="0"/>
    <x v="5"/>
    <x v="5"/>
    <n v="4"/>
    <n v="103.6160845"/>
    <n v="357.40731720000002"/>
    <s v="Books"/>
    <s v="Home Goods"/>
    <n v="0.24285939400000001"/>
    <n v="0.55101977999999996"/>
    <s v="Medium"/>
    <n v="2"/>
    <n v="5.287696918"/>
    <n v="0.24099194600000001"/>
    <n v="5.2018539000000003E-2"/>
    <n v="0.16974457800000001"/>
    <s v="Yes"/>
    <s v="No"/>
    <s v="No"/>
    <x v="48"/>
  </r>
  <r>
    <s v="CUST00050"/>
    <d v="2019-12-04T00:00:00"/>
    <n v="15"/>
    <x v="2"/>
    <x v="0"/>
    <x v="5"/>
    <x v="5"/>
    <n v="16"/>
    <n v="150.58439039999999"/>
    <n v="2369.7870800000001"/>
    <s v="Home Goods"/>
    <s v="Toys"/>
    <n v="0.35492447700000002"/>
    <n v="0.59410921000000005"/>
    <s v="Low"/>
    <n v="0"/>
    <n v="3.4424670339999999"/>
    <n v="0.29201809200000001"/>
    <n v="9.7234971000000003E-2"/>
    <n v="0.20275986800000001"/>
    <s v="Yes"/>
    <s v="No"/>
    <s v="Yes"/>
    <x v="49"/>
  </r>
  <r>
    <s v="CUST00051"/>
    <d v="2022-04-29T00:00:00"/>
    <n v="42"/>
    <x v="0"/>
    <x v="0"/>
    <x v="1"/>
    <x v="1"/>
    <n v="1"/>
    <n v="61.908995109999999"/>
    <n v="61.908995109999999"/>
    <s v="Food"/>
    <s v="Books"/>
    <n v="0.40904829399999998"/>
    <n v="0.59969802800000005"/>
    <s v="Never"/>
    <n v="0"/>
    <n v="6.5444376499999999"/>
    <n v="9.1014816999999998E-2"/>
    <n v="0.25385595599999999"/>
    <n v="3.4830948E-2"/>
    <s v="No"/>
    <s v="No"/>
    <s v="No"/>
    <x v="50"/>
  </r>
  <r>
    <s v="CUST00052"/>
    <d v="2018-06-11T00:00:00"/>
    <n v="18"/>
    <x v="2"/>
    <x v="1"/>
    <x v="2"/>
    <x v="2"/>
    <n v="14"/>
    <n v="25.358415470000001"/>
    <n v="307.57330289999999"/>
    <s v="Toys"/>
    <s v="Food"/>
    <n v="4.0901462E-2"/>
    <n v="0.172479095"/>
    <s v="Medium"/>
    <n v="1"/>
    <n v="7.4167365179999996"/>
    <n v="0.32209681099999998"/>
    <n v="0.11515146800000001"/>
    <n v="0.33804153599999998"/>
    <s v="Yes"/>
    <s v="No"/>
    <s v="No"/>
    <x v="51"/>
  </r>
  <r>
    <s v="CUST00053"/>
    <d v="2018-07-21T00:00:00"/>
    <n v="22"/>
    <x v="0"/>
    <x v="1"/>
    <x v="1"/>
    <x v="1"/>
    <n v="8"/>
    <n v="29.500750669999999"/>
    <n v="236.00600539999999"/>
    <s v="Clothing"/>
    <s v="Beauty"/>
    <n v="0.106450565"/>
    <n v="0.25005010100000002"/>
    <s v="High"/>
    <n v="4"/>
    <n v="6.6893872989999998"/>
    <n v="0.20464464399999999"/>
    <n v="0.25613349299999999"/>
    <n v="0.17288883199999999"/>
    <s v="Yes"/>
    <s v="Yes"/>
    <s v="No"/>
    <x v="52"/>
  </r>
  <r>
    <s v="CUST00054"/>
    <d v="2023-06-05T00:00:00"/>
    <n v="27"/>
    <x v="0"/>
    <x v="2"/>
    <x v="0"/>
    <x v="0"/>
    <n v="3"/>
    <n v="72.565371089999999"/>
    <n v="130.86108569999999"/>
    <s v="Electronics"/>
    <s v="Books"/>
    <n v="0.46700485000000003"/>
    <n v="9.4864985999999998E-2"/>
    <s v="High"/>
    <n v="0"/>
    <n v="7.2464771189999997"/>
    <n v="0.43004502900000002"/>
    <n v="0.101426645"/>
    <n v="2.4492114999999998E-2"/>
    <s v="Yes"/>
    <s v="No"/>
    <s v="No"/>
    <x v="53"/>
  </r>
  <r>
    <s v="CUST00055"/>
    <d v="2020-09-22T00:00:00"/>
    <n v="23"/>
    <x v="2"/>
    <x v="2"/>
    <x v="1"/>
    <x v="1"/>
    <n v="5"/>
    <n v="13.85906029"/>
    <n v="69.295301449999997"/>
    <s v="Food"/>
    <s v="Books"/>
    <n v="0.46311711"/>
    <n v="0.51223796399999999"/>
    <s v="Low"/>
    <n v="1"/>
    <n v="6.2155891209999998"/>
    <n v="0.239266177"/>
    <n v="0.23333121800000001"/>
    <n v="0.14800187100000001"/>
    <s v="Yes"/>
    <s v="No"/>
    <s v="Yes"/>
    <x v="54"/>
  </r>
  <r>
    <s v="CUST00056"/>
    <d v="2020-03-26T00:00:00"/>
    <n v="27"/>
    <x v="1"/>
    <x v="2"/>
    <x v="3"/>
    <x v="3"/>
    <n v="1"/>
    <n v="21.547938590000001"/>
    <n v="141.60350410000001"/>
    <s v="Books"/>
    <s v="Home Goods"/>
    <n v="0.27926666500000003"/>
    <n v="0.25541734300000002"/>
    <s v="Low"/>
    <n v="1"/>
    <n v="6.5646210859999998"/>
    <n v="0.16072662600000001"/>
    <n v="0.15884594399999999"/>
    <n v="0.17867996899999999"/>
    <s v="No"/>
    <s v="No"/>
    <s v="No"/>
    <x v="55"/>
  </r>
  <r>
    <s v="CUST00057"/>
    <d v="2019-04-01T00:00:00"/>
    <n v="33"/>
    <x v="1"/>
    <x v="0"/>
    <x v="4"/>
    <x v="7"/>
    <n v="8"/>
    <n v="198.41306410000001"/>
    <n v="1644.8195410000001"/>
    <s v="Toys"/>
    <s v="Beauty"/>
    <n v="0.17522659800000001"/>
    <n v="0.279468194"/>
    <s v="Medium"/>
    <n v="3"/>
    <n v="6.9424452069999996"/>
    <n v="0.20464464399999999"/>
    <n v="0.115420867"/>
    <n v="0.146132347"/>
    <s v="Yes"/>
    <s v="No"/>
    <s v="No"/>
    <x v="56"/>
  </r>
  <r>
    <s v="CUST00058"/>
    <d v="2021-06-29T00:00:00"/>
    <n v="37"/>
    <x v="1"/>
    <x v="2"/>
    <x v="4"/>
    <x v="7"/>
    <n v="5"/>
    <n v="54.578202189999999"/>
    <n v="434.1787564"/>
    <s v="Electronics"/>
    <s v="Clothing"/>
    <n v="0.38547458600000001"/>
    <n v="9.8693850999999999E-2"/>
    <s v="Low"/>
    <n v="2"/>
    <n v="7.6416022809999999"/>
    <n v="0.21783897699999999"/>
    <n v="0.36267420500000003"/>
    <n v="0.223893342"/>
    <s v="Yes"/>
    <s v="No"/>
    <s v="No"/>
    <x v="57"/>
  </r>
  <r>
    <s v="CUST00059"/>
    <d v="2020-10-13T00:00:00"/>
    <n v="16"/>
    <x v="2"/>
    <x v="0"/>
    <x v="3"/>
    <x v="3"/>
    <n v="1"/>
    <n v="56.370233409999997"/>
    <n v="56.370233409999997"/>
    <s v="Sports"/>
    <s v="Books"/>
    <n v="0.153848716"/>
    <n v="0.181409978"/>
    <s v="Low"/>
    <n v="1"/>
    <n v="6.5014674389999998"/>
    <n v="0.115596132"/>
    <n v="0.124202613"/>
    <n v="0.24736464899999999"/>
    <s v="No"/>
    <s v="No"/>
    <s v="No"/>
    <x v="58"/>
  </r>
  <r>
    <s v="CUST00060"/>
    <d v="2018-12-04T00:00:00"/>
    <n v="35"/>
    <x v="0"/>
    <x v="1"/>
    <x v="3"/>
    <x v="6"/>
    <n v="4"/>
    <n v="62.289388299999999"/>
    <n v="175.01384340000001"/>
    <s v="Electronics"/>
    <s v="Books"/>
    <n v="0.152586578"/>
    <n v="0.29162253799999999"/>
    <s v="Medium"/>
    <n v="2"/>
    <n v="3.7740770239999999"/>
    <n v="0.20464464399999999"/>
    <n v="9.295341E-2"/>
    <n v="1.7694146000000001E-2"/>
    <s v="Yes"/>
    <s v="No"/>
    <s v="No"/>
    <x v="59"/>
  </r>
  <r>
    <s v="CUST00061"/>
    <d v="2020-05-28T00:00:00"/>
    <n v="52"/>
    <x v="1"/>
    <x v="1"/>
    <x v="0"/>
    <x v="0"/>
    <n v="2"/>
    <n v="27.518575290000001"/>
    <n v="5.7694770640000002"/>
    <s v="Beauty"/>
    <s v="Home Goods"/>
    <n v="0.366404389"/>
    <n v="0.30376814200000002"/>
    <s v="Never"/>
    <n v="1"/>
    <n v="7.1813226969999997"/>
    <n v="0.22137989899999999"/>
    <n v="0.100901107"/>
    <n v="0.18797844699999999"/>
    <s v="Yes"/>
    <s v="No"/>
    <s v="No"/>
    <x v="60"/>
  </r>
  <r>
    <s v="CUST00062"/>
    <d v="2020-12-12T00:00:00"/>
    <n v="46"/>
    <x v="2"/>
    <x v="0"/>
    <x v="0"/>
    <x v="0"/>
    <n v="4"/>
    <n v="235.32416280000001"/>
    <n v="1004.585998"/>
    <s v="Books"/>
    <s v="Food"/>
    <n v="0.29599829900000002"/>
    <n v="0.226262351"/>
    <s v="Low"/>
    <n v="2"/>
    <n v="5.6140314880000002"/>
    <n v="0.40599207900000001"/>
    <n v="0.44099095900000002"/>
    <n v="0.20275986800000001"/>
    <s v="Yes"/>
    <s v="No"/>
    <s v="No"/>
    <x v="61"/>
  </r>
  <r>
    <s v="CUST00063"/>
    <d v="2023-11-06T00:00:00"/>
    <n v="33"/>
    <x v="0"/>
    <x v="1"/>
    <x v="1"/>
    <x v="1"/>
    <n v="4"/>
    <n v="26.127378190000002"/>
    <n v="104.5095128"/>
    <s v="Electronics"/>
    <s v="Beauty"/>
    <n v="0.283578687"/>
    <n v="0.264206053"/>
    <s v="High"/>
    <n v="4"/>
    <n v="6.3485399500000002"/>
    <n v="0.14244337800000001"/>
    <n v="0.20839021399999999"/>
    <n v="9.1643065999999995E-2"/>
    <s v="Yes"/>
    <s v="No"/>
    <s v="No"/>
    <x v="62"/>
  </r>
  <r>
    <s v="CUST00064"/>
    <d v="2020-02-03T00:00:00"/>
    <n v="25"/>
    <x v="2"/>
    <x v="1"/>
    <x v="0"/>
    <x v="7"/>
    <n v="9"/>
    <n v="114.05146980000001"/>
    <n v="1098.827963"/>
    <s v="Beauty"/>
    <s v="Food"/>
    <n v="0.53662518400000003"/>
    <n v="0.226274739"/>
    <s v="Medium"/>
    <n v="1"/>
    <n v="4.4098107969999996"/>
    <n v="0.218931874"/>
    <n v="8.2429351999999997E-2"/>
    <n v="0.34726081199999997"/>
    <s v="Yes"/>
    <s v="Yes"/>
    <s v="No"/>
    <x v="63"/>
  </r>
  <r>
    <s v="CUST00065"/>
    <d v="2019-01-15T00:00:00"/>
    <n v="37"/>
    <x v="0"/>
    <x v="1"/>
    <x v="2"/>
    <x v="2"/>
    <n v="1"/>
    <n v="27.337271829999999"/>
    <n v="27.337271829999999"/>
    <s v="Clothing"/>
    <s v="Food"/>
    <n v="0.62453964200000001"/>
    <n v="0.110062256"/>
    <s v="Medium"/>
    <n v="2"/>
    <n v="9.0945818599999999"/>
    <n v="0.25470867200000002"/>
    <n v="0.108370492"/>
    <n v="5.3767514000000002E-2"/>
    <s v="No"/>
    <s v="No"/>
    <s v="No"/>
    <x v="64"/>
  </r>
  <r>
    <s v="CUST00066"/>
    <d v="2023-11-06T00:00:00"/>
    <n v="24"/>
    <x v="0"/>
    <x v="0"/>
    <x v="3"/>
    <x v="6"/>
    <n v="11"/>
    <n v="4294.2564030000003"/>
    <n v="543.23872970000002"/>
    <s v="Food"/>
    <s v="Electronics"/>
    <n v="0.23028089400000001"/>
    <n v="0.279468194"/>
    <s v="Medium"/>
    <n v="1"/>
    <n v="7.4860214120000004"/>
    <n v="1.4568416000000001E-2"/>
    <n v="0.12786376699999999"/>
    <n v="0.40376923399999998"/>
    <s v="Yes"/>
    <s v="No"/>
    <s v="No"/>
    <x v="65"/>
  </r>
  <r>
    <s v="CUST00067"/>
    <d v="2021-03-26T00:00:00"/>
    <n v="38"/>
    <x v="2"/>
    <x v="2"/>
    <x v="5"/>
    <x v="5"/>
    <n v="7"/>
    <n v="32.702503669999999"/>
    <n v="247.77463499999999"/>
    <s v="Clothing"/>
    <s v="Clothing"/>
    <n v="0.32681534200000001"/>
    <n v="7.2601345999999997E-2"/>
    <s v="Medium"/>
    <n v="3"/>
    <n v="7.1443323010000004"/>
    <n v="4.3753210000000001E-2"/>
    <n v="0.18340984499999999"/>
    <n v="2.2257281E-2"/>
    <s v="Yes"/>
    <s v="No"/>
    <s v="No"/>
    <x v="66"/>
  </r>
  <r>
    <s v="CUST00068"/>
    <d v="2023-08-25T00:00:00"/>
    <n v="19"/>
    <x v="2"/>
    <x v="0"/>
    <x v="3"/>
    <x v="6"/>
    <n v="10"/>
    <n v="17.2818212"/>
    <n v="178.06657060000001"/>
    <s v="Clothing"/>
    <s v="Beauty"/>
    <n v="0.41199563299999997"/>
    <n v="0.25439262899999998"/>
    <s v="Low"/>
    <n v="2"/>
    <n v="6.9424452069999996"/>
    <n v="0.38251971499999998"/>
    <n v="0.19483882499999999"/>
    <n v="0.130699959"/>
    <s v="Yes"/>
    <s v="No"/>
    <s v="Yes"/>
    <x v="67"/>
  </r>
  <r>
    <s v="CUST00069"/>
    <d v="2018-03-06T00:00:00"/>
    <n v="47"/>
    <x v="0"/>
    <x v="0"/>
    <x v="3"/>
    <x v="3"/>
    <n v="2"/>
    <n v="65.148891359999993"/>
    <n v="147.13452469999999"/>
    <s v="Electronics"/>
    <s v="Clothing"/>
    <n v="0.28194445699999998"/>
    <n v="0.28711594000000001"/>
    <s v="Never"/>
    <n v="0"/>
    <n v="7.0093474049999998"/>
    <n v="0.36037211899999999"/>
    <n v="0.25597173400000001"/>
    <n v="7.5155772999999995E-2"/>
    <s v="Yes"/>
    <s v="Yes"/>
    <s v="Yes"/>
    <x v="68"/>
  </r>
  <r>
    <s v="CUST00070"/>
    <d v="2021-09-29T00:00:00"/>
    <n v="35"/>
    <x v="1"/>
    <x v="2"/>
    <x v="1"/>
    <x v="1"/>
    <n v="4"/>
    <n v="31.57236838"/>
    <n v="126.2894735"/>
    <s v="Home Goods"/>
    <s v="Electronics"/>
    <n v="0.49172483500000003"/>
    <n v="0.366182917"/>
    <s v="High"/>
    <n v="1"/>
    <n v="5.7981874429999998"/>
    <n v="0.44331808099999997"/>
    <n v="0.112417699"/>
    <n v="0.163779497"/>
    <s v="Yes"/>
    <s v="No"/>
    <s v="No"/>
    <x v="69"/>
  </r>
  <r>
    <s v="CUST00071"/>
    <d v="2021-02-26T00:00:00"/>
    <n v="68"/>
    <x v="2"/>
    <x v="1"/>
    <x v="3"/>
    <x v="3"/>
    <n v="3"/>
    <n v="34.790121249999999"/>
    <n v="155.3564312"/>
    <s v="Books"/>
    <s v="Books"/>
    <n v="0.37642745999999999"/>
    <n v="0.34771352"/>
    <s v="Low"/>
    <n v="3"/>
    <n v="8.4665680499999993"/>
    <n v="9.9380182999999997E-2"/>
    <n v="0.19973692800000001"/>
    <n v="0.188147488"/>
    <s v="Yes"/>
    <s v="No"/>
    <s v="No"/>
    <x v="70"/>
  </r>
  <r>
    <s v="CUST00072"/>
    <d v="2023-07-21T00:00:00"/>
    <n v="54"/>
    <x v="0"/>
    <x v="2"/>
    <x v="5"/>
    <x v="5"/>
    <n v="3"/>
    <n v="43.85164631"/>
    <n v="31.634825920000001"/>
    <s v="Clothing"/>
    <s v="Books"/>
    <n v="0.244224094"/>
    <n v="0.35388306800000002"/>
    <s v="Never"/>
    <n v="0"/>
    <n v="5.4106670530000001"/>
    <n v="0.10673018300000001"/>
    <n v="0.12364583799999999"/>
    <n v="0.167937795"/>
    <s v="Yes"/>
    <s v="No"/>
    <s v="Yes"/>
    <x v="71"/>
  </r>
  <r>
    <s v="CUST00073"/>
    <d v="2022-02-04T00:00:00"/>
    <n v="43"/>
    <x v="0"/>
    <x v="1"/>
    <x v="2"/>
    <x v="2"/>
    <n v="1"/>
    <n v="169.3095601"/>
    <n v="169.3095601"/>
    <s v="Sports"/>
    <s v="Home Goods"/>
    <n v="0.31291923599999999"/>
    <n v="0.20948640800000001"/>
    <s v="Medium"/>
    <n v="2"/>
    <n v="6.7494546150000003"/>
    <n v="0.13482154800000001"/>
    <n v="0.24566120499999999"/>
    <n v="0.35068321899999999"/>
    <s v="Yes"/>
    <s v="No"/>
    <s v="No"/>
    <x v="72"/>
  </r>
  <r>
    <s v="CUST00074"/>
    <d v="2021-03-08T00:00:00"/>
    <n v="33"/>
    <x v="0"/>
    <x v="0"/>
    <x v="4"/>
    <x v="4"/>
    <n v="3"/>
    <n v="105.5006722"/>
    <n v="302.00386220000001"/>
    <s v="Electronics"/>
    <s v="Home Goods"/>
    <n v="0.61911670600000002"/>
    <n v="0.142903584"/>
    <s v="High"/>
    <n v="4"/>
    <n v="7.9366086070000001"/>
    <n v="0.20464464399999999"/>
    <n v="0.48052006600000002"/>
    <n v="0.151359351"/>
    <s v="Yes"/>
    <s v="No"/>
    <s v="No"/>
    <x v="73"/>
  </r>
  <r>
    <s v="CUST00075"/>
    <d v="2022-03-03T00:00:00"/>
    <n v="24"/>
    <x v="1"/>
    <x v="1"/>
    <x v="0"/>
    <x v="0"/>
    <n v="1"/>
    <n v="273.34338509999998"/>
    <n v="250.34340689999999"/>
    <s v="Home Goods"/>
    <s v="Books"/>
    <n v="0.57293521800000002"/>
    <n v="0.23863763499999999"/>
    <s v="Never"/>
    <n v="4"/>
    <n v="2.8918411119999998"/>
    <n v="0.152443524"/>
    <n v="0.17353320799999999"/>
    <n v="0.19045622500000001"/>
    <s v="No"/>
    <s v="No"/>
    <s v="No"/>
    <x v="74"/>
  </r>
  <r>
    <s v="CUST00076"/>
    <d v="2019-01-27T00:00:00"/>
    <n v="49"/>
    <x v="1"/>
    <x v="2"/>
    <x v="1"/>
    <x v="1"/>
    <n v="14"/>
    <n v="101.7697395"/>
    <n v="1512.9614630000001"/>
    <s v="Sports"/>
    <s v="Clothing"/>
    <n v="0.31257341999999999"/>
    <n v="0.155603507"/>
    <s v="High"/>
    <n v="3"/>
    <n v="8.2114367979999994"/>
    <n v="0.27482700599999998"/>
    <n v="0.18106504600000001"/>
    <n v="0.23706672100000001"/>
    <s v="Yes"/>
    <s v="No"/>
    <s v="No"/>
    <x v="75"/>
  </r>
  <r>
    <s v="CUST00077"/>
    <d v="2022-08-26T00:00:00"/>
    <n v="31"/>
    <x v="2"/>
    <x v="0"/>
    <x v="3"/>
    <x v="3"/>
    <n v="8"/>
    <n v="64.225075110000006"/>
    <n v="421.76237700000001"/>
    <s v="Beauty"/>
    <s v="Beauty"/>
    <n v="0.39849097100000003"/>
    <n v="0.22648512300000001"/>
    <s v="High"/>
    <n v="3"/>
    <n v="9.4325619270000001"/>
    <n v="0.12375691699999999"/>
    <n v="7.3395918000000004E-2"/>
    <n v="0.38389060000000003"/>
    <s v="Yes"/>
    <s v="No"/>
    <s v="No"/>
    <x v="76"/>
  </r>
  <r>
    <s v="CUST00078"/>
    <d v="2019-02-23T00:00:00"/>
    <n v="52"/>
    <x v="1"/>
    <x v="2"/>
    <x v="3"/>
    <x v="7"/>
    <n v="2"/>
    <n v="15.89543153"/>
    <n v="13.169801189999999"/>
    <s v="Beauty"/>
    <s v="Beauty"/>
    <n v="0.25959577700000003"/>
    <n v="0.11106798"/>
    <s v="Low"/>
    <n v="2"/>
    <n v="7.5258149349999997"/>
    <n v="0.31816309199999998"/>
    <n v="0.14305211000000001"/>
    <n v="0.25385900500000003"/>
    <s v="Yes"/>
    <s v="No"/>
    <s v="Yes"/>
    <x v="77"/>
  </r>
  <r>
    <s v="CUST00079"/>
    <d v="2019-01-14T00:00:00"/>
    <n v="41"/>
    <x v="2"/>
    <x v="2"/>
    <x v="3"/>
    <x v="6"/>
    <n v="6"/>
    <n v="22.910228620000002"/>
    <n v="137.4613717"/>
    <s v="Food"/>
    <s v="Food"/>
    <n v="0.44221506900000002"/>
    <n v="0.279468194"/>
    <s v="Never"/>
    <n v="0"/>
    <n v="8.2637967159999999"/>
    <n v="0.15917698599999999"/>
    <n v="7.8863016999999994E-2"/>
    <n v="0.185064007"/>
    <s v="Yes"/>
    <s v="No"/>
    <s v="No"/>
    <x v="78"/>
  </r>
  <r>
    <s v="CUST00080"/>
    <d v="2022-12-02T00:00:00"/>
    <n v="17"/>
    <x v="2"/>
    <x v="0"/>
    <x v="5"/>
    <x v="5"/>
    <n v="4"/>
    <n v="34.235131150000001"/>
    <n v="136.9405246"/>
    <s v="Beauty"/>
    <s v="Books"/>
    <n v="0.25376413199999998"/>
    <n v="0.300622587"/>
    <s v="Low"/>
    <n v="1"/>
    <n v="10"/>
    <n v="0.20464464399999999"/>
    <n v="5.0077153999999999E-2"/>
    <n v="0.221859258"/>
    <s v="Yes"/>
    <s v="No"/>
    <s v="No"/>
    <x v="79"/>
  </r>
  <r>
    <s v="CUST00081"/>
    <d v="2023-09-20T00:00:00"/>
    <n v="43"/>
    <x v="0"/>
    <x v="1"/>
    <x v="2"/>
    <x v="2"/>
    <n v="1"/>
    <n v="7.1665942569999999"/>
    <n v="7.1665942569999999"/>
    <s v="Books"/>
    <s v="Electronics"/>
    <n v="7.0753796999999993E-2"/>
    <n v="0.36663467300000002"/>
    <s v="Never"/>
    <n v="2"/>
    <n v="6.9424452069999996"/>
    <n v="0.42590528"/>
    <n v="0.153867375"/>
    <n v="0.37084000099999997"/>
    <s v="No"/>
    <s v="No"/>
    <s v="No"/>
    <x v="80"/>
  </r>
  <r>
    <s v="CUST00082"/>
    <d v="2023-12-23T00:00:00"/>
    <n v="21"/>
    <x v="0"/>
    <x v="1"/>
    <x v="3"/>
    <x v="3"/>
    <n v="1"/>
    <n v="222.0061949"/>
    <n v="371.59009279999998"/>
    <s v="Books"/>
    <s v="Electronics"/>
    <n v="0.283578687"/>
    <n v="1.6862544E-2"/>
    <s v="Never"/>
    <n v="0"/>
    <n v="6.4301403629999996"/>
    <n v="0.27393204599999998"/>
    <n v="0.19483882499999999"/>
    <n v="5.0426787000000001E-2"/>
    <s v="Yes"/>
    <s v="No"/>
    <s v="No"/>
    <x v="81"/>
  </r>
  <r>
    <s v="CUST00083"/>
    <d v="2018-07-20T00:00:00"/>
    <n v="19"/>
    <x v="0"/>
    <x v="2"/>
    <x v="3"/>
    <x v="3"/>
    <n v="5"/>
    <n v="36.279302719999997"/>
    <n v="118.5328592"/>
    <s v="Home Goods"/>
    <s v="Food"/>
    <n v="0.43689247399999998"/>
    <n v="0.39867266299999998"/>
    <s v="Low"/>
    <n v="3"/>
    <n v="8.3486102710000001"/>
    <n v="0.20940360899999999"/>
    <n v="0.117321676"/>
    <n v="0.139902944"/>
    <s v="Yes"/>
    <s v="No"/>
    <s v="No"/>
    <x v="82"/>
  </r>
  <r>
    <s v="CUST00084"/>
    <d v="2023-11-06T00:00:00"/>
    <n v="56"/>
    <x v="1"/>
    <x v="2"/>
    <x v="5"/>
    <x v="5"/>
    <n v="7"/>
    <n v="173.82387589999999"/>
    <n v="1113.0321960000001"/>
    <s v="Clothing"/>
    <s v="Books"/>
    <n v="0.262037091"/>
    <n v="0.27806927599999998"/>
    <s v="Medium"/>
    <n v="1"/>
    <n v="8.4478073410000007"/>
    <n v="0.175622167"/>
    <n v="0.20187459599999999"/>
    <n v="0.33019695700000001"/>
    <s v="Yes"/>
    <s v="Yes"/>
    <s v="No"/>
    <x v="83"/>
  </r>
  <r>
    <s v="CUST00085"/>
    <d v="2020-02-19T00:00:00"/>
    <n v="50"/>
    <x v="2"/>
    <x v="0"/>
    <x v="5"/>
    <x v="5"/>
    <n v="2"/>
    <n v="52.73277796"/>
    <n v="73.117962640000002"/>
    <s v="Electronics"/>
    <s v="Food"/>
    <n v="0.29658163999999998"/>
    <n v="0.25869142299999998"/>
    <s v="High"/>
    <n v="2"/>
    <n v="7.6513352450000003"/>
    <n v="0.25028144200000002"/>
    <n v="0.257875415"/>
    <n v="0.20275986800000001"/>
    <s v="Yes"/>
    <s v="No"/>
    <s v="Yes"/>
    <x v="84"/>
  </r>
  <r>
    <s v="CUST00086"/>
    <d v="2019-05-18T00:00:00"/>
    <n v="20"/>
    <x v="0"/>
    <x v="1"/>
    <x v="2"/>
    <x v="2"/>
    <n v="2"/>
    <n v="23.407293689999999"/>
    <n v="151.3772563"/>
    <s v="Sports"/>
    <s v="Home Goods"/>
    <n v="0.59388300000000005"/>
    <n v="0.38599148"/>
    <s v="Low"/>
    <n v="1"/>
    <n v="6.6948187739999998"/>
    <n v="0.24641780699999999"/>
    <n v="7.1389707999999996E-2"/>
    <n v="0.225607418"/>
    <s v="Yes"/>
    <s v="No"/>
    <s v="Yes"/>
    <x v="85"/>
  </r>
  <r>
    <s v="CUST00087"/>
    <d v="2022-10-18T00:00:00"/>
    <n v="22"/>
    <x v="2"/>
    <x v="0"/>
    <x v="2"/>
    <x v="2"/>
    <n v="1"/>
    <n v="19.368706379999999"/>
    <n v="19.368706379999999"/>
    <s v="Home Goods"/>
    <s v="Food"/>
    <n v="0.105215583"/>
    <n v="0.32338496500000002"/>
    <s v="Low"/>
    <n v="2"/>
    <n v="8.9205805199999997"/>
    <n v="0.216709342"/>
    <n v="0.31539952100000002"/>
    <n v="7.1916886999999999E-2"/>
    <s v="No"/>
    <s v="Yes"/>
    <s v="No"/>
    <x v="86"/>
  </r>
  <r>
    <s v="CUST00088"/>
    <d v="2020-03-15T00:00:00"/>
    <n v="43"/>
    <x v="1"/>
    <x v="1"/>
    <x v="0"/>
    <x v="0"/>
    <n v="1"/>
    <n v="87.395225300000007"/>
    <n v="87.395225300000007"/>
    <s v="Sports"/>
    <s v="Toys"/>
    <n v="0.11304665"/>
    <n v="0.199235672"/>
    <s v="Low"/>
    <n v="4"/>
    <n v="2.799322917"/>
    <n v="0.14873783400000001"/>
    <n v="0.26882352999999998"/>
    <n v="1.9798364999999998E-2"/>
    <s v="No"/>
    <s v="No"/>
    <s v="No"/>
    <x v="87"/>
  </r>
  <r>
    <s v="CUST00089"/>
    <d v="2023-11-17T00:00:00"/>
    <n v="31"/>
    <x v="2"/>
    <x v="2"/>
    <x v="0"/>
    <x v="0"/>
    <n v="1"/>
    <n v="217.89006560000001"/>
    <n v="1071.7737749999999"/>
    <s v="Electronics"/>
    <s v="Toys"/>
    <n v="0.49582262399999999"/>
    <n v="0.42484050200000001"/>
    <s v="Low"/>
    <n v="4"/>
    <n v="5.9571572120000003"/>
    <n v="0.30387197500000002"/>
    <n v="0.18780017399999999"/>
    <n v="4.1968865000000001E-2"/>
    <s v="Yes"/>
    <s v="No"/>
    <s v="No"/>
    <x v="88"/>
  </r>
  <r>
    <s v="CUST00090"/>
    <d v="2023-03-11T00:00:00"/>
    <n v="29"/>
    <x v="2"/>
    <x v="2"/>
    <x v="3"/>
    <x v="3"/>
    <n v="3"/>
    <n v="2185.2335159999998"/>
    <n v="6507.9679290000004"/>
    <s v="Beauty"/>
    <s v="Toys"/>
    <n v="0.14733759399999999"/>
    <n v="0.14559733"/>
    <s v="Never"/>
    <n v="2"/>
    <n v="3.9343406480000001"/>
    <n v="0.20332106999999999"/>
    <n v="0.214335837"/>
    <n v="0.121651315"/>
    <s v="Yes"/>
    <s v="No"/>
    <s v="No"/>
    <x v="89"/>
  </r>
  <r>
    <s v="CUST00091"/>
    <d v="2022-04-20T00:00:00"/>
    <n v="28"/>
    <x v="2"/>
    <x v="1"/>
    <x v="5"/>
    <x v="5"/>
    <n v="11"/>
    <n v="33.30739758"/>
    <n v="202.27111189999999"/>
    <s v="Food"/>
    <s v="Clothing"/>
    <n v="9.2583615999999994E-2"/>
    <n v="2.5808590999999999E-2"/>
    <s v="Medium"/>
    <n v="5"/>
    <n v="8.0531578590000006"/>
    <n v="0.213880283"/>
    <n v="4.5428786999999998E-2"/>
    <n v="0.25856497299999998"/>
    <s v="Yes"/>
    <s v="No"/>
    <s v="No"/>
    <x v="90"/>
  </r>
  <r>
    <s v="CUST00092"/>
    <d v="2020-08-18T00:00:00"/>
    <n v="25"/>
    <x v="0"/>
    <x v="0"/>
    <x v="3"/>
    <x v="6"/>
    <n v="1"/>
    <n v="163.0033272"/>
    <n v="208.53591729999999"/>
    <s v="Electronics"/>
    <s v="Books"/>
    <n v="0.46189831199999998"/>
    <n v="0.37428408299999999"/>
    <s v="Medium"/>
    <n v="1"/>
    <n v="3.7734045410000001"/>
    <n v="4.9815145999999998E-2"/>
    <n v="0.21844391899999999"/>
    <n v="0.32609356499999997"/>
    <s v="No"/>
    <s v="No"/>
    <s v="Yes"/>
    <x v="91"/>
  </r>
  <r>
    <s v="CUST00093"/>
    <d v="2022-01-25T00:00:00"/>
    <n v="20"/>
    <x v="0"/>
    <x v="0"/>
    <x v="5"/>
    <x v="5"/>
    <n v="6"/>
    <n v="43.91167051"/>
    <n v="263.47002309999999"/>
    <s v="Books"/>
    <s v="Food"/>
    <n v="0.20419195900000001"/>
    <n v="0.279468194"/>
    <s v="High"/>
    <n v="4"/>
    <n v="5.7002203749999998"/>
    <n v="0.29876349099999999"/>
    <n v="6.4872513000000007E-2"/>
    <n v="0.21931083000000001"/>
    <s v="Yes"/>
    <s v="No"/>
    <s v="No"/>
    <x v="92"/>
  </r>
  <r>
    <s v="CUST00094"/>
    <d v="2020-10-25T00:00:00"/>
    <n v="52"/>
    <x v="0"/>
    <x v="0"/>
    <x v="1"/>
    <x v="1"/>
    <n v="12"/>
    <n v="7275.2355580000003"/>
    <n v="836.29413890000001"/>
    <s v="Sports"/>
    <s v="Home Goods"/>
    <n v="6.2948728999999995E-2"/>
    <n v="5.5743499000000002E-2"/>
    <s v="Low"/>
    <n v="2"/>
    <n v="6.4615118239999996"/>
    <n v="0.20464464399999999"/>
    <n v="7.7934517999999994E-2"/>
    <n v="0.13541831100000001"/>
    <s v="Yes"/>
    <s v="No"/>
    <s v="No"/>
    <x v="93"/>
  </r>
  <r>
    <s v="CUST00095"/>
    <d v="2019-05-18T00:00:00"/>
    <n v="26"/>
    <x v="0"/>
    <x v="2"/>
    <x v="1"/>
    <x v="1"/>
    <n v="1"/>
    <n v="70.358917289999994"/>
    <n v="45.49074538"/>
    <s v="Sports"/>
    <s v="Electronics"/>
    <n v="0.68650720300000001"/>
    <n v="0.25797604800000001"/>
    <s v="Low"/>
    <n v="2"/>
    <n v="5.8703161250000004"/>
    <n v="0.31763961600000001"/>
    <n v="6.6948682999999995E-2"/>
    <n v="0.18898726199999999"/>
    <s v="No"/>
    <s v="No"/>
    <s v="No"/>
    <x v="94"/>
  </r>
  <r>
    <s v="CUST00096"/>
    <d v="2019-02-02T00:00:00"/>
    <n v="60"/>
    <x v="0"/>
    <x v="2"/>
    <x v="5"/>
    <x v="5"/>
    <n v="8"/>
    <n v="27.43676657"/>
    <n v="288.90258230000001"/>
    <s v="Beauty"/>
    <s v="Home Goods"/>
    <n v="0.70967591399999996"/>
    <n v="0.23126708200000001"/>
    <s v="Low"/>
    <n v="3"/>
    <n v="6.9424452069999996"/>
    <n v="0.20952463900000001"/>
    <n v="0.33234104399999997"/>
    <n v="0.40659926099999999"/>
    <s v="Yes"/>
    <s v="No"/>
    <s v="No"/>
    <x v="95"/>
  </r>
  <r>
    <s v="CUST00097"/>
    <d v="2020-05-20T00:00:00"/>
    <n v="19"/>
    <x v="0"/>
    <x v="2"/>
    <x v="2"/>
    <x v="2"/>
    <n v="9"/>
    <n v="59.175592719999997"/>
    <n v="651.63910109999995"/>
    <s v="Electronics"/>
    <s v="Toys"/>
    <n v="5.6460099999999999E-2"/>
    <n v="0.36103047599999999"/>
    <s v="Medium"/>
    <n v="1"/>
    <n v="5.1706369380000003"/>
    <n v="2.8026907E-2"/>
    <n v="0.19365174399999999"/>
    <n v="0.188552989"/>
    <s v="Yes"/>
    <s v="Yes"/>
    <s v="No"/>
    <x v="96"/>
  </r>
  <r>
    <s v="CUST00098"/>
    <d v="2019-01-28T00:00:00"/>
    <n v="55"/>
    <x v="1"/>
    <x v="1"/>
    <x v="1"/>
    <x v="1"/>
    <n v="6"/>
    <n v="153.72580479999999"/>
    <n v="807.77509199999997"/>
    <s v="Toys"/>
    <s v="Toys"/>
    <n v="0.349109805"/>
    <n v="0.135622666"/>
    <s v="High"/>
    <n v="1"/>
    <n v="3.8731198409999998"/>
    <n v="0.170760196"/>
    <n v="0.296538303"/>
    <n v="0.22672521100000001"/>
    <s v="Yes"/>
    <s v="No"/>
    <s v="Yes"/>
    <x v="97"/>
  </r>
  <r>
    <s v="CUST00099"/>
    <d v="2018-07-26T00:00:00"/>
    <n v="40"/>
    <x v="1"/>
    <x v="1"/>
    <x v="1"/>
    <x v="7"/>
    <n v="4"/>
    <n v="74.69356062"/>
    <n v="258.77718470000002"/>
    <s v="Books"/>
    <s v="Food"/>
    <n v="0.26126025400000003"/>
    <n v="0.216035328"/>
    <s v="Medium"/>
    <n v="1"/>
    <n v="8.9621205110000002"/>
    <n v="0.17388059"/>
    <n v="0.115081932"/>
    <n v="0.15509005100000001"/>
    <s v="Yes"/>
    <s v="No"/>
    <s v="No"/>
    <x v="98"/>
  </r>
  <r>
    <s v="CUST00100"/>
    <d v="2020-11-04T00:00:00"/>
    <n v="30"/>
    <x v="1"/>
    <x v="1"/>
    <x v="4"/>
    <x v="4"/>
    <n v="6"/>
    <n v="20.688560320000001"/>
    <n v="45.847551690000003"/>
    <s v="Food"/>
    <s v="Electronics"/>
    <n v="0.379235873"/>
    <n v="0.22482987099999999"/>
    <s v="High"/>
    <n v="2"/>
    <n v="6.9239819440000003"/>
    <n v="0.27763028699999998"/>
    <n v="0.25524489299999997"/>
    <n v="8.9380925999999999E-2"/>
    <s v="Yes"/>
    <s v="No"/>
    <s v="No"/>
    <x v="99"/>
  </r>
  <r>
    <s v="CUST00101"/>
    <d v="2023-11-06T00:00:00"/>
    <n v="24"/>
    <x v="0"/>
    <x v="1"/>
    <x v="0"/>
    <x v="0"/>
    <n v="6"/>
    <n v="39.846358909999999"/>
    <n v="311.54879599999998"/>
    <s v="Clothing"/>
    <s v="Home Goods"/>
    <n v="0.27221943999999998"/>
    <n v="0.14593299500000001"/>
    <s v="Never"/>
    <n v="2"/>
    <n v="8.4898245069999998"/>
    <n v="5.1493464000000003E-2"/>
    <n v="0.24083447599999999"/>
    <n v="8.7371914999999994E-2"/>
    <s v="Yes"/>
    <s v="No"/>
    <s v="Yes"/>
    <x v="100"/>
  </r>
  <r>
    <s v="CUST00102"/>
    <d v="2022-01-24T00:00:00"/>
    <n v="43"/>
    <x v="0"/>
    <x v="1"/>
    <x v="3"/>
    <x v="3"/>
    <n v="2"/>
    <n v="334.83027010000001"/>
    <n v="669.66054020000001"/>
    <s v="Sports"/>
    <s v="Sports"/>
    <n v="0.15787701000000001"/>
    <n v="0.25288011599999999"/>
    <s v="High"/>
    <n v="1"/>
    <n v="8.4251852720000002"/>
    <n v="0.17867749699999999"/>
    <n v="0.22311810300000001"/>
    <n v="0.18997934"/>
    <s v="Yes"/>
    <s v="No"/>
    <s v="No"/>
    <x v="101"/>
  </r>
  <r>
    <s v="CUST00103"/>
    <d v="2020-05-13T00:00:00"/>
    <n v="40"/>
    <x v="1"/>
    <x v="2"/>
    <x v="3"/>
    <x v="3"/>
    <n v="9"/>
    <n v="16.96653057"/>
    <n v="122.53957010000001"/>
    <s v="Beauty"/>
    <s v="Electronics"/>
    <n v="0.51773045900000003"/>
    <n v="0.389171775"/>
    <s v="Medium"/>
    <n v="1"/>
    <n v="6.7690233500000003"/>
    <n v="0.20239169700000001"/>
    <n v="8.4390130999999993E-2"/>
    <n v="0.41203981699999997"/>
    <s v="Yes"/>
    <s v="No"/>
    <s v="No"/>
    <x v="102"/>
  </r>
  <r>
    <s v="CUST00104"/>
    <d v="2019-07-18T00:00:00"/>
    <n v="47"/>
    <x v="1"/>
    <x v="2"/>
    <x v="1"/>
    <x v="7"/>
    <n v="11"/>
    <n v="32.3653251"/>
    <n v="428.6137822"/>
    <s v="Toys"/>
    <s v="Food"/>
    <n v="0.33056256699999997"/>
    <n v="4.9124862999999998E-2"/>
    <s v="Low"/>
    <n v="2"/>
    <n v="8.8692612210000004"/>
    <n v="0.25693241100000003"/>
    <n v="0.21026906300000001"/>
    <n v="0.22647283000000001"/>
    <s v="Yes"/>
    <s v="No"/>
    <s v="Yes"/>
    <x v="103"/>
  </r>
  <r>
    <s v="CUST00105"/>
    <d v="2020-10-17T00:00:00"/>
    <n v="54"/>
    <x v="0"/>
    <x v="2"/>
    <x v="4"/>
    <x v="4"/>
    <n v="6"/>
    <n v="62.767854630000002"/>
    <n v="533.36997910000002"/>
    <s v="Electronics"/>
    <s v="Beauty"/>
    <n v="0.66150799900000001"/>
    <n v="0.20028001100000001"/>
    <s v="Low"/>
    <n v="2"/>
    <n v="6.8208923070000003"/>
    <n v="0.17602599599999999"/>
    <n v="0.37801928499999998"/>
    <n v="0.17369401700000001"/>
    <s v="Yes"/>
    <s v="No"/>
    <s v="No"/>
    <x v="104"/>
  </r>
  <r>
    <s v="CUST00106"/>
    <d v="2018-04-06T00:00:00"/>
    <n v="18"/>
    <x v="2"/>
    <x v="0"/>
    <x v="4"/>
    <x v="4"/>
    <n v="7"/>
    <n v="71.770646549999995"/>
    <n v="585.18879010000001"/>
    <s v="Books"/>
    <s v="Home Goods"/>
    <n v="0.195378732"/>
    <n v="0.28696026200000002"/>
    <s v="Medium"/>
    <n v="1"/>
    <n v="8.9764500799999993"/>
    <n v="7.7332199000000004E-2"/>
    <n v="0.25794720100000001"/>
    <n v="0.36155449200000001"/>
    <s v="Yes"/>
    <s v="No"/>
    <s v="No"/>
    <x v="105"/>
  </r>
  <r>
    <s v="CUST00107"/>
    <d v="2023-04-08T00:00:00"/>
    <n v="55"/>
    <x v="2"/>
    <x v="0"/>
    <x v="6"/>
    <x v="7"/>
    <n v="7"/>
    <n v="138.97652439999999"/>
    <n v="972.8356708"/>
    <s v="Home Goods"/>
    <s v="Food"/>
    <n v="0.16584239100000001"/>
    <n v="0.48923182700000001"/>
    <s v="Never"/>
    <n v="0"/>
    <n v="6.0191734559999999"/>
    <n v="0.174077753"/>
    <n v="0.49159241300000001"/>
    <n v="0.48075098700000002"/>
    <s v="Yes"/>
    <s v="No"/>
    <s v="No"/>
    <x v="106"/>
  </r>
  <r>
    <s v="CUST00108"/>
    <d v="2022-10-24T00:00:00"/>
    <n v="34"/>
    <x v="1"/>
    <x v="1"/>
    <x v="3"/>
    <x v="3"/>
    <n v="3"/>
    <n v="17.45030818"/>
    <n v="141.27351289999999"/>
    <s v="Home Goods"/>
    <s v="Sports"/>
    <n v="0.283578687"/>
    <n v="0.17115771900000001"/>
    <s v="Low"/>
    <n v="0"/>
    <n v="7.9663202000000002"/>
    <n v="0.219849244"/>
    <n v="7.7053931000000006E-2"/>
    <n v="0.26108959700000001"/>
    <s v="Yes"/>
    <s v="No"/>
    <s v="Yes"/>
    <x v="107"/>
  </r>
  <r>
    <s v="CUST00109"/>
    <d v="2022-08-06T00:00:00"/>
    <n v="35"/>
    <x v="1"/>
    <x v="0"/>
    <x v="4"/>
    <x v="4"/>
    <n v="13"/>
    <n v="34.79701927"/>
    <n v="617.24264430000005"/>
    <s v="Toys"/>
    <s v="Clothing"/>
    <n v="0.18317135700000001"/>
    <n v="0.137907839"/>
    <s v="Low"/>
    <n v="3"/>
    <n v="8.277513785"/>
    <n v="6.8165748999999998E-2"/>
    <n v="8.3550850999999995E-2"/>
    <n v="0.370303889"/>
    <s v="Yes"/>
    <s v="Yes"/>
    <s v="No"/>
    <x v="108"/>
  </r>
  <r>
    <s v="CUST00110"/>
    <d v="2019-06-25T00:00:00"/>
    <n v="48"/>
    <x v="2"/>
    <x v="2"/>
    <x v="0"/>
    <x v="0"/>
    <n v="2"/>
    <n v="80.462984649999996"/>
    <n v="160.92596929999999"/>
    <s v="Electronics"/>
    <s v="Sports"/>
    <n v="0.173821645"/>
    <n v="0.52969117300000002"/>
    <s v="Medium"/>
    <n v="0"/>
    <n v="10"/>
    <n v="2.8445076999999999E-2"/>
    <n v="0.110749682"/>
    <n v="0.433982015"/>
    <s v="Yes"/>
    <s v="No"/>
    <s v="Yes"/>
    <x v="109"/>
  </r>
  <r>
    <s v="CUST00111"/>
    <d v="2020-11-25T00:00:00"/>
    <n v="26"/>
    <x v="1"/>
    <x v="0"/>
    <x v="5"/>
    <x v="5"/>
    <n v="6"/>
    <n v="4.2177434460000001"/>
    <n v="73.53275927"/>
    <s v="Home Goods"/>
    <s v="Electronics"/>
    <n v="0.171725869"/>
    <n v="0.279468194"/>
    <s v="Low"/>
    <n v="1"/>
    <n v="4.8955777930000002"/>
    <n v="0.175020069"/>
    <n v="0.144960599"/>
    <n v="0.28427640900000001"/>
    <s v="Yes"/>
    <s v="Yes"/>
    <s v="No"/>
    <x v="110"/>
  </r>
  <r>
    <s v="CUST00112"/>
    <d v="2021-03-29T00:00:00"/>
    <n v="21"/>
    <x v="2"/>
    <x v="0"/>
    <x v="1"/>
    <x v="1"/>
    <n v="5"/>
    <n v="15.389337250000001"/>
    <n v="166.3732349"/>
    <s v="Clothing"/>
    <s v="Sports"/>
    <n v="0.17604254799999999"/>
    <n v="0.32503374200000001"/>
    <s v="Low"/>
    <n v="6"/>
    <n v="3.6007850320000001"/>
    <n v="0.20464464399999999"/>
    <n v="0.31551570600000001"/>
    <n v="5.1859671000000003E-2"/>
    <s v="Yes"/>
    <s v="No"/>
    <s v="No"/>
    <x v="111"/>
  </r>
  <r>
    <s v="CUST00113"/>
    <d v="2022-09-19T00:00:00"/>
    <n v="45"/>
    <x v="2"/>
    <x v="0"/>
    <x v="2"/>
    <x v="2"/>
    <n v="4"/>
    <n v="184.0870625"/>
    <n v="735.630537"/>
    <s v="Beauty"/>
    <s v="Toys"/>
    <n v="0.31941102300000002"/>
    <n v="0.117427711"/>
    <s v="High"/>
    <n v="0"/>
    <n v="6.9424452069999996"/>
    <n v="0.148370052"/>
    <n v="0.11462141200000001"/>
    <n v="8.8945629999999998E-2"/>
    <s v="Yes"/>
    <s v="No"/>
    <s v="No"/>
    <x v="112"/>
  </r>
  <r>
    <s v="CUST00114"/>
    <d v="2022-12-25T00:00:00"/>
    <n v="40"/>
    <x v="2"/>
    <x v="0"/>
    <x v="1"/>
    <x v="7"/>
    <n v="5"/>
    <n v="20.626853229999998"/>
    <n v="103.1342662"/>
    <s v="Food"/>
    <s v="Sports"/>
    <n v="0.44714225400000002"/>
    <n v="0.344893006"/>
    <s v="High"/>
    <n v="2"/>
    <n v="5.848410822"/>
    <n v="0.44807140400000001"/>
    <n v="0.19483882499999999"/>
    <n v="0.21161234300000001"/>
    <s v="Yes"/>
    <s v="No"/>
    <s v="No"/>
    <x v="113"/>
  </r>
  <r>
    <s v="CUST00115"/>
    <d v="2022-05-17T00:00:00"/>
    <n v="29"/>
    <x v="1"/>
    <x v="2"/>
    <x v="0"/>
    <x v="0"/>
    <n v="3"/>
    <n v="316.6930974"/>
    <n v="950.07929220000005"/>
    <s v="Electronics"/>
    <s v="Clothing"/>
    <n v="0.17514564899999999"/>
    <n v="9.8463222000000003E-2"/>
    <s v="Never"/>
    <n v="4"/>
    <n v="5.5084552049999997"/>
    <n v="0.20843806400000001"/>
    <n v="0.25826656599999998"/>
    <n v="0.18038436499999999"/>
    <s v="Yes"/>
    <s v="No"/>
    <s v="No"/>
    <x v="114"/>
  </r>
  <r>
    <s v="CUST00116"/>
    <d v="2020-03-06T00:00:00"/>
    <n v="44"/>
    <x v="0"/>
    <x v="2"/>
    <x v="1"/>
    <x v="7"/>
    <n v="1"/>
    <n v="175.63394260000001"/>
    <n v="175.63394260000001"/>
    <s v="Books"/>
    <s v="Beauty"/>
    <n v="8.8777231999999998E-2"/>
    <n v="0.13145126100000001"/>
    <s v="High"/>
    <n v="5"/>
    <n v="5.4753044590000002"/>
    <n v="8.9896078000000004E-2"/>
    <n v="2.9433496E-2"/>
    <n v="0.295114934"/>
    <s v="No"/>
    <s v="No"/>
    <s v="Yes"/>
    <x v="115"/>
  </r>
  <r>
    <s v="CUST00117"/>
    <d v="2020-11-17T00:00:00"/>
    <n v="47"/>
    <x v="1"/>
    <x v="1"/>
    <x v="0"/>
    <x v="0"/>
    <n v="3"/>
    <n v="61.332667499999999"/>
    <n v="213.55409449999999"/>
    <s v="Food"/>
    <s v="Beauty"/>
    <n v="4.9108684999999999E-2"/>
    <n v="0.654272937"/>
    <s v="Low"/>
    <n v="2"/>
    <n v="8.0009667140000005"/>
    <n v="0.32991804699999999"/>
    <n v="0.368303985"/>
    <n v="4.1957425999999999E-2"/>
    <s v="Yes"/>
    <s v="Yes"/>
    <s v="Yes"/>
    <x v="116"/>
  </r>
  <r>
    <s v="CUST00118"/>
    <d v="2022-07-02T00:00:00"/>
    <n v="22"/>
    <x v="0"/>
    <x v="1"/>
    <x v="3"/>
    <x v="3"/>
    <n v="2"/>
    <n v="93.808148329999995"/>
    <n v="18.66814127"/>
    <s v="Home Goods"/>
    <s v="Beauty"/>
    <n v="0.29309718499999998"/>
    <n v="0.38712534999999998"/>
    <s v="High"/>
    <n v="1"/>
    <n v="9.1775441579999999"/>
    <n v="0.160204769"/>
    <n v="5.8330778999999999E-2"/>
    <n v="0.18439302099999999"/>
    <s v="Yes"/>
    <s v="No"/>
    <s v="No"/>
    <x v="117"/>
  </r>
  <r>
    <s v="CUST00119"/>
    <d v="2021-09-25T00:00:00"/>
    <n v="35"/>
    <x v="0"/>
    <x v="2"/>
    <x v="4"/>
    <x v="4"/>
    <n v="9"/>
    <n v="54.858570870000001"/>
    <n v="403.03475170000002"/>
    <s v="Electronics"/>
    <s v="Books"/>
    <n v="0.66332359600000002"/>
    <n v="0.18049653099999999"/>
    <s v="Never"/>
    <n v="2"/>
    <n v="6.8671991940000003"/>
    <n v="0.176471407"/>
    <n v="9.8701066000000004E-2"/>
    <n v="0.33209206299999999"/>
    <s v="Yes"/>
    <s v="Yes"/>
    <s v="No"/>
    <x v="118"/>
  </r>
  <r>
    <s v="CUST00120"/>
    <d v="2023-06-05T00:00:00"/>
    <n v="33"/>
    <x v="1"/>
    <x v="0"/>
    <x v="3"/>
    <x v="6"/>
    <n v="6"/>
    <n v="91.264561619999995"/>
    <n v="547.58736969999995"/>
    <s v="Home Goods"/>
    <s v="Books"/>
    <n v="0.391665555"/>
    <n v="0.16108444199999999"/>
    <s v="High"/>
    <n v="1"/>
    <n v="9.7880078079999997"/>
    <n v="0.31101414500000002"/>
    <n v="0.21506525000000001"/>
    <n v="0.45527979400000002"/>
    <s v="Yes"/>
    <s v="No"/>
    <s v="No"/>
    <x v="119"/>
  </r>
  <r>
    <s v="CUST00121"/>
    <d v="2021-09-16T00:00:00"/>
    <n v="33"/>
    <x v="2"/>
    <x v="1"/>
    <x v="0"/>
    <x v="0"/>
    <n v="5"/>
    <n v="55.630580600000002"/>
    <n v="291.62604879999998"/>
    <s v="Clothing"/>
    <s v="Toys"/>
    <n v="0.231077374"/>
    <n v="0.27529498299999999"/>
    <s v="Low"/>
    <n v="1"/>
    <n v="10"/>
    <n v="5.3496150999999999E-2"/>
    <n v="0.19483882499999999"/>
    <n v="0.15388681000000001"/>
    <s v="Yes"/>
    <s v="No"/>
    <s v="No"/>
    <x v="120"/>
  </r>
  <r>
    <s v="CUST00122"/>
    <d v="2022-07-22T00:00:00"/>
    <n v="29"/>
    <x v="1"/>
    <x v="2"/>
    <x v="2"/>
    <x v="2"/>
    <n v="7"/>
    <n v="103.24079740000001"/>
    <n v="715.54718279999997"/>
    <s v="Electronics"/>
    <s v="Beauty"/>
    <n v="0.28612461700000003"/>
    <n v="0.275256695"/>
    <s v="Low"/>
    <n v="0"/>
    <n v="6.9256876140000001"/>
    <n v="0.235996974"/>
    <n v="0.16893190299999999"/>
    <n v="0.27670983999999998"/>
    <s v="Yes"/>
    <s v="No"/>
    <s v="No"/>
    <x v="121"/>
  </r>
  <r>
    <s v="CUST00123"/>
    <d v="2022-03-10T00:00:00"/>
    <n v="42"/>
    <x v="1"/>
    <x v="2"/>
    <x v="3"/>
    <x v="7"/>
    <n v="3"/>
    <n v="12.49182203"/>
    <n v="148.01726669999999"/>
    <s v="Food"/>
    <s v="Electronics"/>
    <n v="0.32691109499999998"/>
    <n v="0.279468194"/>
    <s v="Medium"/>
    <n v="1"/>
    <n v="6.8315843449999996"/>
    <n v="0.18476478299999999"/>
    <n v="0.245684548"/>
    <n v="0.17009650100000001"/>
    <s v="Yes"/>
    <s v="No"/>
    <s v="No"/>
    <x v="122"/>
  </r>
  <r>
    <s v="CUST00124"/>
    <d v="2023-08-01T00:00:00"/>
    <n v="18"/>
    <x v="1"/>
    <x v="2"/>
    <x v="0"/>
    <x v="0"/>
    <n v="7"/>
    <n v="48.533709399999999"/>
    <n v="262.84017519999998"/>
    <s v="Clothing"/>
    <s v="Home Goods"/>
    <n v="0.34171372300000002"/>
    <n v="0.108399867"/>
    <s v="High"/>
    <n v="2"/>
    <n v="4.5003017170000001"/>
    <n v="0.14214521599999999"/>
    <n v="0.10600504400000001"/>
    <n v="3.8652499999999999E-2"/>
    <s v="Yes"/>
    <s v="No"/>
    <s v="No"/>
    <x v="123"/>
  </r>
  <r>
    <s v="CUST00125"/>
    <d v="2022-02-05T00:00:00"/>
    <n v="28"/>
    <x v="1"/>
    <x v="0"/>
    <x v="3"/>
    <x v="3"/>
    <n v="9"/>
    <n v="34.37118083"/>
    <n v="426.5735785"/>
    <s v="Home Goods"/>
    <s v="Books"/>
    <n v="0.194763625"/>
    <n v="0.12117625"/>
    <s v="Medium"/>
    <n v="3"/>
    <n v="5.6341553199999996"/>
    <n v="0.48428027299999998"/>
    <n v="7.5973977999999998E-2"/>
    <n v="0.33894981200000002"/>
    <s v="Yes"/>
    <s v="No"/>
    <s v="No"/>
    <x v="124"/>
  </r>
  <r>
    <s v="CUST00126"/>
    <d v="2021-11-09T00:00:00"/>
    <n v="53"/>
    <x v="2"/>
    <x v="2"/>
    <x v="0"/>
    <x v="0"/>
    <n v="7"/>
    <n v="159.20780540000001"/>
    <n v="1156.009607"/>
    <s v="Beauty"/>
    <s v="Sports"/>
    <n v="0.27282082299999999"/>
    <n v="0.14055875500000001"/>
    <s v="Medium"/>
    <n v="2"/>
    <n v="6.9424452069999996"/>
    <n v="0.21266316199999999"/>
    <n v="6.2193567999999998E-2"/>
    <n v="9.9705522000000005E-2"/>
    <s v="Yes"/>
    <s v="No"/>
    <s v="No"/>
    <x v="125"/>
  </r>
  <r>
    <s v="CUST00127"/>
    <d v="2021-11-01T00:00:00"/>
    <n v="43"/>
    <x v="0"/>
    <x v="0"/>
    <x v="5"/>
    <x v="5"/>
    <n v="6"/>
    <n v="32.01902243"/>
    <n v="328.44029860000001"/>
    <s v="Electronics"/>
    <s v="Clothing"/>
    <n v="0.38278469700000001"/>
    <n v="0.33717640199999999"/>
    <s v="Low"/>
    <n v="3"/>
    <n v="9.8381939939999992"/>
    <n v="0.194209666"/>
    <n v="0.17362234100000001"/>
    <n v="0.13949310200000001"/>
    <s v="Yes"/>
    <s v="No"/>
    <s v="No"/>
    <x v="126"/>
  </r>
  <r>
    <s v="CUST00128"/>
    <d v="2021-07-30T00:00:00"/>
    <n v="33"/>
    <x v="2"/>
    <x v="0"/>
    <x v="3"/>
    <x v="3"/>
    <n v="12"/>
    <n v="65.051185469999993"/>
    <n v="796.37244199999998"/>
    <s v="Home Goods"/>
    <s v="Sports"/>
    <n v="0.32100836199999999"/>
    <n v="0.18220831200000001"/>
    <s v="Medium"/>
    <n v="1"/>
    <n v="5.2863461269999998"/>
    <n v="0.248875174"/>
    <n v="0.191063346"/>
    <n v="0.16658472399999999"/>
    <s v="Yes"/>
    <s v="No"/>
    <s v="Yes"/>
    <x v="127"/>
  </r>
  <r>
    <s v="CUST00129"/>
    <d v="2020-08-30T00:00:00"/>
    <n v="36"/>
    <x v="1"/>
    <x v="2"/>
    <x v="5"/>
    <x v="5"/>
    <n v="6"/>
    <n v="20.38746664"/>
    <n v="44.582770689999997"/>
    <s v="Electronics"/>
    <s v="Toys"/>
    <n v="0.110453281"/>
    <n v="0.173280551"/>
    <s v="Never"/>
    <n v="1"/>
    <n v="7.0583281959999997"/>
    <n v="7.6027678000000001E-2"/>
    <n v="0.33584329299999999"/>
    <n v="0.117448124"/>
    <s v="Yes"/>
    <s v="No"/>
    <s v="Yes"/>
    <x v="128"/>
  </r>
  <r>
    <s v="CUST00130"/>
    <d v="2022-11-04T00:00:00"/>
    <n v="22"/>
    <x v="1"/>
    <x v="1"/>
    <x v="4"/>
    <x v="7"/>
    <n v="1"/>
    <n v="43.201585680000001"/>
    <n v="43.201585680000001"/>
    <s v="Beauty"/>
    <s v="Home Goods"/>
    <n v="8.2387915000000006E-2"/>
    <n v="0.43828256599999998"/>
    <s v="Never"/>
    <n v="2"/>
    <n v="6.4094818690000004"/>
    <n v="0.39425263700000002"/>
    <n v="6.0236706000000001E-2"/>
    <n v="0.388467866"/>
    <s v="No"/>
    <s v="No"/>
    <s v="No"/>
    <x v="129"/>
  </r>
  <r>
    <s v="CUST00131"/>
    <d v="2021-07-06T00:00:00"/>
    <n v="40"/>
    <x v="1"/>
    <x v="0"/>
    <x v="1"/>
    <x v="1"/>
    <n v="3"/>
    <n v="51.617629389999998"/>
    <n v="8.7020226750000003"/>
    <s v="Clothing"/>
    <s v="Clothing"/>
    <n v="0.35025050499999999"/>
    <n v="0.45754772599999999"/>
    <s v="Medium"/>
    <n v="2"/>
    <n v="3.2861654919999999"/>
    <n v="0.47373882899999997"/>
    <n v="6.6426953999999996E-2"/>
    <n v="8.1610001000000001E-2"/>
    <s v="Yes"/>
    <s v="No"/>
    <s v="No"/>
    <x v="130"/>
  </r>
  <r>
    <s v="CUST00132"/>
    <d v="2019-12-11T00:00:00"/>
    <n v="59"/>
    <x v="1"/>
    <x v="2"/>
    <x v="1"/>
    <x v="1"/>
    <n v="7"/>
    <n v="59.857436219999997"/>
    <n v="283.81831290000002"/>
    <s v="Clothing"/>
    <s v="Food"/>
    <n v="0.155591338"/>
    <n v="0.53291493899999998"/>
    <s v="Medium"/>
    <n v="4"/>
    <n v="9.0216558469999999"/>
    <n v="0.225893655"/>
    <n v="0.42593478400000001"/>
    <n v="0.38643266799999998"/>
    <s v="Yes"/>
    <s v="No"/>
    <s v="No"/>
    <x v="131"/>
  </r>
  <r>
    <s v="CUST00133"/>
    <d v="2022-01-19T00:00:00"/>
    <n v="32"/>
    <x v="1"/>
    <x v="0"/>
    <x v="4"/>
    <x v="4"/>
    <n v="4"/>
    <n v="933.80744089999996"/>
    <n v="3802.693577"/>
    <s v="Beauty"/>
    <s v="Food"/>
    <n v="0.209411861"/>
    <n v="0.34405261599999998"/>
    <s v="High"/>
    <n v="2"/>
    <n v="7.5254132839999999"/>
    <n v="0.44686559199999998"/>
    <n v="0.133487354"/>
    <n v="0.45216722999999998"/>
    <s v="Yes"/>
    <s v="No"/>
    <s v="No"/>
    <x v="132"/>
  </r>
  <r>
    <s v="CUST00134"/>
    <d v="2021-12-05T00:00:00"/>
    <n v="44"/>
    <x v="1"/>
    <x v="2"/>
    <x v="4"/>
    <x v="4"/>
    <n v="4"/>
    <n v="32.449189689999997"/>
    <n v="218.97948270000001"/>
    <s v="Sports"/>
    <s v="Home Goods"/>
    <n v="0.154988553"/>
    <n v="0.26515907399999999"/>
    <s v="Medium"/>
    <n v="0"/>
    <n v="7.962208736"/>
    <n v="0.25496168699999999"/>
    <n v="0.27631006400000002"/>
    <n v="0.123023573"/>
    <s v="Yes"/>
    <s v="No"/>
    <s v="No"/>
    <x v="133"/>
  </r>
  <r>
    <s v="CUST00135"/>
    <d v="2023-11-06T00:00:00"/>
    <n v="21"/>
    <x v="2"/>
    <x v="2"/>
    <x v="1"/>
    <x v="7"/>
    <n v="6"/>
    <n v="138.3177187"/>
    <n v="867.13766050000004"/>
    <s v="Beauty"/>
    <s v="Books"/>
    <n v="4.6077513E-2"/>
    <n v="0.279468194"/>
    <s v="High"/>
    <n v="2"/>
    <n v="5.1189949869999998"/>
    <n v="9.9778540999999998E-2"/>
    <n v="8.1637688E-2"/>
    <n v="0.23715238"/>
    <s v="Yes"/>
    <s v="No"/>
    <s v="No"/>
    <x v="134"/>
  </r>
  <r>
    <s v="CUST00136"/>
    <d v="2018-11-14T00:00:00"/>
    <n v="33"/>
    <x v="0"/>
    <x v="0"/>
    <x v="1"/>
    <x v="1"/>
    <n v="2"/>
    <n v="48.484270780000003"/>
    <n v="116.65743620000001"/>
    <s v="Home Goods"/>
    <s v="Sports"/>
    <n v="0.215565804"/>
    <n v="0.114895342"/>
    <s v="Low"/>
    <n v="1"/>
    <n v="7.865316741"/>
    <n v="0.29568646900000001"/>
    <n v="0.30675700099999997"/>
    <n v="0.22035396800000001"/>
    <s v="Yes"/>
    <s v="No"/>
    <s v="No"/>
    <x v="135"/>
  </r>
  <r>
    <s v="CUST00137"/>
    <d v="2021-06-11T00:00:00"/>
    <n v="22"/>
    <x v="0"/>
    <x v="1"/>
    <x v="2"/>
    <x v="2"/>
    <n v="4"/>
    <n v="35.482225909999997"/>
    <n v="268.7789368"/>
    <s v="Sports"/>
    <s v="Home Goods"/>
    <n v="0.113291064"/>
    <n v="0.14466271"/>
    <s v="Medium"/>
    <n v="1"/>
    <n v="6.0878128719999998"/>
    <n v="0.23381869899999999"/>
    <n v="0.117041625"/>
    <n v="0.14595459399999999"/>
    <s v="Yes"/>
    <s v="No"/>
    <s v="No"/>
    <x v="136"/>
  </r>
  <r>
    <s v="CUST00138"/>
    <d v="2019-11-15T00:00:00"/>
    <n v="46"/>
    <x v="0"/>
    <x v="1"/>
    <x v="0"/>
    <x v="7"/>
    <n v="1"/>
    <n v="129.2227149"/>
    <n v="45.961540239999998"/>
    <s v="Electronics"/>
    <s v="Books"/>
    <n v="0.55558327100000005"/>
    <n v="9.2132826000000001E-2"/>
    <s v="High"/>
    <n v="2"/>
    <n v="7.1374921670000004"/>
    <n v="0.11007338699999999"/>
    <n v="0.22149037599999999"/>
    <n v="0.149618104"/>
    <s v="No"/>
    <s v="Yes"/>
    <s v="No"/>
    <x v="137"/>
  </r>
  <r>
    <s v="CUST00139"/>
    <d v="2019-10-26T00:00:00"/>
    <n v="37"/>
    <x v="0"/>
    <x v="0"/>
    <x v="0"/>
    <x v="0"/>
    <n v="3"/>
    <n v="22.39871973"/>
    <n v="103.1854527"/>
    <s v="Books"/>
    <s v="Electronics"/>
    <n v="0.242806459"/>
    <n v="0.25489492899999999"/>
    <s v="High"/>
    <n v="1"/>
    <n v="6.5034653269999998"/>
    <n v="0.105424118"/>
    <n v="0.14801599400000001"/>
    <n v="0.20275986800000001"/>
    <s v="Yes"/>
    <s v="No"/>
    <s v="Yes"/>
    <x v="138"/>
  </r>
  <r>
    <s v="CUST00140"/>
    <d v="2023-06-22T00:00:00"/>
    <n v="16"/>
    <x v="0"/>
    <x v="2"/>
    <x v="3"/>
    <x v="3"/>
    <n v="4"/>
    <n v="58.612220020000002"/>
    <n v="148.44329809999999"/>
    <s v="Food"/>
    <s v="Sports"/>
    <n v="0.47719307399999999"/>
    <n v="0.30023124000000001"/>
    <s v="Never"/>
    <n v="1"/>
    <n v="7.3832933120000002"/>
    <n v="0.18782475800000001"/>
    <n v="8.5595123999999995E-2"/>
    <n v="0.24762589300000001"/>
    <s v="Yes"/>
    <s v="No"/>
    <s v="No"/>
    <x v="139"/>
  </r>
  <r>
    <s v="CUST00141"/>
    <d v="2022-06-20T00:00:00"/>
    <n v="22"/>
    <x v="1"/>
    <x v="0"/>
    <x v="1"/>
    <x v="1"/>
    <n v="1"/>
    <n v="129.02813269999999"/>
    <n v="129.02813269999999"/>
    <s v="Clothing"/>
    <s v="Toys"/>
    <n v="0.283578687"/>
    <n v="0.43092971800000002"/>
    <s v="Low"/>
    <n v="2"/>
    <n v="10"/>
    <n v="0.22420612600000001"/>
    <n v="9.7946311999999994E-2"/>
    <n v="0.161668279"/>
    <s v="No"/>
    <s v="Yes"/>
    <s v="No"/>
    <x v="140"/>
  </r>
  <r>
    <s v="CUST00142"/>
    <d v="2022-02-04T00:00:00"/>
    <n v="44"/>
    <x v="2"/>
    <x v="1"/>
    <x v="0"/>
    <x v="0"/>
    <n v="4"/>
    <n v="62.272979370000002"/>
    <n v="309.67071529999998"/>
    <s v="Beauty"/>
    <s v="Food"/>
    <n v="0.222635004"/>
    <n v="0.279468194"/>
    <s v="Low"/>
    <n v="6"/>
    <n v="5.6589125759999996"/>
    <n v="0.25431481500000003"/>
    <n v="0.13725298"/>
    <n v="0.207945087"/>
    <s v="Yes"/>
    <s v="No"/>
    <s v="No"/>
    <x v="141"/>
  </r>
  <r>
    <s v="CUST00143"/>
    <d v="2021-02-10T00:00:00"/>
    <n v="48"/>
    <x v="2"/>
    <x v="2"/>
    <x v="3"/>
    <x v="6"/>
    <n v="1"/>
    <n v="18.24242418"/>
    <n v="108.5497039"/>
    <s v="Food"/>
    <s v="Sports"/>
    <n v="0.25146677699999997"/>
    <n v="0.43409510699999998"/>
    <s v="Medium"/>
    <n v="3"/>
    <n v="6.7422147570000002"/>
    <n v="0.21903331300000001"/>
    <n v="0.19483882499999999"/>
    <n v="0.235583917"/>
    <s v="No"/>
    <s v="No"/>
    <s v="No"/>
    <x v="142"/>
  </r>
  <r>
    <s v="CUST00144"/>
    <d v="2023-01-28T00:00:00"/>
    <n v="57"/>
    <x v="0"/>
    <x v="2"/>
    <x v="3"/>
    <x v="6"/>
    <n v="9"/>
    <n v="15.98203674"/>
    <n v="236.5084464"/>
    <s v="Home Goods"/>
    <s v="Toys"/>
    <n v="0.283578687"/>
    <n v="0.17485074"/>
    <s v="Never"/>
    <n v="1"/>
    <n v="6.648848246"/>
    <n v="0.47205852700000001"/>
    <n v="0.303490388"/>
    <n v="0.251458346"/>
    <s v="Yes"/>
    <s v="No"/>
    <s v="Yes"/>
    <x v="143"/>
  </r>
  <r>
    <s v="CUST00145"/>
    <d v="2022-03-01T00:00:00"/>
    <n v="32"/>
    <x v="1"/>
    <x v="0"/>
    <x v="2"/>
    <x v="2"/>
    <n v="2"/>
    <n v="53.687788560000001"/>
    <n v="271.98750489999998"/>
    <s v="Electronics"/>
    <s v="Electronics"/>
    <n v="0.24103224200000001"/>
    <n v="0.29179068600000002"/>
    <s v="Low"/>
    <n v="2"/>
    <n v="4.2885023369999997"/>
    <n v="0.29143897899999999"/>
    <n v="0.17867682700000001"/>
    <n v="7.9510430000000007E-2"/>
    <s v="Yes"/>
    <s v="No"/>
    <s v="Yes"/>
    <x v="144"/>
  </r>
  <r>
    <s v="CUST00146"/>
    <d v="2019-07-18T00:00:00"/>
    <n v="14"/>
    <x v="1"/>
    <x v="1"/>
    <x v="0"/>
    <x v="0"/>
    <n v="4"/>
    <n v="34.164751330000001"/>
    <n v="136.65900529999999"/>
    <s v="Clothing"/>
    <s v="Toys"/>
    <n v="8.4464980999999995E-2"/>
    <n v="0.35382083199999997"/>
    <s v="Low"/>
    <n v="3"/>
    <n v="8.5182763480000006"/>
    <n v="0.46749336400000002"/>
    <n v="4.1644944000000003E-2"/>
    <n v="0.12900186299999999"/>
    <s v="Yes"/>
    <s v="No"/>
    <s v="No"/>
    <x v="145"/>
  </r>
  <r>
    <s v="CUST00147"/>
    <d v="2021-07-15T00:00:00"/>
    <n v="38"/>
    <x v="2"/>
    <x v="2"/>
    <x v="4"/>
    <x v="4"/>
    <n v="1"/>
    <n v="46.269697399999998"/>
    <n v="224.3255705"/>
    <s v="Home Goods"/>
    <s v="Toys"/>
    <n v="0.12865126099999999"/>
    <n v="0.23196778200000001"/>
    <s v="High"/>
    <n v="5"/>
    <n v="4.796461603"/>
    <n v="0.13665830300000001"/>
    <n v="0.25719514100000002"/>
    <n v="0.220347395"/>
    <s v="No"/>
    <s v="No"/>
    <s v="No"/>
    <x v="146"/>
  </r>
  <r>
    <s v="CUST00148"/>
    <d v="2022-06-25T00:00:00"/>
    <n v="61"/>
    <x v="0"/>
    <x v="1"/>
    <x v="1"/>
    <x v="1"/>
    <n v="3"/>
    <n v="53.504053220000003"/>
    <n v="292.7223027"/>
    <s v="Beauty"/>
    <s v="Food"/>
    <n v="0.137946387"/>
    <n v="7.8543442000000005E-2"/>
    <s v="High"/>
    <n v="4"/>
    <n v="10"/>
    <n v="0.13503200200000001"/>
    <n v="0.424025492"/>
    <n v="8.1776282000000006E-2"/>
    <s v="Yes"/>
    <s v="No"/>
    <s v="No"/>
    <x v="147"/>
  </r>
  <r>
    <s v="CUST00149"/>
    <d v="2019-11-30T00:00:00"/>
    <n v="16"/>
    <x v="0"/>
    <x v="2"/>
    <x v="5"/>
    <x v="5"/>
    <n v="6"/>
    <n v="165.68159019999999"/>
    <n v="1118.7229560000001"/>
    <s v="Clothing"/>
    <s v="Sports"/>
    <n v="0.40155175599999998"/>
    <n v="0.15575129800000001"/>
    <s v="Low"/>
    <n v="5"/>
    <n v="5.6660690049999998"/>
    <n v="0.23293196599999999"/>
    <n v="0.14048907699999999"/>
    <n v="0.17800639400000001"/>
    <s v="Yes"/>
    <s v="No"/>
    <s v="No"/>
    <x v="148"/>
  </r>
  <r>
    <s v="CUST00150"/>
    <d v="2023-12-01T00:00:00"/>
    <n v="20"/>
    <x v="2"/>
    <x v="0"/>
    <x v="0"/>
    <x v="0"/>
    <n v="1"/>
    <n v="46.162253659999998"/>
    <n v="46.162253659999998"/>
    <s v="Beauty"/>
    <s v="Clothing"/>
    <n v="0.45738337600000001"/>
    <n v="0.34454273400000002"/>
    <s v="High"/>
    <n v="2"/>
    <n v="6.7299018589999999"/>
    <n v="0.569317026"/>
    <n v="0.251172548"/>
    <n v="0.25785372699999998"/>
    <s v="No"/>
    <s v="No"/>
    <s v="No"/>
    <x v="149"/>
  </r>
  <r>
    <s v="CUST00151"/>
    <d v="2018-01-02T00:00:00"/>
    <n v="44"/>
    <x v="2"/>
    <x v="1"/>
    <x v="3"/>
    <x v="6"/>
    <n v="13"/>
    <n v="73.571623930000001"/>
    <n v="956.43111109999995"/>
    <s v="Food"/>
    <s v="Food"/>
    <n v="0.58643072100000004"/>
    <n v="0.28456616699999998"/>
    <s v="Never"/>
    <n v="2"/>
    <n v="9.4984441949999994"/>
    <n v="9.1867304999999996E-2"/>
    <n v="0.13556927499999999"/>
    <n v="0.247517723"/>
    <s v="Yes"/>
    <s v="No"/>
    <s v="No"/>
    <x v="150"/>
  </r>
  <r>
    <s v="CUST00152"/>
    <d v="2019-10-04T00:00:00"/>
    <n v="37"/>
    <x v="2"/>
    <x v="0"/>
    <x v="0"/>
    <x v="0"/>
    <n v="5"/>
    <n v="11.06488175"/>
    <n v="91.977608770000003"/>
    <s v="Books"/>
    <s v="Beauty"/>
    <n v="0.34395355700000002"/>
    <n v="0.14811055300000001"/>
    <s v="Medium"/>
    <n v="2"/>
    <n v="10"/>
    <n v="0.50846399799999997"/>
    <n v="0.15818858899999999"/>
    <n v="0.234135018"/>
    <s v="Yes"/>
    <s v="No"/>
    <s v="No"/>
    <x v="151"/>
  </r>
  <r>
    <s v="CUST00153"/>
    <d v="2022-05-09T00:00:00"/>
    <n v="26"/>
    <x v="0"/>
    <x v="1"/>
    <x v="1"/>
    <x v="1"/>
    <n v="5"/>
    <n v="33.889442899999999"/>
    <n v="190.43132309999999"/>
    <s v="Sports"/>
    <s v="Beauty"/>
    <n v="0.515469815"/>
    <n v="0.76928413500000004"/>
    <s v="Low"/>
    <n v="2"/>
    <n v="6.9424452069999996"/>
    <n v="0.31249649899999998"/>
    <n v="0.149128805"/>
    <n v="0.15749386700000001"/>
    <s v="Yes"/>
    <s v="No"/>
    <s v="No"/>
    <x v="152"/>
  </r>
  <r>
    <s v="CUST00154"/>
    <d v="2020-05-04T00:00:00"/>
    <n v="38"/>
    <x v="1"/>
    <x v="1"/>
    <x v="5"/>
    <x v="5"/>
    <n v="5"/>
    <n v="50.004415590000001"/>
    <n v="288.71516309999998"/>
    <s v="Sports"/>
    <s v="Clothing"/>
    <n v="0.31791405499999997"/>
    <n v="0.348897085"/>
    <s v="Low"/>
    <n v="1"/>
    <n v="10"/>
    <n v="0.20464464399999999"/>
    <n v="0.245295814"/>
    <n v="0.12147566"/>
    <s v="Yes"/>
    <s v="No"/>
    <s v="Yes"/>
    <x v="153"/>
  </r>
  <r>
    <s v="CUST00155"/>
    <d v="2022-10-26T00:00:00"/>
    <n v="49"/>
    <x v="1"/>
    <x v="2"/>
    <x v="3"/>
    <x v="3"/>
    <n v="2"/>
    <n v="27.713287820000001"/>
    <n v="66.398447469999994"/>
    <s v="Beauty"/>
    <s v="Electronics"/>
    <n v="7.0867610999999997E-2"/>
    <n v="0.20508926899999999"/>
    <s v="Never"/>
    <n v="1"/>
    <n v="4.2257251340000002"/>
    <n v="0.134128739"/>
    <n v="0.50548699900000005"/>
    <n v="0.25481661100000003"/>
    <s v="Yes"/>
    <s v="No"/>
    <s v="No"/>
    <x v="154"/>
  </r>
  <r>
    <s v="CUST00156"/>
    <d v="2022-07-20T00:00:00"/>
    <n v="33"/>
    <x v="2"/>
    <x v="1"/>
    <x v="4"/>
    <x v="4"/>
    <n v="1"/>
    <n v="292.07384769999999"/>
    <n v="106.4390003"/>
    <s v="Food"/>
    <s v="Food"/>
    <n v="0.35523580300000002"/>
    <n v="0.29025240000000002"/>
    <s v="Low"/>
    <n v="3"/>
    <n v="10"/>
    <n v="0.19960549899999999"/>
    <n v="5.3923062000000001E-2"/>
    <n v="0.250646429"/>
    <s v="No"/>
    <s v="Yes"/>
    <s v="No"/>
    <x v="155"/>
  </r>
  <r>
    <s v="CUST00157"/>
    <d v="2023-11-06T00:00:00"/>
    <n v="32"/>
    <x v="1"/>
    <x v="2"/>
    <x v="0"/>
    <x v="0"/>
    <n v="9"/>
    <n v="47.003340190000003"/>
    <n v="201.39606520000001"/>
    <s v="Books"/>
    <s v="Home Goods"/>
    <n v="0.26655574399999998"/>
    <n v="0.58974325800000005"/>
    <s v="High"/>
    <n v="2"/>
    <n v="6.9424452069999996"/>
    <n v="0.154045616"/>
    <n v="0.209965344"/>
    <n v="0.331873266"/>
    <s v="Yes"/>
    <s v="No"/>
    <s v="No"/>
    <x v="156"/>
  </r>
  <r>
    <s v="CUST00158"/>
    <d v="2020-12-12T00:00:00"/>
    <n v="43"/>
    <x v="0"/>
    <x v="2"/>
    <x v="1"/>
    <x v="1"/>
    <n v="8"/>
    <n v="182.5485353"/>
    <n v="1460.3882819999999"/>
    <s v="Electronics"/>
    <s v="Clothing"/>
    <n v="0.26551768399999998"/>
    <n v="0.46248083899999998"/>
    <s v="Never"/>
    <n v="5"/>
    <n v="4.701365633"/>
    <n v="0.19014767599999999"/>
    <n v="0.16980794199999999"/>
    <n v="0.480299896"/>
    <s v="Yes"/>
    <s v="No"/>
    <s v="No"/>
    <x v="157"/>
  </r>
  <r>
    <s v="CUST00159"/>
    <d v="2022-09-04T00:00:00"/>
    <n v="30"/>
    <x v="1"/>
    <x v="2"/>
    <x v="0"/>
    <x v="7"/>
    <n v="4"/>
    <n v="237.4416171"/>
    <n v="1041.7711360000001"/>
    <s v="Books"/>
    <s v="Home Goods"/>
    <n v="0.18716080800000001"/>
    <n v="0.12558497800000001"/>
    <s v="Never"/>
    <n v="3"/>
    <n v="7.6663639129999996"/>
    <n v="0.12093422700000001"/>
    <n v="5.1185222000000002E-2"/>
    <n v="0.16172394000000001"/>
    <s v="Yes"/>
    <s v="No"/>
    <s v="No"/>
    <x v="158"/>
  </r>
  <r>
    <s v="CUST00160"/>
    <d v="2022-08-23T00:00:00"/>
    <n v="52"/>
    <x v="2"/>
    <x v="2"/>
    <x v="0"/>
    <x v="7"/>
    <n v="4"/>
    <n v="85.2811035"/>
    <n v="443.59575630000001"/>
    <s v="Toys"/>
    <s v="Electronics"/>
    <n v="0.283578687"/>
    <n v="0.22263753"/>
    <s v="Low"/>
    <n v="2"/>
    <n v="4.0676522840000002"/>
    <n v="0.149726049"/>
    <n v="0.25211757000000001"/>
    <n v="0.52147537499999996"/>
    <s v="Yes"/>
    <s v="No"/>
    <s v="No"/>
    <x v="159"/>
  </r>
  <r>
    <s v="CUST00161"/>
    <d v="2022-09-30T00:00:00"/>
    <n v="65"/>
    <x v="0"/>
    <x v="1"/>
    <x v="3"/>
    <x v="3"/>
    <n v="7"/>
    <n v="101.3993129"/>
    <n v="843.47278359999996"/>
    <s v="Toys"/>
    <s v="Books"/>
    <n v="0.28564889700000001"/>
    <n v="0.20132148699999999"/>
    <s v="High"/>
    <n v="2"/>
    <n v="5.8801442980000003"/>
    <n v="2.1103236000000001E-2"/>
    <n v="0.210006462"/>
    <n v="0.57880034700000005"/>
    <s v="Yes"/>
    <s v="No"/>
    <s v="No"/>
    <x v="160"/>
  </r>
  <r>
    <s v="CUST00162"/>
    <d v="2020-08-13T00:00:00"/>
    <n v="21"/>
    <x v="1"/>
    <x v="0"/>
    <x v="3"/>
    <x v="6"/>
    <n v="8"/>
    <n v="12.30264897"/>
    <n v="98.421191759999999"/>
    <s v="Beauty"/>
    <s v="Food"/>
    <n v="0.60937673599999997"/>
    <n v="0.47611836099999999"/>
    <s v="Medium"/>
    <n v="2"/>
    <n v="6.6963207469999997"/>
    <n v="0.109111925"/>
    <n v="0.14603471700000001"/>
    <n v="0.209106082"/>
    <s v="Yes"/>
    <s v="Yes"/>
    <s v="Yes"/>
    <x v="161"/>
  </r>
  <r>
    <s v="CUST00163"/>
    <d v="2020-04-15T00:00:00"/>
    <n v="16"/>
    <x v="1"/>
    <x v="0"/>
    <x v="3"/>
    <x v="3"/>
    <n v="10"/>
    <n v="50.214324929999997"/>
    <n v="574.47740880000003"/>
    <s v="Home Goods"/>
    <s v="Electronics"/>
    <n v="0.37446995700000002"/>
    <n v="5.9003201999999998E-2"/>
    <s v="High"/>
    <n v="0"/>
    <n v="6.0626445369999997"/>
    <n v="0.23911613800000001"/>
    <n v="0.33777095299999998"/>
    <n v="0.38477736499999998"/>
    <s v="Yes"/>
    <s v="No"/>
    <s v="No"/>
    <x v="162"/>
  </r>
  <r>
    <s v="CUST00164"/>
    <d v="2018-07-22T00:00:00"/>
    <n v="40"/>
    <x v="0"/>
    <x v="2"/>
    <x v="6"/>
    <x v="7"/>
    <n v="3"/>
    <n v="35.275532990000002"/>
    <n v="155.78276210000001"/>
    <s v="Food"/>
    <s v="Electronics"/>
    <n v="8.0436936000000001E-2"/>
    <n v="0.14604468300000001"/>
    <s v="Never"/>
    <n v="3"/>
    <n v="4.265488124"/>
    <n v="0.43581930400000002"/>
    <n v="0.149409504"/>
    <n v="0.21955223800000001"/>
    <s v="Yes"/>
    <s v="No"/>
    <s v="No"/>
    <x v="163"/>
  </r>
  <r>
    <s v="CUST00165"/>
    <d v="2018-05-03T00:00:00"/>
    <n v="15"/>
    <x v="1"/>
    <x v="2"/>
    <x v="3"/>
    <x v="6"/>
    <n v="5"/>
    <n v="40.976611730000002"/>
    <n v="213.57546379999999"/>
    <s v="Toys"/>
    <s v="Home Goods"/>
    <n v="0.54933274300000001"/>
    <n v="0.32184628300000001"/>
    <s v="High"/>
    <n v="2"/>
    <n v="8.97532979"/>
    <n v="0.23716114399999999"/>
    <n v="6.7720687000000002E-2"/>
    <n v="0.16399198200000001"/>
    <s v="Yes"/>
    <s v="Yes"/>
    <s v="No"/>
    <x v="164"/>
  </r>
  <r>
    <s v="CUST00166"/>
    <d v="2019-02-05T00:00:00"/>
    <n v="15"/>
    <x v="1"/>
    <x v="2"/>
    <x v="2"/>
    <x v="2"/>
    <n v="8"/>
    <n v="299.24541360000001"/>
    <n v="2530.0318870000001"/>
    <s v="Beauty"/>
    <s v="Books"/>
    <n v="0.283578687"/>
    <n v="0.58965431800000001"/>
    <s v="Medium"/>
    <n v="3"/>
    <n v="6.9351925769999996"/>
    <n v="0.179815484"/>
    <n v="0.16287813000000001"/>
    <n v="0.30690820200000002"/>
    <s v="Yes"/>
    <s v="No"/>
    <s v="No"/>
    <x v="165"/>
  </r>
  <r>
    <s v="CUST00167"/>
    <d v="2020-02-06T00:00:00"/>
    <n v="41"/>
    <x v="1"/>
    <x v="1"/>
    <x v="2"/>
    <x v="2"/>
    <n v="3"/>
    <n v="45.821089950000001"/>
    <n v="143.94499039999999"/>
    <s v="Books"/>
    <s v="Books"/>
    <n v="0.23530131300000001"/>
    <n v="0.30017440499999998"/>
    <s v="Medium"/>
    <n v="1"/>
    <n v="8.3907511889999995"/>
    <n v="0.26821351399999999"/>
    <n v="0.26113802400000002"/>
    <n v="0.49948764099999998"/>
    <s v="Yes"/>
    <s v="No"/>
    <s v="No"/>
    <x v="166"/>
  </r>
  <r>
    <s v="CUST00168"/>
    <d v="2018-10-21T00:00:00"/>
    <n v="29"/>
    <x v="0"/>
    <x v="1"/>
    <x v="3"/>
    <x v="6"/>
    <n v="2"/>
    <n v="2542.4875350000002"/>
    <n v="5084.9750700000004"/>
    <s v="Sports"/>
    <s v="Sports"/>
    <n v="0.21928667199999999"/>
    <n v="0.37040176800000002"/>
    <s v="Never"/>
    <n v="2"/>
    <n v="5.1092959090000001"/>
    <n v="0.40333169299999999"/>
    <n v="0.43296962500000002"/>
    <n v="8.7390246000000005E-2"/>
    <s v="Yes"/>
    <s v="No"/>
    <s v="Yes"/>
    <x v="167"/>
  </r>
  <r>
    <s v="CUST00169"/>
    <d v="2018-07-17T00:00:00"/>
    <n v="34"/>
    <x v="2"/>
    <x v="2"/>
    <x v="5"/>
    <x v="5"/>
    <n v="4"/>
    <n v="115.9259947"/>
    <n v="346.57296989999998"/>
    <s v="Clothing"/>
    <s v="Clothing"/>
    <n v="0.57312870900000001"/>
    <n v="0.151774728"/>
    <s v="High"/>
    <n v="2"/>
    <n v="6.8959741650000002"/>
    <n v="0.20464464399999999"/>
    <n v="6.2071424E-2"/>
    <n v="0.188665843"/>
    <s v="Yes"/>
    <s v="No"/>
    <s v="No"/>
    <x v="168"/>
  </r>
  <r>
    <s v="CUST00170"/>
    <d v="2023-04-15T00:00:00"/>
    <n v="27"/>
    <x v="2"/>
    <x v="0"/>
    <x v="2"/>
    <x v="2"/>
    <n v="6"/>
    <n v="11.18994423"/>
    <n v="67.139665379999997"/>
    <s v="Toys"/>
    <s v="Clothing"/>
    <n v="0.176127588"/>
    <n v="0.152500266"/>
    <s v="High"/>
    <n v="1"/>
    <n v="10"/>
    <n v="0.20464464399999999"/>
    <n v="0.13988905400000001"/>
    <n v="0.455778401"/>
    <s v="Yes"/>
    <s v="No"/>
    <s v="No"/>
    <x v="169"/>
  </r>
  <r>
    <s v="CUST00171"/>
    <d v="2019-09-01T00:00:00"/>
    <n v="55"/>
    <x v="2"/>
    <x v="2"/>
    <x v="4"/>
    <x v="4"/>
    <n v="9"/>
    <n v="41.693495040000002"/>
    <n v="268.48104480000001"/>
    <s v="Books"/>
    <s v="Food"/>
    <n v="0.124723112"/>
    <n v="0.487515753"/>
    <s v="High"/>
    <n v="0"/>
    <n v="4.86644364"/>
    <n v="0.46648009200000001"/>
    <n v="0.33287477999999998"/>
    <n v="9.7324833999999999E-2"/>
    <s v="Yes"/>
    <s v="No"/>
    <s v="No"/>
    <x v="170"/>
  </r>
  <r>
    <s v="CUST00172"/>
    <d v="2021-02-21T00:00:00"/>
    <n v="54"/>
    <x v="0"/>
    <x v="0"/>
    <x v="4"/>
    <x v="4"/>
    <n v="6"/>
    <n v="37.596941899999997"/>
    <n v="202.62571869999999"/>
    <s v="Books"/>
    <s v="Toys"/>
    <n v="4.2169217000000002E-2"/>
    <n v="0.17221682199999999"/>
    <s v="Low"/>
    <n v="5"/>
    <n v="10"/>
    <n v="0.150944155"/>
    <n v="0.26960435900000002"/>
    <n v="5.0438251000000003E-2"/>
    <s v="Yes"/>
    <s v="No"/>
    <s v="No"/>
    <x v="171"/>
  </r>
  <r>
    <s v="CUST00173"/>
    <d v="2018-07-06T00:00:00"/>
    <n v="63"/>
    <x v="2"/>
    <x v="2"/>
    <x v="2"/>
    <x v="7"/>
    <n v="5"/>
    <n v="15.343161759999999"/>
    <n v="76.715808800000005"/>
    <s v="Clothing"/>
    <s v="Home Goods"/>
    <n v="0.56578494700000004"/>
    <n v="0.27984598799999999"/>
    <s v="High"/>
    <n v="2"/>
    <n v="5.6926792050000001"/>
    <n v="0.20464464399999999"/>
    <n v="1.6809073000000001E-2"/>
    <n v="0.39012688200000001"/>
    <s v="Yes"/>
    <s v="No"/>
    <s v="No"/>
    <x v="172"/>
  </r>
  <r>
    <s v="CUST00174"/>
    <d v="2022-11-30T00:00:00"/>
    <n v="35"/>
    <x v="0"/>
    <x v="0"/>
    <x v="5"/>
    <x v="5"/>
    <n v="9"/>
    <n v="31.52822888"/>
    <n v="293.27999849999998"/>
    <s v="Toys"/>
    <s v="Sports"/>
    <n v="9.5844414000000003E-2"/>
    <n v="0.38227107500000002"/>
    <s v="Medium"/>
    <n v="2"/>
    <n v="10"/>
    <n v="0.30219585700000001"/>
    <n v="5.7309111000000003E-2"/>
    <n v="0.33771148600000001"/>
    <s v="Yes"/>
    <s v="No"/>
    <s v="Yes"/>
    <x v="173"/>
  </r>
  <r>
    <s v="CUST00175"/>
    <d v="2019-10-22T00:00:00"/>
    <n v="52"/>
    <x v="2"/>
    <x v="2"/>
    <x v="3"/>
    <x v="6"/>
    <n v="3"/>
    <n v="12.47308243"/>
    <n v="96.930858580000006"/>
    <s v="Home Goods"/>
    <s v="Books"/>
    <n v="0.283578687"/>
    <n v="8.0616208999999994E-2"/>
    <s v="Never"/>
    <n v="4"/>
    <n v="4.2559878199999996"/>
    <n v="0.191987884"/>
    <n v="0.29820954399999999"/>
    <n v="0.12681482499999999"/>
    <s v="Yes"/>
    <s v="Yes"/>
    <s v="No"/>
    <x v="174"/>
  </r>
  <r>
    <s v="CUST00176"/>
    <d v="2023-05-10T00:00:00"/>
    <n v="39"/>
    <x v="1"/>
    <x v="1"/>
    <x v="6"/>
    <x v="8"/>
    <n v="3"/>
    <n v="45.877288159999999"/>
    <n v="137.63186450000001"/>
    <s v="Books"/>
    <s v="Toys"/>
    <n v="0.42324138900000002"/>
    <n v="0.114310436"/>
    <s v="Never"/>
    <n v="5"/>
    <n v="5.0894080510000004"/>
    <n v="3.2717461000000003E-2"/>
    <n v="6.2361754999999998E-2"/>
    <n v="0.156818174"/>
    <s v="Yes"/>
    <s v="Yes"/>
    <s v="No"/>
    <x v="175"/>
  </r>
  <r>
    <s v="CUST00177"/>
    <d v="2021-10-01T00:00:00"/>
    <n v="38"/>
    <x v="1"/>
    <x v="0"/>
    <x v="1"/>
    <x v="1"/>
    <n v="14"/>
    <n v="67.66000631"/>
    <n v="947.24008830000002"/>
    <s v="Electronics"/>
    <s v="Home Goods"/>
    <n v="0.102024106"/>
    <n v="4.6314895000000002E-2"/>
    <s v="Medium"/>
    <n v="2"/>
    <n v="2.957369822"/>
    <n v="0.15848161999999999"/>
    <n v="0.282638848"/>
    <n v="0.17714513100000001"/>
    <s v="Yes"/>
    <s v="No"/>
    <s v="No"/>
    <x v="176"/>
  </r>
  <r>
    <s v="CUST00178"/>
    <d v="2023-06-10T00:00:00"/>
    <n v="27"/>
    <x v="2"/>
    <x v="2"/>
    <x v="0"/>
    <x v="0"/>
    <n v="5"/>
    <n v="50.032696540000003"/>
    <n v="241.37576290000001"/>
    <s v="Books"/>
    <s v="Clothing"/>
    <n v="8.7246422000000004E-2"/>
    <n v="0.14782258300000001"/>
    <s v="High"/>
    <n v="1"/>
    <n v="4.3105261840000004"/>
    <n v="0.21507637700000001"/>
    <n v="0.209013005"/>
    <n v="9.6269019999999997E-2"/>
    <s v="Yes"/>
    <s v="No"/>
    <s v="Yes"/>
    <x v="177"/>
  </r>
  <r>
    <s v="CUST00179"/>
    <d v="2022-03-15T00:00:00"/>
    <n v="19"/>
    <x v="1"/>
    <x v="1"/>
    <x v="5"/>
    <x v="7"/>
    <n v="2"/>
    <n v="32.665332280000001"/>
    <n v="65.330664560000002"/>
    <s v="Books"/>
    <s v="Home Goods"/>
    <n v="0.23607556099999999"/>
    <n v="0.46791987299999999"/>
    <s v="Low"/>
    <n v="1"/>
    <n v="8.5179438810000008"/>
    <n v="0.26283266100000002"/>
    <n v="0.19483882499999999"/>
    <n v="0.287039926"/>
    <s v="Yes"/>
    <s v="No"/>
    <s v="No"/>
    <x v="178"/>
  </r>
  <r>
    <s v="CUST00180"/>
    <d v="2018-05-27T00:00:00"/>
    <n v="44"/>
    <x v="2"/>
    <x v="0"/>
    <x v="4"/>
    <x v="4"/>
    <n v="11"/>
    <n v="16.823731469999998"/>
    <n v="165.86859609999999"/>
    <s v="Food"/>
    <s v="Books"/>
    <n v="0.261177624"/>
    <n v="0.33352689800000002"/>
    <s v="High"/>
    <n v="1"/>
    <n v="4.8958586310000003"/>
    <n v="6.0197079000000001E-2"/>
    <n v="0.499920264"/>
    <n v="0.55598711899999997"/>
    <s v="Yes"/>
    <s v="No"/>
    <s v="No"/>
    <x v="179"/>
  </r>
  <r>
    <s v="CUST00181"/>
    <d v="2022-10-01T00:00:00"/>
    <n v="52"/>
    <x v="2"/>
    <x v="2"/>
    <x v="2"/>
    <x v="7"/>
    <n v="1"/>
    <n v="28.634382519999999"/>
    <n v="17.465763800000001"/>
    <s v="Toys"/>
    <s v="Home Goods"/>
    <n v="0.19606784399999999"/>
    <n v="0.279468194"/>
    <s v="Never"/>
    <n v="1"/>
    <n v="4.742188498"/>
    <n v="0.15872413899999999"/>
    <n v="3.4150896E-2"/>
    <n v="9.5489503000000003E-2"/>
    <s v="No"/>
    <s v="No"/>
    <s v="No"/>
    <x v="180"/>
  </r>
  <r>
    <s v="CUST00182"/>
    <d v="2023-01-18T00:00:00"/>
    <n v="22"/>
    <x v="0"/>
    <x v="0"/>
    <x v="1"/>
    <x v="1"/>
    <n v="2"/>
    <n v="51.092549480000002"/>
    <n v="123.26529429999999"/>
    <s v="Electronics"/>
    <s v="Food"/>
    <n v="0.13621966299999999"/>
    <n v="0.56211678099999995"/>
    <s v="Low"/>
    <n v="0"/>
    <n v="5.5290987060000001"/>
    <n v="3.8479012E-2"/>
    <n v="0.35934126900000002"/>
    <n v="4.7137540999999998E-2"/>
    <s v="Yes"/>
    <s v="No"/>
    <s v="Yes"/>
    <x v="181"/>
  </r>
  <r>
    <s v="CUST00183"/>
    <d v="2019-05-04T00:00:00"/>
    <n v="34"/>
    <x v="2"/>
    <x v="2"/>
    <x v="0"/>
    <x v="0"/>
    <n v="1"/>
    <n v="200.31935809999999"/>
    <n v="247.348388"/>
    <s v="Home Goods"/>
    <s v="Electronics"/>
    <n v="0.100066786"/>
    <n v="0.19382311499999999"/>
    <s v="Never"/>
    <n v="0"/>
    <n v="4.3567136309999999"/>
    <n v="8.7687835000000006E-2"/>
    <n v="0.61172108400000003"/>
    <n v="0.124026752"/>
    <s v="No"/>
    <s v="No"/>
    <s v="No"/>
    <x v="182"/>
  </r>
  <r>
    <s v="CUST00184"/>
    <d v="2023-05-14T00:00:00"/>
    <n v="49"/>
    <x v="2"/>
    <x v="1"/>
    <x v="0"/>
    <x v="0"/>
    <n v="6"/>
    <n v="80.756745890000005"/>
    <n v="563.53513299999997"/>
    <s v="Electronics"/>
    <s v="Home Goods"/>
    <n v="0.36713083899999999"/>
    <n v="0.212526771"/>
    <s v="Never"/>
    <n v="4"/>
    <n v="6.9066430390000004"/>
    <n v="6.0738826000000003E-2"/>
    <n v="0.21613027600000001"/>
    <n v="0.37864247099999998"/>
    <s v="Yes"/>
    <s v="No"/>
    <s v="No"/>
    <x v="183"/>
  </r>
  <r>
    <s v="CUST00185"/>
    <d v="2022-07-22T00:00:00"/>
    <n v="29"/>
    <x v="1"/>
    <x v="2"/>
    <x v="5"/>
    <x v="5"/>
    <n v="5"/>
    <n v="173.23790349999999"/>
    <n v="1016.106363"/>
    <s v="Electronics"/>
    <s v="Home Goods"/>
    <n v="0.257317191"/>
    <n v="0.279468194"/>
    <s v="Never"/>
    <n v="6"/>
    <n v="10"/>
    <n v="0.31699302299999998"/>
    <n v="0.25139276900000002"/>
    <n v="6.2907076000000006E-2"/>
    <s v="Yes"/>
    <s v="No"/>
    <s v="No"/>
    <x v="184"/>
  </r>
  <r>
    <s v="CUST00186"/>
    <d v="2020-08-13T00:00:00"/>
    <n v="52"/>
    <x v="1"/>
    <x v="1"/>
    <x v="3"/>
    <x v="6"/>
    <n v="3"/>
    <n v="6.0346160969999998"/>
    <n v="18.103848289999998"/>
    <s v="Home Goods"/>
    <s v="Electronics"/>
    <n v="0.26354980700000002"/>
    <n v="5.2675411999999998E-2"/>
    <s v="Never"/>
    <n v="3"/>
    <n v="3.4697287330000002"/>
    <n v="0.215827766"/>
    <n v="9.4486185E-2"/>
    <n v="0.130459247"/>
    <s v="Yes"/>
    <s v="No"/>
    <s v="Yes"/>
    <x v="185"/>
  </r>
  <r>
    <s v="CUST00187"/>
    <d v="2022-12-08T00:00:00"/>
    <n v="32"/>
    <x v="0"/>
    <x v="2"/>
    <x v="0"/>
    <x v="0"/>
    <n v="5"/>
    <n v="85.788060189999996"/>
    <n v="334.2897519"/>
    <s v="Clothing"/>
    <s v="Electronics"/>
    <n v="0.21684297299999999"/>
    <n v="0.29240790500000002"/>
    <s v="Low"/>
    <n v="1"/>
    <n v="6.9424452069999996"/>
    <n v="0.157060002"/>
    <n v="0.190868818"/>
    <n v="0.17683544200000001"/>
    <s v="Yes"/>
    <s v="Yes"/>
    <s v="No"/>
    <x v="186"/>
  </r>
  <r>
    <s v="CUST00188"/>
    <d v="2023-05-24T00:00:00"/>
    <n v="27"/>
    <x v="1"/>
    <x v="0"/>
    <x v="2"/>
    <x v="2"/>
    <n v="9"/>
    <n v="14.49739752"/>
    <n v="136.97369130000001"/>
    <s v="Toys"/>
    <s v="Clothing"/>
    <n v="0.472070459"/>
    <n v="0.22135949399999999"/>
    <s v="Never"/>
    <n v="1"/>
    <n v="5.2552903029999998"/>
    <n v="0.109857543"/>
    <n v="0.25868624000000001"/>
    <n v="1.1233158E-2"/>
    <s v="Yes"/>
    <s v="Yes"/>
    <s v="No"/>
    <x v="187"/>
  </r>
  <r>
    <s v="CUST00189"/>
    <d v="2021-12-09T00:00:00"/>
    <n v="53"/>
    <x v="0"/>
    <x v="0"/>
    <x v="3"/>
    <x v="3"/>
    <n v="1"/>
    <n v="27.942269639999999"/>
    <n v="97.895267029999999"/>
    <s v="Electronics"/>
    <s v="Toys"/>
    <n v="0.11945362800000001"/>
    <n v="0.18508148499999999"/>
    <s v="Never"/>
    <n v="1"/>
    <n v="7.5571434440000003"/>
    <n v="0.20464464399999999"/>
    <n v="0.33406622499999999"/>
    <n v="0.39980655799999998"/>
    <s v="No"/>
    <s v="No"/>
    <s v="No"/>
    <x v="188"/>
  </r>
  <r>
    <s v="CUST00190"/>
    <d v="2022-06-23T00:00:00"/>
    <n v="20"/>
    <x v="1"/>
    <x v="1"/>
    <x v="1"/>
    <x v="1"/>
    <n v="8"/>
    <n v="20.011502329999999"/>
    <n v="74.845417499999996"/>
    <s v="Toys"/>
    <s v="Clothing"/>
    <n v="0.21574689899999999"/>
    <n v="0.43203746799999998"/>
    <s v="Never"/>
    <n v="0"/>
    <n v="6.6350656920000004"/>
    <n v="0.15152550000000001"/>
    <n v="0.27152900299999999"/>
    <n v="0.16670115699999999"/>
    <s v="Yes"/>
    <s v="No"/>
    <s v="No"/>
    <x v="189"/>
  </r>
  <r>
    <s v="CUST00191"/>
    <d v="2018-09-20T00:00:00"/>
    <n v="24"/>
    <x v="2"/>
    <x v="1"/>
    <x v="1"/>
    <x v="1"/>
    <n v="6"/>
    <n v="36.559281499999997"/>
    <n v="198.92206630000001"/>
    <s v="Beauty"/>
    <s v="Clothing"/>
    <n v="0.31677909999999998"/>
    <n v="0.119845022"/>
    <s v="High"/>
    <n v="0"/>
    <n v="5.2991366920000003"/>
    <n v="0.23294604199999999"/>
    <n v="0.31691878899999998"/>
    <n v="0.14932785200000001"/>
    <s v="Yes"/>
    <s v="No"/>
    <s v="No"/>
    <x v="190"/>
  </r>
  <r>
    <s v="CUST00192"/>
    <d v="2022-11-23T00:00:00"/>
    <n v="21"/>
    <x v="1"/>
    <x v="2"/>
    <x v="4"/>
    <x v="4"/>
    <n v="6"/>
    <n v="16.156593090000001"/>
    <n v="162.85283709999999"/>
    <s v="Toys"/>
    <s v="Books"/>
    <n v="0.338088218"/>
    <n v="0.207009534"/>
    <s v="Never"/>
    <n v="2"/>
    <n v="6.4694657859999998"/>
    <n v="0.33046976900000002"/>
    <n v="0.30096767699999999"/>
    <n v="0.143015843"/>
    <s v="Yes"/>
    <s v="Yes"/>
    <s v="No"/>
    <x v="191"/>
  </r>
  <r>
    <s v="CUST00193"/>
    <d v="2019-09-16T00:00:00"/>
    <n v="17"/>
    <x v="2"/>
    <x v="0"/>
    <x v="3"/>
    <x v="3"/>
    <n v="9"/>
    <n v="100.5891919"/>
    <n v="814.04632070000002"/>
    <s v="Home Goods"/>
    <s v="Books"/>
    <n v="0.186880342"/>
    <n v="0.11858247299999999"/>
    <s v="Never"/>
    <n v="2"/>
    <n v="9.8594429330000004"/>
    <n v="4.8674189E-2"/>
    <n v="0.24276261800000001"/>
    <n v="0.13794378900000001"/>
    <s v="Yes"/>
    <s v="Yes"/>
    <s v="No"/>
    <x v="192"/>
  </r>
  <r>
    <s v="CUST00194"/>
    <d v="2020-10-13T00:00:00"/>
    <n v="37"/>
    <x v="2"/>
    <x v="1"/>
    <x v="5"/>
    <x v="5"/>
    <n v="6"/>
    <n v="47.343434649999999"/>
    <n v="483.34515520000002"/>
    <s v="Books"/>
    <s v="Beauty"/>
    <n v="3.7596736999999998E-2"/>
    <n v="0.31744398800000001"/>
    <s v="Never"/>
    <n v="3"/>
    <n v="5.8946064790000001"/>
    <n v="0.17637783900000001"/>
    <n v="0.15034434699999999"/>
    <n v="0.27595419100000002"/>
    <s v="Yes"/>
    <s v="No"/>
    <s v="No"/>
    <x v="193"/>
  </r>
  <r>
    <s v="CUST00195"/>
    <d v="2020-05-30T00:00:00"/>
    <n v="27"/>
    <x v="0"/>
    <x v="0"/>
    <x v="4"/>
    <x v="4"/>
    <n v="7"/>
    <n v="129.4565321"/>
    <n v="1026.383916"/>
    <s v="Toys"/>
    <s v="Books"/>
    <n v="0.36666918199999998"/>
    <n v="0.280012066"/>
    <s v="Never"/>
    <n v="0"/>
    <n v="5.0907989029999996"/>
    <n v="0.45348064399999999"/>
    <n v="0.136666818"/>
    <n v="0.14294315399999999"/>
    <s v="Yes"/>
    <s v="No"/>
    <s v="No"/>
    <x v="194"/>
  </r>
  <r>
    <s v="CUST00196"/>
    <d v="2023-08-12T00:00:00"/>
    <n v="42"/>
    <x v="0"/>
    <x v="1"/>
    <x v="5"/>
    <x v="5"/>
    <n v="2"/>
    <n v="126.57049979999999"/>
    <n v="192.4763044"/>
    <s v="Clothing"/>
    <s v="Home Goods"/>
    <n v="0.32285546300000001"/>
    <n v="0.38605478300000001"/>
    <s v="Medium"/>
    <n v="1"/>
    <n v="8.283207912"/>
    <n v="0.21272740200000001"/>
    <n v="0.18996101500000001"/>
    <n v="0.25971613300000002"/>
    <s v="Yes"/>
    <s v="No"/>
    <s v="No"/>
    <x v="195"/>
  </r>
  <r>
    <s v="CUST00197"/>
    <d v="2020-08-13T00:00:00"/>
    <n v="21"/>
    <x v="2"/>
    <x v="1"/>
    <x v="0"/>
    <x v="0"/>
    <n v="1"/>
    <n v="125.4528207"/>
    <n v="204.76193000000001"/>
    <s v="Clothing"/>
    <s v="Food"/>
    <n v="0.107573022"/>
    <n v="0.279468194"/>
    <s v="Low"/>
    <n v="3"/>
    <n v="4.6902475700000004"/>
    <n v="0.246550778"/>
    <n v="0.16652705900000001"/>
    <n v="0.158124665"/>
    <s v="No"/>
    <s v="No"/>
    <s v="Yes"/>
    <x v="196"/>
  </r>
  <r>
    <s v="CUST00198"/>
    <d v="2019-03-29T00:00:00"/>
    <n v="18"/>
    <x v="0"/>
    <x v="1"/>
    <x v="4"/>
    <x v="4"/>
    <n v="2"/>
    <n v="103.3497199"/>
    <n v="198.2134906"/>
    <s v="Food"/>
    <s v="Home Goods"/>
    <n v="0.258838607"/>
    <n v="0.45746464199999998"/>
    <s v="Medium"/>
    <n v="3"/>
    <n v="6.9276441909999997"/>
    <n v="0.20464464399999999"/>
    <n v="0.38466224300000001"/>
    <n v="0.30925323599999999"/>
    <s v="Yes"/>
    <s v="No"/>
    <s v="No"/>
    <x v="197"/>
  </r>
  <r>
    <s v="CUST00199"/>
    <d v="2021-03-29T00:00:00"/>
    <n v="35"/>
    <x v="0"/>
    <x v="2"/>
    <x v="3"/>
    <x v="3"/>
    <n v="4"/>
    <n v="16.11728347"/>
    <n v="98.130359470000002"/>
    <s v="Books"/>
    <s v="Electronics"/>
    <n v="3.8756313000000001E-2"/>
    <n v="0.19592023"/>
    <s v="Never"/>
    <n v="1"/>
    <n v="5.5966108239999999"/>
    <n v="0.16441857500000001"/>
    <n v="0.25213806700000002"/>
    <n v="0.39739507400000001"/>
    <s v="Yes"/>
    <s v="No"/>
    <s v="No"/>
    <x v="198"/>
  </r>
  <r>
    <s v="CUST00200"/>
    <d v="2023-08-19T00:00:00"/>
    <n v="57"/>
    <x v="0"/>
    <x v="0"/>
    <x v="5"/>
    <x v="5"/>
    <n v="2"/>
    <n v="182.22629029999999"/>
    <n v="367.83476630000001"/>
    <s v="Toys"/>
    <s v="Toys"/>
    <n v="0.70770698700000001"/>
    <n v="0.279468194"/>
    <s v="Medium"/>
    <n v="2"/>
    <n v="6.9408627039999997"/>
    <n v="0.20464464399999999"/>
    <n v="0.25818764999999999"/>
    <n v="0.101259708"/>
    <s v="Yes"/>
    <s v="No"/>
    <s v="No"/>
    <x v="199"/>
  </r>
  <r>
    <s v="CUST00201"/>
    <d v="2022-08-10T00:00:00"/>
    <n v="40"/>
    <x v="0"/>
    <x v="1"/>
    <x v="4"/>
    <x v="4"/>
    <n v="8"/>
    <n v="85.981335639999998"/>
    <n v="595.52474940000002"/>
    <s v="Electronics"/>
    <s v="Food"/>
    <n v="0.124416437"/>
    <n v="0.184255786"/>
    <s v="Low"/>
    <n v="5"/>
    <n v="3.219378888"/>
    <n v="0.30442921499999998"/>
    <n v="0.38681456199999997"/>
    <n v="0.26065040299999997"/>
    <s v="Yes"/>
    <s v="No"/>
    <s v="No"/>
    <x v="200"/>
  </r>
  <r>
    <s v="CUST00202"/>
    <d v="2021-02-28T00:00:00"/>
    <n v="26"/>
    <x v="2"/>
    <x v="0"/>
    <x v="1"/>
    <x v="1"/>
    <n v="2"/>
    <n v="156.9584763"/>
    <n v="1371.713006"/>
    <s v="Sports"/>
    <s v="Electronics"/>
    <n v="0.24767008900000001"/>
    <n v="0.40720674499999998"/>
    <s v="Medium"/>
    <n v="1"/>
    <n v="7.4001769450000001"/>
    <n v="0.177851808"/>
    <n v="7.9293725999999995E-2"/>
    <n v="0.35022091"/>
    <s v="Yes"/>
    <s v="No"/>
    <s v="No"/>
    <x v="201"/>
  </r>
  <r>
    <s v="CUST00203"/>
    <d v="2019-02-08T00:00:00"/>
    <n v="22"/>
    <x v="2"/>
    <x v="1"/>
    <x v="4"/>
    <x v="4"/>
    <n v="12"/>
    <n v="184.0066534"/>
    <n v="2264.0545579999998"/>
    <s v="Clothing"/>
    <s v="Toys"/>
    <n v="0.37282421900000001"/>
    <n v="0.33314206499999999"/>
    <s v="Medium"/>
    <n v="1"/>
    <n v="6.0819678640000001"/>
    <n v="9.7014412999999994E-2"/>
    <n v="0.30368767899999999"/>
    <n v="0.29202466700000002"/>
    <s v="Yes"/>
    <s v="No"/>
    <s v="No"/>
    <x v="202"/>
  </r>
  <r>
    <s v="CUST00204"/>
    <d v="2023-10-03T00:00:00"/>
    <n v="25"/>
    <x v="2"/>
    <x v="0"/>
    <x v="3"/>
    <x v="3"/>
    <n v="7"/>
    <n v="62.440839850000003"/>
    <n v="549.44405519999998"/>
    <s v="Beauty"/>
    <s v="Clothing"/>
    <n v="0.61196563900000001"/>
    <n v="0.26064558799999998"/>
    <s v="Low"/>
    <n v="1"/>
    <n v="6.1258477940000002"/>
    <n v="0.12272071399999999"/>
    <n v="0.19938570999999999"/>
    <n v="0.34805531200000001"/>
    <s v="Yes"/>
    <s v="No"/>
    <s v="Yes"/>
    <x v="203"/>
  </r>
  <r>
    <s v="CUST00205"/>
    <d v="2022-08-24T00:00:00"/>
    <n v="34"/>
    <x v="2"/>
    <x v="0"/>
    <x v="0"/>
    <x v="0"/>
    <n v="15"/>
    <n v="96.50616583"/>
    <n v="1582.8108219999999"/>
    <s v="Electronics"/>
    <s v="Beauty"/>
    <n v="3.3554015E-2"/>
    <n v="0.54411876800000003"/>
    <s v="High"/>
    <n v="2"/>
    <n v="7.4986357850000003"/>
    <n v="9.8001896000000005E-2"/>
    <n v="4.8494826999999997E-2"/>
    <n v="0.399325184"/>
    <s v="Yes"/>
    <s v="No"/>
    <s v="No"/>
    <x v="204"/>
  </r>
  <r>
    <s v="CUST00206"/>
    <d v="2019-09-20T00:00:00"/>
    <n v="21"/>
    <x v="2"/>
    <x v="0"/>
    <x v="5"/>
    <x v="7"/>
    <n v="5"/>
    <n v="15.950834560000001"/>
    <n v="79.754172800000006"/>
    <s v="Electronics"/>
    <s v="Sports"/>
    <n v="0.14705479299999999"/>
    <n v="0.30947024899999998"/>
    <s v="Never"/>
    <n v="2"/>
    <n v="10"/>
    <n v="0.28906478899999999"/>
    <n v="0.16246412399999999"/>
    <n v="4.9256896000000001E-2"/>
    <s v="Yes"/>
    <s v="No"/>
    <s v="No"/>
    <x v="205"/>
  </r>
  <r>
    <s v="CUST00207"/>
    <d v="2019-08-10T00:00:00"/>
    <n v="16"/>
    <x v="2"/>
    <x v="1"/>
    <x v="3"/>
    <x v="6"/>
    <n v="6"/>
    <n v="75.166493059999993"/>
    <n v="197.65435110000001"/>
    <s v="Clothing"/>
    <s v="Beauty"/>
    <n v="0.50282596099999999"/>
    <n v="0.46719596400000002"/>
    <s v="Never"/>
    <n v="2"/>
    <n v="8.5044675299999994"/>
    <n v="0.18784629999999999"/>
    <n v="0.153839425"/>
    <n v="0.12733407699999999"/>
    <s v="Yes"/>
    <s v="Yes"/>
    <s v="No"/>
    <x v="206"/>
  </r>
  <r>
    <s v="CUST00208"/>
    <d v="2022-07-07T00:00:00"/>
    <n v="23"/>
    <x v="0"/>
    <x v="0"/>
    <x v="4"/>
    <x v="4"/>
    <n v="5"/>
    <n v="87.249016789999999"/>
    <n v="348.69124749999997"/>
    <s v="Beauty"/>
    <s v="Electronics"/>
    <n v="6.2300001000000001E-2"/>
    <n v="0.23812350900000001"/>
    <s v="Never"/>
    <n v="2"/>
    <n v="6.3597734089999998"/>
    <n v="0.321287457"/>
    <n v="5.3564270999999997E-2"/>
    <n v="0.39197966899999998"/>
    <s v="Yes"/>
    <s v="No"/>
    <s v="No"/>
    <x v="207"/>
  </r>
  <r>
    <s v="CUST00209"/>
    <d v="2021-12-14T00:00:00"/>
    <n v="31"/>
    <x v="0"/>
    <x v="0"/>
    <x v="2"/>
    <x v="2"/>
    <n v="2"/>
    <n v="24.687325869999999"/>
    <n v="53.966989099999999"/>
    <s v="Sports"/>
    <s v="Sports"/>
    <n v="0.30788067600000002"/>
    <n v="0.276733752"/>
    <s v="Low"/>
    <n v="0"/>
    <n v="5.6537250569999999"/>
    <n v="0.14694797300000001"/>
    <n v="0.26505269599999998"/>
    <n v="0.12338814300000001"/>
    <s v="Yes"/>
    <s v="No"/>
    <s v="No"/>
    <x v="208"/>
  </r>
  <r>
    <s v="CUST00210"/>
    <d v="2020-08-13T00:00:00"/>
    <n v="34"/>
    <x v="2"/>
    <x v="1"/>
    <x v="2"/>
    <x v="2"/>
    <n v="2"/>
    <n v="80.963819209999997"/>
    <n v="161.92763840000001"/>
    <s v="Toys"/>
    <s v="Electronics"/>
    <n v="0.184070755"/>
    <n v="0.46167085099999999"/>
    <s v="Never"/>
    <n v="3"/>
    <n v="7.7967040440000002"/>
    <n v="0.124079102"/>
    <n v="0.33949021499999998"/>
    <n v="0.123677332"/>
    <s v="Yes"/>
    <s v="No"/>
    <s v="No"/>
    <x v="209"/>
  </r>
  <r>
    <s v="CUST00211"/>
    <d v="2018-04-14T00:00:00"/>
    <n v="25"/>
    <x v="2"/>
    <x v="0"/>
    <x v="3"/>
    <x v="3"/>
    <n v="4"/>
    <n v="87.09199486"/>
    <n v="295.6735779"/>
    <s v="Beauty"/>
    <s v="Food"/>
    <n v="0.48962485700000002"/>
    <n v="0.115025698"/>
    <s v="High"/>
    <n v="1"/>
    <n v="8.1210185110000008"/>
    <n v="6.1940408000000002E-2"/>
    <n v="0.18882157299999999"/>
    <n v="6.4953203000000001E-2"/>
    <s v="Yes"/>
    <s v="No"/>
    <s v="No"/>
    <x v="210"/>
  </r>
  <r>
    <s v="CUST00212"/>
    <d v="2018-09-11T00:00:00"/>
    <n v="25"/>
    <x v="1"/>
    <x v="0"/>
    <x v="4"/>
    <x v="4"/>
    <n v="7"/>
    <n v="64.348955959999998"/>
    <n v="552.18078279999997"/>
    <s v="Home Goods"/>
    <s v="Beauty"/>
    <n v="4.4751447999999999E-2"/>
    <n v="0.104348121"/>
    <s v="High"/>
    <n v="0"/>
    <n v="3.6520010300000001"/>
    <n v="0.115369677"/>
    <n v="6.4869210999999996E-2"/>
    <n v="0.36283307599999998"/>
    <s v="Yes"/>
    <s v="No"/>
    <s v="Yes"/>
    <x v="211"/>
  </r>
  <r>
    <s v="CUST00213"/>
    <d v="2022-02-05T00:00:00"/>
    <n v="36"/>
    <x v="2"/>
    <x v="1"/>
    <x v="4"/>
    <x v="4"/>
    <n v="8"/>
    <n v="164.38668490000001"/>
    <n v="1271.6879280000001"/>
    <s v="Electronics"/>
    <s v="Beauty"/>
    <n v="0.21584473200000001"/>
    <n v="0.29070750699999998"/>
    <s v="Medium"/>
    <n v="3"/>
    <n v="7.866256688"/>
    <n v="7.6960013999999993E-2"/>
    <n v="0.40968650899999998"/>
    <n v="0.13625066899999999"/>
    <s v="Yes"/>
    <s v="No"/>
    <s v="No"/>
    <x v="212"/>
  </r>
  <r>
    <s v="CUST00214"/>
    <d v="2018-04-09T00:00:00"/>
    <n v="29"/>
    <x v="0"/>
    <x v="0"/>
    <x v="0"/>
    <x v="0"/>
    <n v="7"/>
    <n v="20.174629979999999"/>
    <n v="141.2224099"/>
    <s v="Beauty"/>
    <s v="Clothing"/>
    <n v="0.11719476199999999"/>
    <n v="0.28303717699999997"/>
    <s v="High"/>
    <n v="2"/>
    <n v="7.0999459070000004"/>
    <n v="0.154539023"/>
    <n v="0.12281985600000001"/>
    <n v="0.27756543700000003"/>
    <s v="Yes"/>
    <s v="Yes"/>
    <s v="Yes"/>
    <x v="213"/>
  </r>
  <r>
    <s v="CUST00215"/>
    <d v="2023-02-28T00:00:00"/>
    <n v="44"/>
    <x v="0"/>
    <x v="0"/>
    <x v="5"/>
    <x v="7"/>
    <n v="4"/>
    <n v="157.02582369999999"/>
    <n v="694.47589649999998"/>
    <s v="Toys"/>
    <s v="Sports"/>
    <n v="0.188515871"/>
    <n v="0.46194848999999999"/>
    <s v="Medium"/>
    <n v="3"/>
    <n v="3.311128015"/>
    <n v="6.0542314E-2"/>
    <n v="0.27514370599999999"/>
    <n v="0.409472905"/>
    <s v="Yes"/>
    <s v="No"/>
    <s v="No"/>
    <x v="214"/>
  </r>
  <r>
    <s v="CUST00216"/>
    <d v="2023-04-04T00:00:00"/>
    <n v="43"/>
    <x v="0"/>
    <x v="2"/>
    <x v="5"/>
    <x v="5"/>
    <n v="4"/>
    <n v="28.607144949999999"/>
    <n v="137.0759707"/>
    <s v="Sports"/>
    <s v="Sports"/>
    <n v="7.7355907000000002E-2"/>
    <n v="7.1469585000000002E-2"/>
    <s v="High"/>
    <n v="1"/>
    <n v="6.0314634490000003"/>
    <n v="0.27549092600000002"/>
    <n v="0.19483882499999999"/>
    <n v="0.31768481700000001"/>
    <s v="Yes"/>
    <s v="No"/>
    <s v="Yes"/>
    <x v="215"/>
  </r>
  <r>
    <s v="CUST00217"/>
    <d v="2020-05-27T00:00:00"/>
    <n v="63"/>
    <x v="2"/>
    <x v="1"/>
    <x v="0"/>
    <x v="0"/>
    <n v="1"/>
    <n v="2362.2854550000002"/>
    <n v="138.8982188"/>
    <s v="Books"/>
    <s v="Sports"/>
    <n v="0.38347474199999998"/>
    <n v="0.30635364799999998"/>
    <s v="Low"/>
    <n v="3"/>
    <n v="5.1184964600000002"/>
    <n v="7.7057579000000001E-2"/>
    <n v="0.15128251600000001"/>
    <n v="0.12986672599999999"/>
    <s v="No"/>
    <s v="No"/>
    <s v="No"/>
    <x v="216"/>
  </r>
  <r>
    <s v="CUST00218"/>
    <d v="2018-12-04T00:00:00"/>
    <n v="34"/>
    <x v="0"/>
    <x v="2"/>
    <x v="2"/>
    <x v="7"/>
    <n v="13"/>
    <n v="161.39661659999999"/>
    <n v="2024.464469"/>
    <s v="Home Goods"/>
    <s v="Beauty"/>
    <n v="9.7570673999999996E-2"/>
    <n v="0.19736092299999999"/>
    <s v="Medium"/>
    <n v="0"/>
    <n v="7.1867154040000001"/>
    <n v="0.39372769699999999"/>
    <n v="9.6617435000000002E-2"/>
    <n v="0.37534467999999999"/>
    <s v="Yes"/>
    <s v="No"/>
    <s v="Yes"/>
    <x v="217"/>
  </r>
  <r>
    <s v="CUST00219"/>
    <d v="2020-08-14T00:00:00"/>
    <n v="48"/>
    <x v="0"/>
    <x v="0"/>
    <x v="0"/>
    <x v="0"/>
    <n v="7"/>
    <n v="70.404963550000005"/>
    <n v="432.1241114"/>
    <s v="Toys"/>
    <s v="Clothing"/>
    <n v="0.15378950799999999"/>
    <n v="0.42928977800000001"/>
    <s v="Never"/>
    <n v="0"/>
    <n v="6.9424452069999996"/>
    <n v="9.3623651000000002E-2"/>
    <n v="2.7867724999999999E-2"/>
    <n v="0.185453377"/>
    <s v="Yes"/>
    <s v="No"/>
    <s v="Yes"/>
    <x v="218"/>
  </r>
  <r>
    <s v="CUST00220"/>
    <d v="2022-09-01T00:00:00"/>
    <n v="29"/>
    <x v="2"/>
    <x v="2"/>
    <x v="0"/>
    <x v="0"/>
    <n v="7"/>
    <n v="146.11738819999999"/>
    <n v="1045.12077"/>
    <s v="Beauty"/>
    <s v="Beauty"/>
    <n v="0.29791044100000003"/>
    <n v="0.35102565299999999"/>
    <s v="Low"/>
    <n v="2"/>
    <n v="6.3674288819999996"/>
    <n v="0.28755704700000001"/>
    <n v="0.35421003299999998"/>
    <n v="0.26660214599999998"/>
    <s v="Yes"/>
    <s v="No"/>
    <s v="Yes"/>
    <x v="219"/>
  </r>
  <r>
    <s v="CUST00221"/>
    <d v="2020-08-13T00:00:00"/>
    <n v="40"/>
    <x v="0"/>
    <x v="1"/>
    <x v="4"/>
    <x v="4"/>
    <n v="1"/>
    <n v="83.3241795"/>
    <n v="83.3241795"/>
    <s v="Electronics"/>
    <s v="Electronics"/>
    <n v="0.88389664700000004"/>
    <n v="0.217002889"/>
    <s v="Never"/>
    <n v="2"/>
    <n v="8.1655120609999994"/>
    <n v="0.200943029"/>
    <n v="0.19980155699999999"/>
    <n v="0.20275986800000001"/>
    <s v="No"/>
    <s v="No"/>
    <s v="No"/>
    <x v="220"/>
  </r>
  <r>
    <s v="CUST00222"/>
    <d v="2022-05-23T00:00:00"/>
    <n v="31"/>
    <x v="2"/>
    <x v="0"/>
    <x v="1"/>
    <x v="1"/>
    <n v="8"/>
    <n v="36.848710310000001"/>
    <n v="249.32058040000001"/>
    <s v="Beauty"/>
    <s v="Food"/>
    <n v="0.174007998"/>
    <n v="0.42105078699999998"/>
    <s v="Low"/>
    <n v="1"/>
    <n v="10"/>
    <n v="0.18636419100000001"/>
    <n v="0.51019073699999995"/>
    <n v="0.103277943"/>
    <s v="Yes"/>
    <s v="No"/>
    <s v="No"/>
    <x v="221"/>
  </r>
  <r>
    <s v="CUST00223"/>
    <d v="2019-02-02T00:00:00"/>
    <n v="41"/>
    <x v="2"/>
    <x v="1"/>
    <x v="2"/>
    <x v="2"/>
    <n v="10"/>
    <n v="12.316964949999999"/>
    <n v="123.16964950000001"/>
    <s v="Sports"/>
    <s v="Food"/>
    <n v="0.185935563"/>
    <n v="0.46912010300000001"/>
    <s v="Medium"/>
    <n v="5"/>
    <n v="6.6360486529999996"/>
    <n v="0.13531474299999999"/>
    <n v="4.0787222999999997E-2"/>
    <n v="0.20275986800000001"/>
    <s v="Yes"/>
    <s v="No"/>
    <s v="No"/>
    <x v="222"/>
  </r>
  <r>
    <s v="CUST00224"/>
    <d v="2021-07-24T00:00:00"/>
    <n v="47"/>
    <x v="1"/>
    <x v="1"/>
    <x v="3"/>
    <x v="3"/>
    <n v="9"/>
    <n v="47.74121822"/>
    <n v="396.3467516"/>
    <s v="Electronics"/>
    <s v="Toys"/>
    <n v="0.14205525699999999"/>
    <n v="0.15733122699999999"/>
    <s v="Never"/>
    <n v="3"/>
    <n v="7.9481215670000003"/>
    <n v="0.19900047200000001"/>
    <n v="0.337111365"/>
    <n v="0.29228161600000002"/>
    <s v="Yes"/>
    <s v="No"/>
    <s v="No"/>
    <x v="223"/>
  </r>
  <r>
    <s v="CUST00225"/>
    <d v="2020-03-26T00:00:00"/>
    <n v="36"/>
    <x v="1"/>
    <x v="0"/>
    <x v="2"/>
    <x v="2"/>
    <n v="4"/>
    <n v="22.705174899999999"/>
    <n v="205.4307125"/>
    <s v="Beauty"/>
    <s v="Home Goods"/>
    <n v="0.283578687"/>
    <n v="0.62993003000000003"/>
    <s v="Low"/>
    <n v="4"/>
    <n v="8.6212875229999995"/>
    <n v="0.186334317"/>
    <n v="0.30476049999999999"/>
    <n v="0.34355955599999999"/>
    <s v="Yes"/>
    <s v="Yes"/>
    <s v="Yes"/>
    <x v="224"/>
  </r>
  <r>
    <s v="CUST00226"/>
    <d v="2022-03-08T00:00:00"/>
    <n v="38"/>
    <x v="0"/>
    <x v="0"/>
    <x v="0"/>
    <x v="0"/>
    <n v="4"/>
    <n v="134.44972809999999"/>
    <n v="449.31577700000003"/>
    <s v="Toys"/>
    <s v="Toys"/>
    <n v="0.13072236600000001"/>
    <n v="0.115954347"/>
    <s v="Low"/>
    <n v="6"/>
    <n v="9.9249653670000004"/>
    <n v="0.121467928"/>
    <n v="6.0452301999999999E-2"/>
    <n v="0.13419752700000001"/>
    <s v="Yes"/>
    <s v="No"/>
    <s v="No"/>
    <x v="225"/>
  </r>
  <r>
    <s v="CUST00227"/>
    <d v="2023-04-04T00:00:00"/>
    <n v="31"/>
    <x v="1"/>
    <x v="0"/>
    <x v="5"/>
    <x v="5"/>
    <n v="8"/>
    <n v="95.091261110000005"/>
    <n v="705.61172099999999"/>
    <s v="Home Goods"/>
    <s v="Clothing"/>
    <n v="0.602816409"/>
    <n v="0.279468194"/>
    <s v="Never"/>
    <n v="1"/>
    <n v="4.7391454030000002"/>
    <n v="0.36417924699999998"/>
    <n v="0.12282849899999999"/>
    <n v="2.6482495000000002E-2"/>
    <s v="Yes"/>
    <s v="No"/>
    <s v="No"/>
    <x v="226"/>
  </r>
  <r>
    <s v="CUST00228"/>
    <d v="2021-11-16T00:00:00"/>
    <n v="14"/>
    <x v="1"/>
    <x v="1"/>
    <x v="4"/>
    <x v="4"/>
    <n v="5"/>
    <n v="11.518478379999999"/>
    <n v="57.592391900000003"/>
    <s v="Clothing"/>
    <s v="Toys"/>
    <n v="0.538641445"/>
    <n v="0.13848875199999999"/>
    <s v="High"/>
    <n v="0"/>
    <n v="3.2770831989999998"/>
    <n v="0.33157511499999998"/>
    <n v="9.7486331999999995E-2"/>
    <n v="0.182630389"/>
    <s v="Yes"/>
    <s v="No"/>
    <s v="Yes"/>
    <x v="227"/>
  </r>
  <r>
    <s v="CUST00229"/>
    <d v="2021-03-04T00:00:00"/>
    <n v="32"/>
    <x v="2"/>
    <x v="0"/>
    <x v="3"/>
    <x v="6"/>
    <n v="1"/>
    <n v="40.646853950000001"/>
    <n v="108.945049"/>
    <s v="Food"/>
    <s v="Food"/>
    <n v="0.55540069400000003"/>
    <n v="0.240726457"/>
    <s v="Low"/>
    <n v="0"/>
    <n v="7.7143263930000003"/>
    <n v="3.6970944999999998E-2"/>
    <n v="0.28067133799999999"/>
    <n v="0.30668434500000002"/>
    <s v="No"/>
    <s v="No"/>
    <s v="Yes"/>
    <x v="228"/>
  </r>
  <r>
    <s v="CUST00230"/>
    <d v="2021-05-03T00:00:00"/>
    <n v="24"/>
    <x v="0"/>
    <x v="1"/>
    <x v="4"/>
    <x v="4"/>
    <n v="6"/>
    <n v="165.43903449999999"/>
    <n v="1093.8483880000001"/>
    <s v="Beauty"/>
    <s v="Home Goods"/>
    <n v="0.136902513"/>
    <n v="0.104244036"/>
    <s v="Never"/>
    <n v="3"/>
    <n v="6.0089182010000002"/>
    <n v="0.42752156200000002"/>
    <n v="1.5710429000000001E-2"/>
    <n v="2.8298773999999999E-2"/>
    <s v="Yes"/>
    <s v="No"/>
    <s v="No"/>
    <x v="229"/>
  </r>
  <r>
    <s v="CUST00231"/>
    <d v="2019-02-05T00:00:00"/>
    <n v="24"/>
    <x v="0"/>
    <x v="1"/>
    <x v="3"/>
    <x v="6"/>
    <n v="6"/>
    <n v="16.846334840000001"/>
    <n v="113.78186049999999"/>
    <s v="Beauty"/>
    <s v="Home Goods"/>
    <n v="0.283578687"/>
    <n v="0.184956013"/>
    <s v="High"/>
    <n v="2"/>
    <n v="4.0322466840000004"/>
    <n v="0.15281118599999999"/>
    <n v="9.1364240000000006E-3"/>
    <n v="0.22997775300000001"/>
    <s v="Yes"/>
    <s v="No"/>
    <s v="Yes"/>
    <x v="230"/>
  </r>
  <r>
    <s v="CUST00232"/>
    <d v="2019-10-02T00:00:00"/>
    <n v="56"/>
    <x v="1"/>
    <x v="1"/>
    <x v="2"/>
    <x v="7"/>
    <n v="4"/>
    <n v="20.539061499999999"/>
    <n v="82.156245999999996"/>
    <s v="Beauty"/>
    <s v="Beauty"/>
    <n v="0.114625958"/>
    <n v="0.17488544"/>
    <s v="Medium"/>
    <n v="2"/>
    <n v="4.2690144370000001"/>
    <n v="0.19684247799999999"/>
    <n v="0.396480942"/>
    <n v="0.329703368"/>
    <s v="Yes"/>
    <s v="No"/>
    <s v="No"/>
    <x v="231"/>
  </r>
  <r>
    <s v="CUST00233"/>
    <d v="2019-04-05T00:00:00"/>
    <n v="49"/>
    <x v="1"/>
    <x v="0"/>
    <x v="4"/>
    <x v="4"/>
    <n v="3"/>
    <n v="81.204646890000006"/>
    <n v="266.63254869999997"/>
    <s v="Home Goods"/>
    <s v="Books"/>
    <n v="0.283578687"/>
    <n v="0.145597592"/>
    <s v="High"/>
    <n v="1"/>
    <n v="9.2636823479999997"/>
    <n v="0.10192551900000001"/>
    <n v="0.26053782199999997"/>
    <n v="0.161329413"/>
    <s v="Yes"/>
    <s v="No"/>
    <s v="No"/>
    <x v="232"/>
  </r>
  <r>
    <s v="CUST00234"/>
    <d v="2020-08-12T00:00:00"/>
    <n v="39"/>
    <x v="0"/>
    <x v="0"/>
    <x v="5"/>
    <x v="7"/>
    <n v="3"/>
    <n v="36.966647790000003"/>
    <n v="106.8404985"/>
    <s v="Beauty"/>
    <s v="Food"/>
    <n v="0.148237911"/>
    <n v="0.20679102999999999"/>
    <s v="Low"/>
    <n v="2"/>
    <n v="8.9765035439999998"/>
    <n v="0.25588332200000002"/>
    <n v="0.120074341"/>
    <n v="3.4488204000000001E-2"/>
    <s v="Yes"/>
    <s v="No"/>
    <s v="Yes"/>
    <x v="233"/>
  </r>
  <r>
    <s v="CUST00235"/>
    <d v="2019-04-15T00:00:00"/>
    <n v="18"/>
    <x v="1"/>
    <x v="2"/>
    <x v="3"/>
    <x v="7"/>
    <n v="4"/>
    <n v="85.415331980000005"/>
    <n v="341.6613279"/>
    <s v="Electronics"/>
    <s v="Electronics"/>
    <n v="7.4090515999999995E-2"/>
    <n v="0.22519629399999999"/>
    <s v="Medium"/>
    <n v="2"/>
    <n v="4.0335208329999999"/>
    <n v="7.8083864000000003E-2"/>
    <n v="0.32110488799999998"/>
    <n v="0.34956556500000002"/>
    <s v="Yes"/>
    <s v="No"/>
    <s v="Yes"/>
    <x v="234"/>
  </r>
  <r>
    <s v="CUST00236"/>
    <d v="2020-11-11T00:00:00"/>
    <n v="29"/>
    <x v="1"/>
    <x v="1"/>
    <x v="0"/>
    <x v="0"/>
    <n v="5"/>
    <n v="112.8842281"/>
    <n v="743.08109790000003"/>
    <s v="Toys"/>
    <s v="Sports"/>
    <n v="0.66719022500000003"/>
    <n v="0.20047575000000001"/>
    <s v="Medium"/>
    <n v="2"/>
    <n v="5.0848625160000003"/>
    <n v="0.203004078"/>
    <n v="0.344843389"/>
    <n v="0.16783484600000001"/>
    <s v="Yes"/>
    <s v="No"/>
    <s v="Yes"/>
    <x v="235"/>
  </r>
  <r>
    <s v="CUST00237"/>
    <d v="2022-08-21T00:00:00"/>
    <n v="25"/>
    <x v="0"/>
    <x v="1"/>
    <x v="1"/>
    <x v="1"/>
    <n v="13"/>
    <n v="434.93864029999997"/>
    <n v="5624.8125879999998"/>
    <s v="Toys"/>
    <s v="Electronics"/>
    <n v="0.27835473799999999"/>
    <n v="0.279468194"/>
    <s v="Never"/>
    <n v="2"/>
    <n v="4.6938486629999998"/>
    <n v="0.30733690699999999"/>
    <n v="0.22828636199999999"/>
    <n v="0.20275986800000001"/>
    <s v="Yes"/>
    <s v="No"/>
    <s v="Yes"/>
    <x v="236"/>
  </r>
  <r>
    <s v="CUST00238"/>
    <d v="2023-09-17T00:00:00"/>
    <n v="39"/>
    <x v="2"/>
    <x v="0"/>
    <x v="6"/>
    <x v="8"/>
    <n v="5"/>
    <n v="16.098238869999999"/>
    <n v="201.75785099999999"/>
    <s v="Books"/>
    <s v="Electronics"/>
    <n v="7.3619157000000005E-2"/>
    <n v="0.43522092200000001"/>
    <s v="Low"/>
    <n v="2"/>
    <n v="5.6740778880000002"/>
    <n v="9.5912146000000004E-2"/>
    <n v="0.129484771"/>
    <n v="0.243247027"/>
    <s v="Yes"/>
    <s v="No"/>
    <s v="No"/>
    <x v="237"/>
  </r>
  <r>
    <s v="CUST00239"/>
    <d v="2019-07-17T00:00:00"/>
    <n v="16"/>
    <x v="2"/>
    <x v="0"/>
    <x v="3"/>
    <x v="6"/>
    <n v="4"/>
    <n v="517.27232719999995"/>
    <n v="2019.690341"/>
    <s v="Clothing"/>
    <s v="Electronics"/>
    <n v="0.30658645200000001"/>
    <n v="0.43298610900000001"/>
    <s v="High"/>
    <n v="2"/>
    <n v="7.0090808720000002"/>
    <n v="0.31110141499999999"/>
    <n v="0.14346279100000001"/>
    <n v="0.121915909"/>
    <s v="Yes"/>
    <s v="No"/>
    <s v="Yes"/>
    <x v="238"/>
  </r>
  <r>
    <s v="CUST00240"/>
    <d v="2022-12-05T00:00:00"/>
    <n v="49"/>
    <x v="0"/>
    <x v="0"/>
    <x v="4"/>
    <x v="4"/>
    <n v="3"/>
    <n v="271.5671251"/>
    <n v="756.3888048"/>
    <s v="Books"/>
    <s v="Home Goods"/>
    <n v="0.26782908300000002"/>
    <n v="0.217854248"/>
    <s v="Low"/>
    <n v="1"/>
    <n v="6.9424452069999996"/>
    <n v="0.40563171599999998"/>
    <n v="7.3507043999999994E-2"/>
    <n v="0.154402702"/>
    <s v="Yes"/>
    <s v="Yes"/>
    <s v="Yes"/>
    <x v="239"/>
  </r>
  <r>
    <s v="CUST00241"/>
    <d v="2023-09-06T00:00:00"/>
    <n v="34"/>
    <x v="1"/>
    <x v="2"/>
    <x v="3"/>
    <x v="3"/>
    <n v="4"/>
    <n v="65.001122859999995"/>
    <n v="218.63164520000001"/>
    <s v="Food"/>
    <s v="Books"/>
    <n v="0.19713386599999999"/>
    <n v="0.34090346199999999"/>
    <s v="Medium"/>
    <n v="3"/>
    <n v="3.2548805129999998"/>
    <n v="0.425913072"/>
    <n v="7.4711950999999999E-2"/>
    <n v="0.13073326599999999"/>
    <s v="Yes"/>
    <s v="No"/>
    <s v="No"/>
    <x v="240"/>
  </r>
  <r>
    <s v="CUST00242"/>
    <d v="2018-08-14T00:00:00"/>
    <n v="29"/>
    <x v="2"/>
    <x v="0"/>
    <x v="4"/>
    <x v="4"/>
    <n v="5"/>
    <n v="213.9391937"/>
    <n v="1269.5838879999999"/>
    <s v="Beauty"/>
    <s v="Electronics"/>
    <n v="3.9833324000000003E-2"/>
    <n v="0.287762719"/>
    <s v="Never"/>
    <n v="0"/>
    <n v="5.6966129969999999"/>
    <n v="0.19223857499999999"/>
    <n v="0.29978772999999997"/>
    <n v="0.38660358500000003"/>
    <s v="Yes"/>
    <s v="No"/>
    <s v="No"/>
    <x v="241"/>
  </r>
  <r>
    <s v="CUST00243"/>
    <d v="2020-03-08T00:00:00"/>
    <n v="34"/>
    <x v="0"/>
    <x v="1"/>
    <x v="3"/>
    <x v="7"/>
    <n v="2"/>
    <n v="26.971815119999999"/>
    <n v="48.293190709999998"/>
    <s v="Sports"/>
    <s v="Sports"/>
    <n v="0.15017287800000001"/>
    <n v="0.376539974"/>
    <s v="Low"/>
    <n v="1"/>
    <n v="5.03068369"/>
    <n v="0.233410548"/>
    <n v="0.12532174400000001"/>
    <n v="0.19332914300000001"/>
    <s v="Yes"/>
    <s v="No"/>
    <s v="No"/>
    <x v="242"/>
  </r>
  <r>
    <s v="CUST00244"/>
    <d v="2020-08-17T00:00:00"/>
    <n v="28"/>
    <x v="0"/>
    <x v="0"/>
    <x v="3"/>
    <x v="3"/>
    <n v="2"/>
    <n v="66.186915830000004"/>
    <n v="264.18938320000001"/>
    <s v="Beauty"/>
    <s v="Toys"/>
    <n v="0.18434176799999999"/>
    <n v="0.382874408"/>
    <s v="Never"/>
    <n v="2"/>
    <n v="7.6074724900000001"/>
    <n v="0.55644461199999995"/>
    <n v="0.28686728700000003"/>
    <n v="5.4908406E-2"/>
    <s v="Yes"/>
    <s v="No"/>
    <s v="Yes"/>
    <x v="243"/>
  </r>
  <r>
    <s v="CUST00245"/>
    <d v="2022-02-13T00:00:00"/>
    <n v="41"/>
    <x v="2"/>
    <x v="0"/>
    <x v="1"/>
    <x v="7"/>
    <n v="2"/>
    <n v="22.056496679999999"/>
    <n v="164.41931400000001"/>
    <s v="Electronics"/>
    <s v="Sports"/>
    <n v="0.244745135"/>
    <n v="8.4106634E-2"/>
    <s v="Never"/>
    <n v="2"/>
    <n v="4.6269855819999997"/>
    <n v="0.13900392"/>
    <n v="4.6539859000000003E-2"/>
    <n v="7.5046475000000001E-2"/>
    <s v="Yes"/>
    <s v="Yes"/>
    <s v="Yes"/>
    <x v="244"/>
  </r>
  <r>
    <s v="CUST00246"/>
    <d v="2019-03-29T00:00:00"/>
    <n v="35"/>
    <x v="1"/>
    <x v="0"/>
    <x v="1"/>
    <x v="1"/>
    <n v="5"/>
    <n v="343.00734879999999"/>
    <n v="1603.7202810000001"/>
    <s v="Clothing"/>
    <s v="Sports"/>
    <n v="0.199025173"/>
    <n v="0.26247392800000002"/>
    <s v="Low"/>
    <n v="1"/>
    <n v="8.6321229329999998"/>
    <n v="0.39423139099999999"/>
    <n v="0.14764477500000001"/>
    <n v="0.177590952"/>
    <s v="Yes"/>
    <s v="No"/>
    <s v="Yes"/>
    <x v="245"/>
  </r>
  <r>
    <s v="CUST00247"/>
    <d v="2020-03-26T00:00:00"/>
    <n v="30"/>
    <x v="1"/>
    <x v="0"/>
    <x v="0"/>
    <x v="0"/>
    <n v="4"/>
    <n v="52.217064360000002"/>
    <n v="263.04101750000001"/>
    <s v="Beauty"/>
    <s v="Toys"/>
    <n v="0.273066274"/>
    <n v="0.23121937100000001"/>
    <s v="Never"/>
    <n v="2"/>
    <n v="7.1696692769999997"/>
    <n v="0.13628370300000001"/>
    <n v="0.36997996"/>
    <n v="1.6572192999999999E-2"/>
    <s v="Yes"/>
    <s v="No"/>
    <s v="Yes"/>
    <x v="246"/>
  </r>
  <r>
    <s v="CUST00248"/>
    <d v="2019-10-21T00:00:00"/>
    <n v="20"/>
    <x v="1"/>
    <x v="0"/>
    <x v="4"/>
    <x v="4"/>
    <n v="4"/>
    <n v="348.57289050000003"/>
    <n v="1261.279679"/>
    <s v="Electronics"/>
    <s v="Toys"/>
    <n v="0.124218974"/>
    <n v="0.20472757899999999"/>
    <s v="High"/>
    <n v="1"/>
    <n v="7.8662825219999997"/>
    <n v="0.186126134"/>
    <n v="0.15555835300000001"/>
    <n v="0.52550716200000003"/>
    <s v="Yes"/>
    <s v="Yes"/>
    <s v="No"/>
    <x v="247"/>
  </r>
  <r>
    <s v="CUST00249"/>
    <d v="2019-07-01T00:00:00"/>
    <n v="51"/>
    <x v="1"/>
    <x v="2"/>
    <x v="1"/>
    <x v="1"/>
    <n v="9"/>
    <n v="31.437008500000001"/>
    <n v="247.68132969999999"/>
    <s v="Food"/>
    <s v="Toys"/>
    <n v="0.17926408499999999"/>
    <n v="0.13130697599999999"/>
    <s v="Never"/>
    <n v="2"/>
    <n v="5.1217757429999997"/>
    <n v="0.301744495"/>
    <n v="0.15287003699999999"/>
    <n v="0.22122186999999999"/>
    <s v="Yes"/>
    <s v="No"/>
    <s v="No"/>
    <x v="248"/>
  </r>
  <r>
    <s v="CUST00250"/>
    <d v="2020-08-13T00:00:00"/>
    <n v="45"/>
    <x v="0"/>
    <x v="0"/>
    <x v="0"/>
    <x v="0"/>
    <n v="8"/>
    <n v="31.737061270000002"/>
    <n v="274.14190889999998"/>
    <s v="Toys"/>
    <s v="Sports"/>
    <n v="0.49018482800000002"/>
    <n v="0.57566492300000005"/>
    <s v="Low"/>
    <n v="2"/>
    <n v="7.1449246310000003"/>
    <n v="9.1120870000000007E-2"/>
    <n v="5.7186250000000001E-2"/>
    <n v="0.103969784"/>
    <s v="Yes"/>
    <s v="No"/>
    <s v="Yes"/>
    <x v="249"/>
  </r>
  <r>
    <s v="CUST00251"/>
    <d v="2018-01-17T00:00:00"/>
    <n v="71"/>
    <x v="2"/>
    <x v="1"/>
    <x v="3"/>
    <x v="3"/>
    <n v="7"/>
    <n v="123.54829410000001"/>
    <n v="958.23766690000002"/>
    <s v="Home Goods"/>
    <s v="Sports"/>
    <n v="0.59499638099999996"/>
    <n v="0.319777592"/>
    <s v="Medium"/>
    <n v="1"/>
    <n v="7.9251871569999999"/>
    <n v="0.142581029"/>
    <n v="0.16853990499999999"/>
    <n v="8.2762690999999999E-2"/>
    <s v="Yes"/>
    <s v="No"/>
    <s v="No"/>
    <x v="250"/>
  </r>
  <r>
    <s v="CUST00252"/>
    <d v="2021-05-28T00:00:00"/>
    <n v="47"/>
    <x v="0"/>
    <x v="0"/>
    <x v="4"/>
    <x v="4"/>
    <n v="2"/>
    <n v="11.51741305"/>
    <n v="23.0348261"/>
    <s v="Clothing"/>
    <s v="Home Goods"/>
    <n v="0.232871932"/>
    <n v="0.27125148599999999"/>
    <s v="Medium"/>
    <n v="1"/>
    <n v="6.9424452069999996"/>
    <n v="0.17464474199999999"/>
    <n v="0.37613523199999999"/>
    <n v="4.8695074999999997E-2"/>
    <s v="Yes"/>
    <s v="No"/>
    <s v="No"/>
    <x v="251"/>
  </r>
  <r>
    <s v="CUST00253"/>
    <d v="2020-08-13T00:00:00"/>
    <n v="25"/>
    <x v="2"/>
    <x v="0"/>
    <x v="3"/>
    <x v="6"/>
    <n v="1"/>
    <n v="24.535761529999998"/>
    <n v="88.746095519999997"/>
    <s v="Sports"/>
    <s v="Sports"/>
    <n v="0.600293666"/>
    <n v="0.112285442"/>
    <s v="Never"/>
    <n v="1"/>
    <n v="7.1678107999999998"/>
    <n v="3.5451199000000003E-2"/>
    <n v="0.27910146299999999"/>
    <n v="0.16420942699999999"/>
    <s v="No"/>
    <s v="No"/>
    <s v="No"/>
    <x v="252"/>
  </r>
  <r>
    <s v="CUST00254"/>
    <d v="2023-11-17T00:00:00"/>
    <n v="21"/>
    <x v="0"/>
    <x v="2"/>
    <x v="0"/>
    <x v="0"/>
    <n v="2"/>
    <n v="80.388323540000002"/>
    <n v="6595.9383619999999"/>
    <s v="Sports"/>
    <s v="Toys"/>
    <n v="0.110243418"/>
    <n v="6.3631118E-2"/>
    <s v="High"/>
    <n v="3"/>
    <n v="8.1721499299999998"/>
    <n v="0.25357169899999998"/>
    <n v="0.10723556400000001"/>
    <n v="0.10440271"/>
    <s v="Yes"/>
    <s v="No"/>
    <s v="No"/>
    <x v="253"/>
  </r>
  <r>
    <s v="CUST00255"/>
    <d v="2022-11-04T00:00:00"/>
    <n v="27"/>
    <x v="1"/>
    <x v="2"/>
    <x v="5"/>
    <x v="5"/>
    <n v="4"/>
    <n v="13.481064419999999"/>
    <n v="80.734807959999998"/>
    <s v="Toys"/>
    <s v="Books"/>
    <n v="7.8386897999999997E-2"/>
    <n v="0.289741743"/>
    <s v="Low"/>
    <n v="4"/>
    <n v="7.1183490139999996"/>
    <n v="0.17445528699999999"/>
    <n v="0.15907469599999999"/>
    <n v="0.17817827"/>
    <s v="Yes"/>
    <s v="Yes"/>
    <s v="No"/>
    <x v="254"/>
  </r>
  <r>
    <s v="CUST00256"/>
    <d v="2020-11-26T00:00:00"/>
    <n v="25"/>
    <x v="0"/>
    <x v="2"/>
    <x v="3"/>
    <x v="6"/>
    <n v="4"/>
    <n v="41.199892339999998"/>
    <n v="86.365523960000004"/>
    <s v="Home Goods"/>
    <s v="Books"/>
    <n v="6.5229973999999996E-2"/>
    <n v="0.12833936300000001"/>
    <s v="Low"/>
    <n v="2"/>
    <n v="6.154549845"/>
    <n v="0.31812674499999999"/>
    <n v="0.12957158899999999"/>
    <n v="0.41295488699999999"/>
    <s v="Yes"/>
    <s v="Yes"/>
    <s v="No"/>
    <x v="255"/>
  </r>
  <r>
    <s v="CUST00257"/>
    <d v="2018-10-29T00:00:00"/>
    <n v="36"/>
    <x v="1"/>
    <x v="0"/>
    <x v="3"/>
    <x v="6"/>
    <n v="4"/>
    <n v="55.88075035"/>
    <n v="137.30088259999999"/>
    <s v="Food"/>
    <s v="Sports"/>
    <n v="7.2043653999999999E-2"/>
    <n v="0.15459614599999999"/>
    <s v="Never"/>
    <n v="0"/>
    <n v="5.7305350019999999"/>
    <n v="7.9538131999999998E-2"/>
    <n v="7.7128354999999996E-2"/>
    <n v="0.17752100600000001"/>
    <s v="Yes"/>
    <s v="No"/>
    <s v="No"/>
    <x v="256"/>
  </r>
  <r>
    <s v="CUST00258"/>
    <d v="2018-06-30T00:00:00"/>
    <n v="33"/>
    <x v="1"/>
    <x v="0"/>
    <x v="5"/>
    <x v="5"/>
    <n v="1"/>
    <n v="25.00783899"/>
    <n v="25.00783899"/>
    <s v="Toys"/>
    <s v="Clothing"/>
    <n v="0.18400955299999999"/>
    <n v="0.57729032899999999"/>
    <s v="High"/>
    <n v="2"/>
    <n v="8.3451345499999992"/>
    <n v="0.21240149999999999"/>
    <n v="9.1981357999999999E-2"/>
    <n v="0.43446161999999999"/>
    <s v="No"/>
    <s v="No"/>
    <s v="No"/>
    <x v="257"/>
  </r>
  <r>
    <s v="CUST00259"/>
    <d v="2019-08-30T00:00:00"/>
    <n v="44"/>
    <x v="0"/>
    <x v="1"/>
    <x v="1"/>
    <x v="7"/>
    <n v="5"/>
    <n v="180.02256320000001"/>
    <n v="870.07935099999997"/>
    <s v="Toys"/>
    <s v="Books"/>
    <n v="0.59748573599999999"/>
    <n v="0.381535548"/>
    <s v="Medium"/>
    <n v="3"/>
    <n v="6.1370146749999996"/>
    <n v="0.233746449"/>
    <n v="5.9782354000000003E-2"/>
    <n v="0.122644392"/>
    <s v="Yes"/>
    <s v="No"/>
    <s v="No"/>
    <x v="258"/>
  </r>
  <r>
    <s v="CUST00260"/>
    <d v="2019-12-01T00:00:00"/>
    <n v="36"/>
    <x v="1"/>
    <x v="2"/>
    <x v="1"/>
    <x v="1"/>
    <n v="7"/>
    <n v="39.054108650000003"/>
    <n v="347.33633209999999"/>
    <s v="Clothing"/>
    <s v="Electronics"/>
    <n v="0.48918437799999998"/>
    <n v="0.53640104799999999"/>
    <s v="Low"/>
    <n v="0"/>
    <n v="4.9749651149999998"/>
    <n v="0.271031099"/>
    <n v="4.3893051000000002E-2"/>
    <n v="0.19944893299999999"/>
    <s v="Yes"/>
    <s v="Yes"/>
    <s v="No"/>
    <x v="259"/>
  </r>
  <r>
    <s v="CUST00261"/>
    <d v="2020-09-19T00:00:00"/>
    <n v="66"/>
    <x v="1"/>
    <x v="2"/>
    <x v="3"/>
    <x v="3"/>
    <n v="2"/>
    <n v="133.62658949999999"/>
    <n v="346.65450340000001"/>
    <s v="Clothing"/>
    <s v="Electronics"/>
    <n v="0.405307111"/>
    <n v="0.279468194"/>
    <s v="Never"/>
    <n v="2"/>
    <n v="8.0703476520000006"/>
    <n v="0.18737008099999999"/>
    <n v="0.14516141099999999"/>
    <n v="5.8765627000000001E-2"/>
    <s v="Yes"/>
    <s v="No"/>
    <s v="Yes"/>
    <x v="260"/>
  </r>
  <r>
    <s v="CUST00262"/>
    <d v="2021-02-13T00:00:00"/>
    <n v="17"/>
    <x v="0"/>
    <x v="0"/>
    <x v="1"/>
    <x v="1"/>
    <n v="1"/>
    <n v="99.265487949999994"/>
    <n v="189.37560060000001"/>
    <s v="Sports"/>
    <s v="Books"/>
    <n v="0.17196189000000001"/>
    <n v="0.29870582699999998"/>
    <s v="Medium"/>
    <n v="2"/>
    <n v="4.7550329749999998"/>
    <n v="0.187050103"/>
    <n v="0.14853326"/>
    <n v="0.390831292"/>
    <s v="No"/>
    <s v="No"/>
    <s v="No"/>
    <x v="261"/>
  </r>
  <r>
    <s v="CUST00263"/>
    <d v="2018-07-10T00:00:00"/>
    <n v="38"/>
    <x v="0"/>
    <x v="1"/>
    <x v="1"/>
    <x v="1"/>
    <n v="5"/>
    <n v="197.75946039999999"/>
    <n v="988.79730199999995"/>
    <s v="Clothing"/>
    <s v="Food"/>
    <n v="0.69611060400000002"/>
    <n v="4.5999011999999999E-2"/>
    <s v="Never"/>
    <n v="2"/>
    <n v="6.9424452069999996"/>
    <n v="0.33587718"/>
    <n v="0.24227553099999999"/>
    <n v="0.31451987199999998"/>
    <s v="Yes"/>
    <s v="Yes"/>
    <s v="Yes"/>
    <x v="262"/>
  </r>
  <r>
    <s v="CUST00264"/>
    <d v="2020-09-07T00:00:00"/>
    <n v="54"/>
    <x v="2"/>
    <x v="2"/>
    <x v="4"/>
    <x v="4"/>
    <n v="5"/>
    <n v="67.724861450000006"/>
    <n v="602.72727239999995"/>
    <s v="Sports"/>
    <s v="Sports"/>
    <n v="0.39531384000000003"/>
    <n v="5.0457117000000003E-2"/>
    <s v="Never"/>
    <n v="3"/>
    <n v="9.8861825650000004"/>
    <n v="0.15376631900000001"/>
    <n v="0.32557667400000001"/>
    <n v="0.314297934"/>
    <s v="Yes"/>
    <s v="Yes"/>
    <s v="No"/>
    <x v="263"/>
  </r>
  <r>
    <s v="CUST00265"/>
    <d v="2023-06-30T00:00:00"/>
    <n v="22"/>
    <x v="1"/>
    <x v="0"/>
    <x v="4"/>
    <x v="4"/>
    <n v="6"/>
    <n v="6.5923758169999997"/>
    <n v="6.6852128669999997"/>
    <s v="Beauty"/>
    <s v="Clothing"/>
    <n v="4.7907329999999998E-2"/>
    <n v="0.26789961000000001"/>
    <s v="High"/>
    <n v="1"/>
    <n v="8.7057279980000004"/>
    <n v="8.9388633999999995E-2"/>
    <n v="0.125344381"/>
    <n v="0.20275986800000001"/>
    <s v="Yes"/>
    <s v="Yes"/>
    <s v="No"/>
    <x v="264"/>
  </r>
  <r>
    <s v="CUST00266"/>
    <d v="2021-03-30T00:00:00"/>
    <n v="21"/>
    <x v="2"/>
    <x v="0"/>
    <x v="1"/>
    <x v="1"/>
    <n v="11"/>
    <n v="413.97164880000003"/>
    <n v="4551.3182399999996"/>
    <s v="Food"/>
    <s v="Sports"/>
    <n v="0.332676525"/>
    <n v="0.17114675700000001"/>
    <s v="High"/>
    <n v="1"/>
    <n v="10"/>
    <n v="6.9527496999999994E-2"/>
    <n v="0.39961955700000001"/>
    <n v="7.3471813999999996E-2"/>
    <s v="Yes"/>
    <s v="Yes"/>
    <s v="Yes"/>
    <x v="265"/>
  </r>
  <r>
    <s v="CUST00267"/>
    <d v="2018-05-08T00:00:00"/>
    <n v="45"/>
    <x v="2"/>
    <x v="1"/>
    <x v="3"/>
    <x v="3"/>
    <n v="4"/>
    <n v="82.839933799999997"/>
    <n v="281.4046874"/>
    <s v="Books"/>
    <s v="Sports"/>
    <n v="0.15179605900000001"/>
    <n v="0.20800758599999999"/>
    <s v="High"/>
    <n v="2"/>
    <n v="10"/>
    <n v="0.417754929"/>
    <n v="4.7454254000000001E-2"/>
    <n v="0.14139225899999999"/>
    <s v="Yes"/>
    <s v="No"/>
    <s v="No"/>
    <x v="266"/>
  </r>
  <r>
    <s v="CUST00268"/>
    <d v="2023-08-28T00:00:00"/>
    <n v="20"/>
    <x v="1"/>
    <x v="0"/>
    <x v="1"/>
    <x v="1"/>
    <n v="6"/>
    <n v="79.397969000000003"/>
    <n v="476.38781399999999"/>
    <s v="Electronics"/>
    <s v="Sports"/>
    <n v="0.30364689099999997"/>
    <n v="0.34002834199999998"/>
    <s v="Never"/>
    <n v="0"/>
    <n v="6.9424452069999996"/>
    <n v="0.13415085800000001"/>
    <n v="0.179621846"/>
    <n v="0.13375716000000001"/>
    <s v="Yes"/>
    <s v="No"/>
    <s v="Yes"/>
    <x v="267"/>
  </r>
  <r>
    <s v="CUST00269"/>
    <d v="2022-12-22T00:00:00"/>
    <n v="31"/>
    <x v="1"/>
    <x v="2"/>
    <x v="4"/>
    <x v="4"/>
    <n v="4"/>
    <n v="74.79182883"/>
    <n v="346.2033619"/>
    <s v="Clothing"/>
    <s v="Home Goods"/>
    <n v="7.5946951999999998E-2"/>
    <n v="0.44929805299999998"/>
    <s v="Never"/>
    <n v="3"/>
    <n v="10"/>
    <n v="0.25981193499999999"/>
    <n v="0.118045947"/>
    <n v="8.657463E-2"/>
    <s v="Yes"/>
    <s v="No"/>
    <s v="No"/>
    <x v="268"/>
  </r>
  <r>
    <s v="CUST00270"/>
    <d v="2022-10-25T00:00:00"/>
    <n v="57"/>
    <x v="2"/>
    <x v="1"/>
    <x v="1"/>
    <x v="1"/>
    <n v="1"/>
    <n v="16.194523830000001"/>
    <n v="16.194523830000001"/>
    <s v="Beauty"/>
    <s v="Toys"/>
    <n v="9.8158052999999995E-2"/>
    <n v="8.7902047999999997E-2"/>
    <s v="Never"/>
    <n v="2"/>
    <n v="5.8392568010000003"/>
    <n v="0.196816717"/>
    <n v="7.7549595999999998E-2"/>
    <n v="0.30574363900000001"/>
    <s v="No"/>
    <s v="No"/>
    <s v="No"/>
    <x v="269"/>
  </r>
  <r>
    <s v="CUST00271"/>
    <d v="2019-07-24T00:00:00"/>
    <n v="21"/>
    <x v="0"/>
    <x v="0"/>
    <x v="2"/>
    <x v="2"/>
    <n v="1"/>
    <n v="276.61126669999999"/>
    <n v="304.61418400000002"/>
    <s v="Books"/>
    <s v="Electronics"/>
    <n v="0.43375994899999998"/>
    <n v="5.1916753000000003E-2"/>
    <s v="Never"/>
    <n v="1"/>
    <n v="9.4743941209999996"/>
    <n v="0.27171622899999998"/>
    <n v="0.123214621"/>
    <n v="0.20275986800000001"/>
    <s v="No"/>
    <s v="Yes"/>
    <s v="Yes"/>
    <x v="270"/>
  </r>
  <r>
    <s v="CUST00272"/>
    <d v="2021-09-08T00:00:00"/>
    <n v="58"/>
    <x v="0"/>
    <x v="1"/>
    <x v="3"/>
    <x v="6"/>
    <n v="3"/>
    <n v="75.178574789999999"/>
    <n v="242.38026120000001"/>
    <s v="Sports"/>
    <s v="Food"/>
    <n v="0.449607745"/>
    <n v="0.402570808"/>
    <s v="Low"/>
    <n v="1"/>
    <n v="8.7592496499999992"/>
    <n v="0.36307664299999998"/>
    <n v="0.27249043299999998"/>
    <n v="4.2425962999999997E-2"/>
    <s v="Yes"/>
    <s v="No"/>
    <s v="Yes"/>
    <x v="271"/>
  </r>
  <r>
    <s v="CUST00273"/>
    <d v="2023-03-11T00:00:00"/>
    <n v="29"/>
    <x v="0"/>
    <x v="1"/>
    <x v="4"/>
    <x v="7"/>
    <n v="8"/>
    <n v="113.8833327"/>
    <n v="881.28284680000002"/>
    <s v="Food"/>
    <s v="Electronics"/>
    <n v="0.64318681600000005"/>
    <n v="0.316375293"/>
    <s v="Medium"/>
    <n v="0"/>
    <n v="9.0390251769999992"/>
    <n v="0.117554248"/>
    <n v="0.104099003"/>
    <n v="0.20275986800000001"/>
    <s v="Yes"/>
    <s v="No"/>
    <s v="Yes"/>
    <x v="272"/>
  </r>
  <r>
    <s v="CUST00274"/>
    <d v="2019-09-18T00:00:00"/>
    <n v="18"/>
    <x v="2"/>
    <x v="1"/>
    <x v="4"/>
    <x v="4"/>
    <n v="5"/>
    <n v="73.683864970000002"/>
    <n v="260.71332200000001"/>
    <s v="Clothing"/>
    <s v="Electronics"/>
    <n v="0.30251069899999999"/>
    <n v="0.12479963299999999"/>
    <s v="Medium"/>
    <n v="2"/>
    <n v="5.4678451480000003"/>
    <n v="0.491690507"/>
    <n v="0.29186521599999998"/>
    <n v="0.33128355799999998"/>
    <s v="Yes"/>
    <s v="No"/>
    <s v="No"/>
    <x v="273"/>
  </r>
  <r>
    <s v="CUST00275"/>
    <d v="2022-08-14T00:00:00"/>
    <n v="44"/>
    <x v="2"/>
    <x v="0"/>
    <x v="3"/>
    <x v="6"/>
    <n v="9"/>
    <n v="3679.2561009999999"/>
    <n v="207.0537583"/>
    <s v="Beauty"/>
    <s v="Clothing"/>
    <n v="9.6536022999999999E-2"/>
    <n v="0.32554006400000002"/>
    <s v="High"/>
    <n v="3"/>
    <n v="10"/>
    <n v="0.35064141999999998"/>
    <n v="0.444513518"/>
    <n v="0.301351333"/>
    <s v="Yes"/>
    <s v="No"/>
    <s v="No"/>
    <x v="274"/>
  </r>
  <r>
    <s v="CUST00276"/>
    <d v="2018-06-04T00:00:00"/>
    <n v="36"/>
    <x v="1"/>
    <x v="0"/>
    <x v="3"/>
    <x v="3"/>
    <n v="4"/>
    <n v="67.213039559999999"/>
    <n v="417.80806580000001"/>
    <s v="Beauty"/>
    <s v="Sports"/>
    <n v="0.56075612500000005"/>
    <n v="0.262663166"/>
    <s v="High"/>
    <n v="2"/>
    <n v="4.9337635229999997"/>
    <n v="0.16849818699999999"/>
    <n v="6.4868938000000001E-2"/>
    <n v="0.16126502600000001"/>
    <s v="Yes"/>
    <s v="No"/>
    <s v="Yes"/>
    <x v="275"/>
  </r>
  <r>
    <s v="CUST00277"/>
    <d v="2021-11-10T00:00:00"/>
    <n v="35"/>
    <x v="2"/>
    <x v="0"/>
    <x v="0"/>
    <x v="0"/>
    <n v="5"/>
    <n v="32.378378380000001"/>
    <n v="189.80138360000001"/>
    <s v="Sports"/>
    <s v="Food"/>
    <n v="0.635285824"/>
    <n v="0.219123923"/>
    <s v="Low"/>
    <n v="0"/>
    <n v="7.7884045520000003"/>
    <n v="0.21777216799999999"/>
    <n v="0.143090262"/>
    <n v="0.19800293999999999"/>
    <s v="Yes"/>
    <s v="No"/>
    <s v="No"/>
    <x v="276"/>
  </r>
  <r>
    <s v="CUST00278"/>
    <d v="2020-02-24T00:00:00"/>
    <n v="23"/>
    <x v="1"/>
    <x v="0"/>
    <x v="0"/>
    <x v="0"/>
    <n v="4"/>
    <n v="47.680450309999998"/>
    <n v="190.72180119999999"/>
    <s v="Clothing"/>
    <s v="Books"/>
    <n v="0.28470102600000002"/>
    <n v="0.279468194"/>
    <s v="High"/>
    <n v="1"/>
    <n v="6.9424452069999996"/>
    <n v="0.164818508"/>
    <n v="1.9201738999999999E-2"/>
    <n v="0.27997616400000003"/>
    <s v="Yes"/>
    <s v="No"/>
    <s v="No"/>
    <x v="277"/>
  </r>
  <r>
    <s v="CUST00279"/>
    <d v="2018-09-03T00:00:00"/>
    <n v="36"/>
    <x v="0"/>
    <x v="1"/>
    <x v="5"/>
    <x v="5"/>
    <n v="4"/>
    <n v="18.327215460000001"/>
    <n v="231.31463479999999"/>
    <s v="Food"/>
    <s v="Toys"/>
    <n v="0.30146442499999998"/>
    <n v="0.34379662300000002"/>
    <s v="Medium"/>
    <n v="1"/>
    <n v="9.0399843840000003"/>
    <n v="0.51505981700000003"/>
    <n v="0.13719772799999999"/>
    <n v="0.24246279200000001"/>
    <s v="Yes"/>
    <s v="No"/>
    <s v="No"/>
    <x v="278"/>
  </r>
  <r>
    <s v="CUST00280"/>
    <d v="2022-02-09T00:00:00"/>
    <n v="31"/>
    <x v="1"/>
    <x v="2"/>
    <x v="0"/>
    <x v="0"/>
    <n v="3"/>
    <n v="123.88957670000001"/>
    <n v="371.6687301"/>
    <s v="Electronics"/>
    <s v="Books"/>
    <n v="0.18922414700000001"/>
    <n v="0.23059555500000001"/>
    <s v="Medium"/>
    <n v="0"/>
    <n v="6.2055413509999999"/>
    <n v="7.4055930000000006E-2"/>
    <n v="0.101167016"/>
    <n v="0.17535293299999999"/>
    <s v="Yes"/>
    <s v="No"/>
    <s v="No"/>
    <x v="279"/>
  </r>
  <r>
    <s v="CUST00281"/>
    <d v="2022-09-02T00:00:00"/>
    <n v="38"/>
    <x v="0"/>
    <x v="1"/>
    <x v="5"/>
    <x v="5"/>
    <n v="3"/>
    <n v="18.73232805"/>
    <n v="56.196984149999999"/>
    <s v="Books"/>
    <s v="Toys"/>
    <n v="0.42049430500000001"/>
    <n v="0.35542284200000002"/>
    <s v="High"/>
    <n v="4"/>
    <n v="9.2805162009999993"/>
    <n v="0.138332075"/>
    <n v="7.4529806000000004E-2"/>
    <n v="0.12260886999999999"/>
    <s v="Yes"/>
    <s v="Yes"/>
    <s v="No"/>
    <x v="280"/>
  </r>
  <r>
    <s v="CUST00282"/>
    <d v="2019-06-22T00:00:00"/>
    <n v="54"/>
    <x v="1"/>
    <x v="2"/>
    <x v="0"/>
    <x v="0"/>
    <n v="1"/>
    <n v="108.7817883"/>
    <n v="108.7817883"/>
    <s v="Food"/>
    <s v="Sports"/>
    <n v="7.6643562999999998E-2"/>
    <n v="0.40677904500000001"/>
    <s v="High"/>
    <n v="2"/>
    <n v="4.601004359"/>
    <n v="0.26919355099999998"/>
    <n v="0.17826383600000001"/>
    <n v="0.20163681899999999"/>
    <s v="No"/>
    <s v="Yes"/>
    <s v="No"/>
    <x v="281"/>
  </r>
  <r>
    <s v="CUST00283"/>
    <d v="2023-03-06T00:00:00"/>
    <n v="18"/>
    <x v="1"/>
    <x v="1"/>
    <x v="2"/>
    <x v="2"/>
    <n v="1"/>
    <n v="69.570987669999994"/>
    <n v="69.570987669999994"/>
    <s v="Sports"/>
    <s v="Toys"/>
    <n v="0.244721256"/>
    <n v="0.33370317399999999"/>
    <s v="Medium"/>
    <n v="1"/>
    <n v="6.9953386460000004"/>
    <n v="0.128378358"/>
    <n v="0.30511338999999998"/>
    <n v="0.39974465599999998"/>
    <s v="No"/>
    <s v="Yes"/>
    <s v="No"/>
    <x v="282"/>
  </r>
  <r>
    <s v="CUST00284"/>
    <d v="2023-01-16T00:00:00"/>
    <n v="28"/>
    <x v="0"/>
    <x v="0"/>
    <x v="2"/>
    <x v="2"/>
    <n v="2"/>
    <n v="39.996160209999999"/>
    <n v="201.83358809999999"/>
    <s v="Clothing"/>
    <s v="Sports"/>
    <n v="0.46095968700000001"/>
    <n v="0.49347187300000001"/>
    <s v="Never"/>
    <n v="0"/>
    <n v="9.8468811889999994"/>
    <n v="0.14199868099999999"/>
    <n v="0.17988481200000001"/>
    <n v="0.14528496699999999"/>
    <s v="Yes"/>
    <s v="No"/>
    <s v="No"/>
    <x v="283"/>
  </r>
  <r>
    <s v="CUST00285"/>
    <d v="2020-07-09T00:00:00"/>
    <n v="21"/>
    <x v="1"/>
    <x v="0"/>
    <x v="5"/>
    <x v="7"/>
    <n v="1"/>
    <n v="68.362883550000006"/>
    <n v="703.94193050000001"/>
    <s v="Food"/>
    <s v="Books"/>
    <n v="5.2541297000000001E-2"/>
    <n v="0.279468194"/>
    <s v="Medium"/>
    <n v="1"/>
    <n v="5.5619573950000003"/>
    <n v="0.163757245"/>
    <n v="0.19483882499999999"/>
    <n v="4.8746513999999998E-2"/>
    <s v="Yes"/>
    <s v="No"/>
    <s v="No"/>
    <x v="284"/>
  </r>
  <r>
    <s v="CUST00286"/>
    <d v="2019-06-09T00:00:00"/>
    <n v="22"/>
    <x v="1"/>
    <x v="0"/>
    <x v="2"/>
    <x v="2"/>
    <n v="2"/>
    <n v="142.25217610000001"/>
    <n v="236.52408389999999"/>
    <s v="Books"/>
    <s v="Sports"/>
    <n v="0.37855534200000002"/>
    <n v="0.166370878"/>
    <s v="Low"/>
    <n v="0"/>
    <n v="7.1565547729999999"/>
    <n v="0.18527153699999999"/>
    <n v="0.19483882499999999"/>
    <n v="0.30533586400000001"/>
    <s v="Yes"/>
    <s v="Yes"/>
    <s v="No"/>
    <x v="285"/>
  </r>
  <r>
    <s v="CUST00287"/>
    <d v="2022-03-10T00:00:00"/>
    <n v="41"/>
    <x v="2"/>
    <x v="2"/>
    <x v="3"/>
    <x v="6"/>
    <n v="1"/>
    <n v="35.344820489999996"/>
    <n v="255.74877309999999"/>
    <s v="Food"/>
    <s v="Sports"/>
    <n v="0.32178356299999999"/>
    <n v="0.39527373199999999"/>
    <s v="Medium"/>
    <n v="2"/>
    <n v="10"/>
    <n v="0.17767567300000001"/>
    <n v="9.0857643000000002E-2"/>
    <n v="0.195477287"/>
    <s v="Yes"/>
    <s v="No"/>
    <s v="Yes"/>
    <x v="286"/>
  </r>
  <r>
    <s v="CUST00288"/>
    <d v="2018-02-05T00:00:00"/>
    <n v="17"/>
    <x v="1"/>
    <x v="1"/>
    <x v="3"/>
    <x v="3"/>
    <n v="3"/>
    <n v="48.26601307"/>
    <n v="151.98371839999999"/>
    <s v="Toys"/>
    <s v="Toys"/>
    <n v="0.110017054"/>
    <n v="2.6409350000000002E-2"/>
    <s v="Low"/>
    <n v="3"/>
    <n v="5.5522402959999999"/>
    <n v="0.44562674299999999"/>
    <n v="0.19483882499999999"/>
    <n v="6.1443612000000002E-2"/>
    <s v="Yes"/>
    <s v="No"/>
    <s v="No"/>
    <x v="287"/>
  </r>
  <r>
    <s v="CUST00289"/>
    <d v="2019-11-16T00:00:00"/>
    <n v="31"/>
    <x v="0"/>
    <x v="0"/>
    <x v="4"/>
    <x v="4"/>
    <n v="6"/>
    <n v="47.535218350000001"/>
    <n v="349.86131"/>
    <s v="Sports"/>
    <s v="Clothing"/>
    <n v="0.59374536"/>
    <n v="0.36184424599999998"/>
    <s v="High"/>
    <n v="1"/>
    <n v="10"/>
    <n v="0.180896052"/>
    <n v="0.42157944600000002"/>
    <n v="0.54692888900000003"/>
    <s v="Yes"/>
    <s v="No"/>
    <s v="No"/>
    <x v="288"/>
  </r>
  <r>
    <s v="CUST00290"/>
    <d v="2018-01-20T00:00:00"/>
    <n v="52"/>
    <x v="2"/>
    <x v="2"/>
    <x v="0"/>
    <x v="7"/>
    <n v="9"/>
    <n v="56.554605809999998"/>
    <n v="555.15684629999998"/>
    <s v="Home Goods"/>
    <s v="Food"/>
    <n v="0.29560825499999999"/>
    <n v="0.28420383700000001"/>
    <s v="Never"/>
    <n v="4"/>
    <n v="6.9424452069999996"/>
    <n v="0.35653111500000001"/>
    <n v="0.34218615299999999"/>
    <n v="0.20275986800000001"/>
    <s v="Yes"/>
    <s v="No"/>
    <s v="Yes"/>
    <x v="289"/>
  </r>
  <r>
    <s v="CUST00291"/>
    <d v="2019-02-04T00:00:00"/>
    <n v="22"/>
    <x v="0"/>
    <x v="2"/>
    <x v="0"/>
    <x v="0"/>
    <n v="3"/>
    <n v="253.02533560000001"/>
    <n v="451.0207158"/>
    <s v="Food"/>
    <s v="Beauty"/>
    <n v="0.27817330000000001"/>
    <n v="0.279468194"/>
    <s v="Medium"/>
    <n v="0"/>
    <n v="7.8321368619999996"/>
    <n v="0.22823074500000001"/>
    <n v="0.40801923899999998"/>
    <n v="0.17158280100000001"/>
    <s v="Yes"/>
    <s v="Yes"/>
    <s v="No"/>
    <x v="290"/>
  </r>
  <r>
    <s v="CUST00292"/>
    <d v="2020-08-29T00:00:00"/>
    <n v="39"/>
    <x v="0"/>
    <x v="2"/>
    <x v="0"/>
    <x v="0"/>
    <n v="3"/>
    <n v="154.65880949999999"/>
    <n v="577.91566439999997"/>
    <s v="Food"/>
    <s v="Beauty"/>
    <n v="0.27742466399999999"/>
    <n v="0.26969556500000003"/>
    <s v="Low"/>
    <n v="1"/>
    <n v="8.1774561650000006"/>
    <n v="0.21216278099999999"/>
    <n v="9.9173190000000008E-3"/>
    <n v="8.9142717999999996E-2"/>
    <s v="Yes"/>
    <s v="No"/>
    <s v="No"/>
    <x v="291"/>
  </r>
  <r>
    <s v="CUST00293"/>
    <d v="2023-03-22T00:00:00"/>
    <n v="38"/>
    <x v="2"/>
    <x v="0"/>
    <x v="0"/>
    <x v="0"/>
    <n v="8"/>
    <n v="214.19700119999999"/>
    <n v="1605.1282670000001"/>
    <s v="Food"/>
    <s v="Clothing"/>
    <n v="0.23432064999999999"/>
    <n v="0.24407884699999999"/>
    <s v="High"/>
    <n v="3"/>
    <n v="8.4904420799999993"/>
    <n v="8.7977892000000002E-2"/>
    <n v="0.132680981"/>
    <n v="0.23130990000000001"/>
    <s v="Yes"/>
    <s v="No"/>
    <s v="Yes"/>
    <x v="292"/>
  </r>
  <r>
    <s v="CUST00294"/>
    <d v="2021-03-12T00:00:00"/>
    <n v="60"/>
    <x v="2"/>
    <x v="0"/>
    <x v="1"/>
    <x v="1"/>
    <n v="4"/>
    <n v="52.083260729999999"/>
    <n v="208.33304290000001"/>
    <s v="Books"/>
    <s v="Sports"/>
    <n v="0.115835804"/>
    <n v="0.58643230300000004"/>
    <s v="Never"/>
    <n v="4"/>
    <n v="5.7869595870000001"/>
    <n v="0.24998121500000001"/>
    <n v="0.361162441"/>
    <n v="0.25771171700000001"/>
    <s v="Yes"/>
    <s v="No"/>
    <s v="No"/>
    <x v="293"/>
  </r>
  <r>
    <s v="CUST00295"/>
    <d v="2021-01-20T00:00:00"/>
    <n v="43"/>
    <x v="1"/>
    <x v="1"/>
    <x v="2"/>
    <x v="2"/>
    <n v="4"/>
    <n v="111.3549682"/>
    <n v="576.12511819999997"/>
    <s v="Books"/>
    <s v="Electronics"/>
    <n v="0.14694370400000001"/>
    <n v="0.26484985100000003"/>
    <s v="Low"/>
    <n v="2"/>
    <n v="8.8572818249999994"/>
    <n v="0.15755337899999999"/>
    <n v="0.19489531900000001"/>
    <n v="0.220054519"/>
    <s v="Yes"/>
    <s v="No"/>
    <s v="Yes"/>
    <x v="294"/>
  </r>
  <r>
    <s v="CUST00296"/>
    <d v="2019-04-20T00:00:00"/>
    <n v="44"/>
    <x v="2"/>
    <x v="0"/>
    <x v="3"/>
    <x v="6"/>
    <n v="3"/>
    <n v="620.18278680000003"/>
    <n v="1954.7750920000001"/>
    <s v="Sports"/>
    <s v="Clothing"/>
    <n v="0.26029192800000001"/>
    <n v="0.14953450700000001"/>
    <s v="Never"/>
    <n v="1"/>
    <n v="8.825963862"/>
    <n v="0.107632109"/>
    <n v="8.6232605000000004E-2"/>
    <n v="0.230408741"/>
    <s v="Yes"/>
    <s v="No"/>
    <s v="No"/>
    <x v="295"/>
  </r>
  <r>
    <s v="CUST00297"/>
    <d v="2022-12-29T00:00:00"/>
    <n v="45"/>
    <x v="2"/>
    <x v="2"/>
    <x v="5"/>
    <x v="5"/>
    <n v="14"/>
    <n v="51.143760299999997"/>
    <n v="893.28626999999994"/>
    <s v="Clothing"/>
    <s v="Home Goods"/>
    <n v="0.25772840400000002"/>
    <n v="0.33418648099999998"/>
    <s v="Never"/>
    <n v="3"/>
    <n v="8.2890272990000007"/>
    <n v="0.623844658"/>
    <n v="0.41834323099999998"/>
    <n v="3.8424680000000003E-2"/>
    <s v="Yes"/>
    <s v="No"/>
    <s v="Yes"/>
    <x v="296"/>
  </r>
  <r>
    <s v="CUST00298"/>
    <d v="2023-06-06T00:00:00"/>
    <n v="21"/>
    <x v="2"/>
    <x v="0"/>
    <x v="4"/>
    <x v="4"/>
    <n v="6"/>
    <n v="55.120550020000003"/>
    <n v="264.9120734"/>
    <s v="Beauty"/>
    <s v="Toys"/>
    <n v="0.22873997600000001"/>
    <n v="0.26986944800000001"/>
    <s v="Low"/>
    <n v="1"/>
    <n v="6.264266879"/>
    <n v="0.24683981699999999"/>
    <n v="9.2564975999999993E-2"/>
    <n v="0.10308453099999999"/>
    <s v="Yes"/>
    <s v="No"/>
    <s v="No"/>
    <x v="297"/>
  </r>
  <r>
    <s v="CUST00299"/>
    <d v="2020-05-03T00:00:00"/>
    <n v="26"/>
    <x v="0"/>
    <x v="2"/>
    <x v="4"/>
    <x v="4"/>
    <n v="5"/>
    <n v="16.341797450000001"/>
    <n v="224.26817030000001"/>
    <s v="Food"/>
    <s v="Clothing"/>
    <n v="0.19680431500000001"/>
    <n v="0.14767096499999999"/>
    <s v="Medium"/>
    <n v="3"/>
    <n v="7.1884859429999999"/>
    <n v="0.25556521100000001"/>
    <n v="0.167813452"/>
    <n v="0.110572859"/>
    <s v="Yes"/>
    <s v="No"/>
    <s v="No"/>
    <x v="298"/>
  </r>
  <r>
    <s v="CUST00300"/>
    <d v="2019-04-20T00:00:00"/>
    <n v="51"/>
    <x v="1"/>
    <x v="1"/>
    <x v="5"/>
    <x v="5"/>
    <n v="2"/>
    <n v="241.48825719999999"/>
    <n v="679.67114819999995"/>
    <s v="Sports"/>
    <s v="Electronics"/>
    <n v="0.219575716"/>
    <n v="0.60267607999999995"/>
    <s v="Medium"/>
    <n v="2"/>
    <n v="6.2364571980000001"/>
    <n v="0.20021090999999999"/>
    <n v="8.5448271000000006E-2"/>
    <n v="0.14228695799999999"/>
    <s v="Yes"/>
    <s v="No"/>
    <s v="Yes"/>
    <x v="299"/>
  </r>
  <r>
    <s v="CUST00301"/>
    <d v="2019-07-29T00:00:00"/>
    <n v="41"/>
    <x v="0"/>
    <x v="0"/>
    <x v="5"/>
    <x v="5"/>
    <n v="8"/>
    <n v="173.12293600000001"/>
    <n v="1488.07935"/>
    <s v="Food"/>
    <s v="Sports"/>
    <n v="0.39493817599999997"/>
    <n v="0.14129581599999999"/>
    <s v="Low"/>
    <n v="1"/>
    <n v="7.9938185280000003"/>
    <n v="7.8658151999999995E-2"/>
    <n v="0.454739738"/>
    <n v="0.20207288400000001"/>
    <s v="Yes"/>
    <s v="No"/>
    <s v="No"/>
    <x v="300"/>
  </r>
  <r>
    <s v="CUST00302"/>
    <d v="2021-02-22T00:00:00"/>
    <n v="24"/>
    <x v="0"/>
    <x v="0"/>
    <x v="2"/>
    <x v="2"/>
    <n v="3"/>
    <n v="47.51192142"/>
    <n v="79.830645340000004"/>
    <s v="Sports"/>
    <s v="Toys"/>
    <n v="0.283578687"/>
    <n v="0.29277979199999998"/>
    <s v="High"/>
    <n v="0"/>
    <n v="6.663745102"/>
    <n v="2.9763891000000001E-2"/>
    <n v="0.17967184899999999"/>
    <n v="0.13007835400000001"/>
    <s v="Yes"/>
    <s v="Yes"/>
    <s v="No"/>
    <x v="301"/>
  </r>
  <r>
    <s v="CUST00303"/>
    <d v="2022-09-12T00:00:00"/>
    <n v="15"/>
    <x v="2"/>
    <x v="2"/>
    <x v="5"/>
    <x v="5"/>
    <n v="2"/>
    <n v="186.76156180000001"/>
    <n v="1035.798092"/>
    <s v="Beauty"/>
    <s v="Clothing"/>
    <n v="0.103393928"/>
    <n v="0.111517065"/>
    <s v="Low"/>
    <n v="4"/>
    <n v="9.2558775959999995"/>
    <n v="5.0810681000000003E-2"/>
    <n v="9.8707100000000006E-2"/>
    <n v="0.194934775"/>
    <s v="Yes"/>
    <s v="No"/>
    <s v="No"/>
    <x v="302"/>
  </r>
  <r>
    <s v="CUST00304"/>
    <d v="2019-11-13T00:00:00"/>
    <n v="38"/>
    <x v="0"/>
    <x v="1"/>
    <x v="5"/>
    <x v="5"/>
    <n v="1"/>
    <n v="47.020370079999999"/>
    <n v="264.40211649999998"/>
    <s v="Electronics"/>
    <s v="Clothing"/>
    <n v="0.39479889499999998"/>
    <n v="0.28424192500000001"/>
    <s v="Low"/>
    <n v="1"/>
    <n v="6.9465912860000003"/>
    <n v="0.134817519"/>
    <n v="0.21807831799999999"/>
    <n v="0.18899316899999999"/>
    <s v="Yes"/>
    <s v="No"/>
    <s v="No"/>
    <x v="303"/>
  </r>
  <r>
    <s v="CUST00305"/>
    <d v="2020-04-17T00:00:00"/>
    <n v="28"/>
    <x v="0"/>
    <x v="2"/>
    <x v="5"/>
    <x v="5"/>
    <n v="10"/>
    <n v="603.41645340000002"/>
    <n v="6012.0006579999999"/>
    <s v="Sports"/>
    <s v="Clothing"/>
    <n v="0.130410409"/>
    <n v="0.274726629"/>
    <s v="Medium"/>
    <n v="1"/>
    <n v="6.3795979620000001"/>
    <n v="7.2564673999999996E-2"/>
    <n v="8.6409633999999999E-2"/>
    <n v="0.186800774"/>
    <s v="Yes"/>
    <s v="No"/>
    <s v="No"/>
    <x v="304"/>
  </r>
  <r>
    <s v="CUST00306"/>
    <d v="2020-12-13T00:00:00"/>
    <n v="44"/>
    <x v="1"/>
    <x v="0"/>
    <x v="1"/>
    <x v="1"/>
    <n v="3"/>
    <n v="9.1943844479999992"/>
    <n v="102.3704614"/>
    <s v="Food"/>
    <s v="Home Goods"/>
    <n v="0.188204858"/>
    <n v="0.18518757899999999"/>
    <s v="Medium"/>
    <n v="1"/>
    <n v="7.0678461050000001"/>
    <n v="7.0933283999999999E-2"/>
    <n v="0.238894781"/>
    <n v="6.8193901000000001E-2"/>
    <s v="Yes"/>
    <s v="Yes"/>
    <s v="Yes"/>
    <x v="305"/>
  </r>
  <r>
    <s v="CUST00307"/>
    <d v="2022-05-15T00:00:00"/>
    <n v="33"/>
    <x v="2"/>
    <x v="1"/>
    <x v="5"/>
    <x v="5"/>
    <n v="3"/>
    <n v="9.9503058479999993"/>
    <n v="13.238411279999999"/>
    <s v="Food"/>
    <s v="Home Goods"/>
    <n v="0.28548023099999997"/>
    <n v="0.30533496100000002"/>
    <s v="Low"/>
    <n v="5"/>
    <n v="4.1382807159999997"/>
    <n v="0.36068346200000001"/>
    <n v="0.34222092199999998"/>
    <n v="0.16644040800000001"/>
    <s v="Yes"/>
    <s v="No"/>
    <s v="No"/>
    <x v="306"/>
  </r>
  <r>
    <s v="CUST00308"/>
    <d v="2018-01-05T00:00:00"/>
    <n v="58"/>
    <x v="0"/>
    <x v="0"/>
    <x v="3"/>
    <x v="6"/>
    <n v="4"/>
    <n v="620.34667769999999"/>
    <n v="2568.8277109999999"/>
    <s v="Sports"/>
    <s v="Clothing"/>
    <n v="0.37294802799999999"/>
    <n v="0.371824714"/>
    <s v="Never"/>
    <n v="4"/>
    <n v="5.3709927300000002"/>
    <n v="0.122552693"/>
    <n v="0.13805267299999999"/>
    <n v="0.317439902"/>
    <s v="Yes"/>
    <s v="No"/>
    <s v="No"/>
    <x v="307"/>
  </r>
  <r>
    <s v="CUST00309"/>
    <d v="2021-01-31T00:00:00"/>
    <n v="22"/>
    <x v="1"/>
    <x v="0"/>
    <x v="2"/>
    <x v="2"/>
    <n v="1"/>
    <n v="64.306984189999994"/>
    <n v="284.55267759999998"/>
    <s v="Books"/>
    <s v="Home Goods"/>
    <n v="0.283578687"/>
    <n v="0.640916916"/>
    <s v="Low"/>
    <n v="2"/>
    <n v="5.2287678460000002"/>
    <n v="0.18793821899999999"/>
    <n v="0.20052019800000001"/>
    <n v="0.41317121099999998"/>
    <s v="Yes"/>
    <s v="Yes"/>
    <s v="No"/>
    <x v="308"/>
  </r>
  <r>
    <s v="CUST00310"/>
    <d v="2021-05-04T00:00:00"/>
    <n v="34"/>
    <x v="0"/>
    <x v="0"/>
    <x v="0"/>
    <x v="0"/>
    <n v="5"/>
    <n v="51.471282160000001"/>
    <n v="379.97970409999999"/>
    <s v="Food"/>
    <s v="Clothing"/>
    <n v="0.36549653900000001"/>
    <n v="0.22062717000000001"/>
    <s v="Never"/>
    <n v="2"/>
    <n v="6.4741939390000001"/>
    <n v="0.12345038"/>
    <n v="0.19483882499999999"/>
    <n v="0.27844131999999999"/>
    <s v="Yes"/>
    <s v="Yes"/>
    <s v="No"/>
    <x v="309"/>
  </r>
  <r>
    <s v="CUST00311"/>
    <d v="2020-02-13T00:00:00"/>
    <n v="23"/>
    <x v="0"/>
    <x v="2"/>
    <x v="1"/>
    <x v="1"/>
    <n v="4"/>
    <n v="6.8122694690000003"/>
    <n v="27.249077880000002"/>
    <s v="Books"/>
    <s v="Electronics"/>
    <n v="0.43664809199999999"/>
    <n v="0.138474496"/>
    <s v="Low"/>
    <n v="1"/>
    <n v="10"/>
    <n v="5.8997151999999997E-2"/>
    <n v="0.186041927"/>
    <n v="0.35890867399999998"/>
    <s v="Yes"/>
    <s v="No"/>
    <s v="Yes"/>
    <x v="310"/>
  </r>
  <r>
    <s v="CUST00312"/>
    <d v="2020-05-26T00:00:00"/>
    <n v="27"/>
    <x v="0"/>
    <x v="2"/>
    <x v="1"/>
    <x v="1"/>
    <n v="9"/>
    <n v="17.278888139999999"/>
    <n v="81.45747575"/>
    <s v="Electronics"/>
    <s v="Electronics"/>
    <n v="0.10295241300000001"/>
    <n v="0.19349802199999999"/>
    <s v="Low"/>
    <n v="2"/>
    <n v="9.7874424199999996"/>
    <n v="0.46148587099999999"/>
    <n v="0.19483882499999999"/>
    <n v="0.32030520299999998"/>
    <s v="Yes"/>
    <s v="No"/>
    <s v="No"/>
    <x v="311"/>
  </r>
  <r>
    <s v="CUST00313"/>
    <d v="2020-09-18T00:00:00"/>
    <n v="49"/>
    <x v="0"/>
    <x v="0"/>
    <x v="2"/>
    <x v="2"/>
    <n v="9"/>
    <n v="15.229854319999999"/>
    <n v="137.06868890000001"/>
    <s v="Food"/>
    <s v="Electronics"/>
    <n v="0.107351171"/>
    <n v="0.246032059"/>
    <s v="High"/>
    <n v="2"/>
    <n v="6.0537184740000001"/>
    <n v="0.27173214299999998"/>
    <n v="9.3119966999999998E-2"/>
    <n v="0.11390584300000001"/>
    <s v="Yes"/>
    <s v="Yes"/>
    <s v="No"/>
    <x v="312"/>
  </r>
  <r>
    <s v="CUST00314"/>
    <d v="2018-02-16T00:00:00"/>
    <n v="46"/>
    <x v="1"/>
    <x v="0"/>
    <x v="5"/>
    <x v="5"/>
    <n v="6"/>
    <n v="7.0227844810000004"/>
    <n v="172.68918260000001"/>
    <s v="Beauty"/>
    <s v="Sports"/>
    <n v="0.283578687"/>
    <n v="0.196839233"/>
    <s v="Never"/>
    <n v="1"/>
    <n v="6.5965426779999996"/>
    <n v="7.9709144999999995E-2"/>
    <n v="0.45721294899999998"/>
    <n v="5.1248077000000003E-2"/>
    <s v="Yes"/>
    <s v="No"/>
    <s v="No"/>
    <x v="313"/>
  </r>
  <r>
    <s v="CUST00315"/>
    <d v="2018-09-26T00:00:00"/>
    <n v="61"/>
    <x v="1"/>
    <x v="0"/>
    <x v="0"/>
    <x v="0"/>
    <n v="3"/>
    <n v="26.39883523"/>
    <n v="22.222473749999999"/>
    <s v="Beauty"/>
    <s v="Electronics"/>
    <n v="0.39528465299999999"/>
    <n v="0.76689590100000005"/>
    <s v="High"/>
    <n v="0"/>
    <n v="9.4181340309999992"/>
    <n v="0.32115006800000001"/>
    <n v="0.16553147200000001"/>
    <n v="0.18647010999999999"/>
    <s v="Yes"/>
    <s v="No"/>
    <s v="Yes"/>
    <x v="314"/>
  </r>
  <r>
    <s v="CUST00316"/>
    <d v="2019-01-05T00:00:00"/>
    <n v="30"/>
    <x v="0"/>
    <x v="0"/>
    <x v="1"/>
    <x v="7"/>
    <n v="7"/>
    <n v="40.188000760000001"/>
    <n v="37.17653267"/>
    <s v="Books"/>
    <s v="Toys"/>
    <n v="0.31379354500000001"/>
    <n v="7.4360229E-2"/>
    <s v="Medium"/>
    <n v="1"/>
    <n v="8.5896485760000001"/>
    <n v="0.129325883"/>
    <n v="0.165404198"/>
    <n v="0.170522177"/>
    <s v="Yes"/>
    <s v="No"/>
    <s v="No"/>
    <x v="315"/>
  </r>
  <r>
    <s v="CUST00317"/>
    <d v="2019-09-28T00:00:00"/>
    <n v="25"/>
    <x v="2"/>
    <x v="2"/>
    <x v="0"/>
    <x v="0"/>
    <n v="4"/>
    <n v="374.91423650000002"/>
    <n v="1499.6569460000001"/>
    <s v="Electronics"/>
    <s v="Food"/>
    <n v="0.28097128700000001"/>
    <n v="0.21773403"/>
    <s v="Medium"/>
    <n v="3"/>
    <n v="4.8057772840000004"/>
    <n v="0.35490081600000001"/>
    <n v="0.268070527"/>
    <n v="4.5101863999999998E-2"/>
    <s v="Yes"/>
    <s v="Yes"/>
    <s v="No"/>
    <x v="316"/>
  </r>
  <r>
    <s v="CUST00318"/>
    <d v="2021-02-03T00:00:00"/>
    <n v="41"/>
    <x v="0"/>
    <x v="1"/>
    <x v="5"/>
    <x v="5"/>
    <n v="6"/>
    <n v="136.68527399999999"/>
    <n v="820.11164380000002"/>
    <s v="Food"/>
    <s v="Food"/>
    <n v="6.0229126000000001E-2"/>
    <n v="8.5528598999999997E-2"/>
    <s v="Never"/>
    <n v="2"/>
    <n v="6.8579923129999996"/>
    <n v="0.15037403399999999"/>
    <n v="6.1229700999999997E-2"/>
    <n v="0.16105101899999999"/>
    <s v="Yes"/>
    <s v="No"/>
    <s v="Yes"/>
    <x v="317"/>
  </r>
  <r>
    <s v="CUST00319"/>
    <d v="2022-08-21T00:00:00"/>
    <n v="26"/>
    <x v="2"/>
    <x v="1"/>
    <x v="3"/>
    <x v="3"/>
    <n v="5"/>
    <n v="128.26975200000001"/>
    <n v="522.15943870000001"/>
    <s v="Food"/>
    <s v="Sports"/>
    <n v="8.6925592999999995E-2"/>
    <n v="0.55381105500000005"/>
    <s v="Low"/>
    <n v="1"/>
    <n v="10"/>
    <n v="0.20464464399999999"/>
    <n v="0.133160369"/>
    <n v="8.1852490999999999E-2"/>
    <s v="Yes"/>
    <s v="No"/>
    <s v="No"/>
    <x v="318"/>
  </r>
  <r>
    <s v="CUST00320"/>
    <d v="2022-08-10T00:00:00"/>
    <n v="27"/>
    <x v="1"/>
    <x v="2"/>
    <x v="1"/>
    <x v="7"/>
    <n v="4"/>
    <n v="52.116771679999999"/>
    <n v="74.703189699999996"/>
    <s v="Clothing"/>
    <s v="Books"/>
    <n v="0.55944898899999995"/>
    <n v="0.39999542999999999"/>
    <s v="Medium"/>
    <n v="0"/>
    <n v="9.2881837560000005"/>
    <n v="8.6891430000000006E-2"/>
    <n v="0.19483882499999999"/>
    <n v="0.20275986800000001"/>
    <s v="Yes"/>
    <s v="Yes"/>
    <s v="No"/>
    <x v="319"/>
  </r>
  <r>
    <s v="CUST00321"/>
    <d v="2019-10-19T00:00:00"/>
    <n v="31"/>
    <x v="1"/>
    <x v="1"/>
    <x v="5"/>
    <x v="5"/>
    <n v="1"/>
    <n v="18.652184290000001"/>
    <n v="56.121190669999997"/>
    <s v="Toys"/>
    <s v="Food"/>
    <n v="0.22256701800000001"/>
    <n v="0.185790551"/>
    <s v="Low"/>
    <n v="0"/>
    <n v="3.006017054"/>
    <n v="0.19923466400000001"/>
    <n v="0.34470645300000002"/>
    <n v="6.5881643000000004E-2"/>
    <s v="Yes"/>
    <s v="No"/>
    <s v="No"/>
    <x v="320"/>
  </r>
  <r>
    <s v="CUST00322"/>
    <d v="2018-04-30T00:00:00"/>
    <n v="59"/>
    <x v="1"/>
    <x v="0"/>
    <x v="4"/>
    <x v="4"/>
    <n v="1"/>
    <n v="16.22999965"/>
    <n v="115.5162284"/>
    <s v="Electronics"/>
    <s v="Home Goods"/>
    <n v="0.125551834"/>
    <n v="0.54989958699999997"/>
    <s v="Low"/>
    <n v="1"/>
    <n v="7.3068170559999999"/>
    <n v="0.106443485"/>
    <n v="0.33378348499999999"/>
    <n v="0.295467535"/>
    <s v="Yes"/>
    <s v="No"/>
    <s v="No"/>
    <x v="321"/>
  </r>
  <r>
    <s v="CUST00323"/>
    <d v="2020-04-10T00:00:00"/>
    <n v="45"/>
    <x v="2"/>
    <x v="1"/>
    <x v="0"/>
    <x v="0"/>
    <n v="6"/>
    <n v="40.038384710000003"/>
    <n v="327.29469929999999"/>
    <s v="Electronics"/>
    <s v="Home Goods"/>
    <n v="0.18037777899999999"/>
    <n v="0.38043243300000001"/>
    <s v="Low"/>
    <n v="3"/>
    <n v="4.3429555510000002"/>
    <n v="0.27181465999999999"/>
    <n v="0.13091439299999999"/>
    <n v="0.156715617"/>
    <s v="Yes"/>
    <s v="No"/>
    <s v="No"/>
    <x v="322"/>
  </r>
  <r>
    <s v="CUST00324"/>
    <d v="2022-12-16T00:00:00"/>
    <n v="47"/>
    <x v="2"/>
    <x v="0"/>
    <x v="3"/>
    <x v="6"/>
    <n v="11"/>
    <n v="37.755365930000004"/>
    <n v="415.30902520000001"/>
    <s v="Books"/>
    <s v="Beauty"/>
    <n v="0.45125742299999999"/>
    <n v="0.232218758"/>
    <s v="Never"/>
    <n v="2"/>
    <n v="6.2868828719999996"/>
    <n v="0.139240537"/>
    <n v="4.2245905E-2"/>
    <n v="9.2384045999999997E-2"/>
    <s v="Yes"/>
    <s v="Yes"/>
    <s v="No"/>
    <x v="323"/>
  </r>
  <r>
    <s v="CUST00325"/>
    <d v="2020-12-17T00:00:00"/>
    <n v="59"/>
    <x v="2"/>
    <x v="0"/>
    <x v="5"/>
    <x v="5"/>
    <n v="8"/>
    <n v="10.00153817"/>
    <n v="277.5261276"/>
    <s v="Food"/>
    <s v="Electronics"/>
    <n v="0.30499227299999998"/>
    <n v="0.43022624500000001"/>
    <s v="Never"/>
    <n v="1"/>
    <n v="7.5273899819999999"/>
    <n v="0.28298318099999997"/>
    <n v="0.17132818599999999"/>
    <n v="0.47525569499999998"/>
    <s v="Yes"/>
    <s v="No"/>
    <s v="No"/>
    <x v="324"/>
  </r>
  <r>
    <s v="CUST00326"/>
    <d v="2023-05-29T00:00:00"/>
    <n v="31"/>
    <x v="1"/>
    <x v="0"/>
    <x v="2"/>
    <x v="2"/>
    <n v="10"/>
    <n v="28.71976626"/>
    <n v="259.2835336"/>
    <s v="Sports"/>
    <s v="Home Goods"/>
    <n v="0.148941351"/>
    <n v="9.7856266999999997E-2"/>
    <s v="Medium"/>
    <n v="0"/>
    <n v="7.9299623879999999"/>
    <n v="0.15316137899999999"/>
    <n v="0.16011586999999999"/>
    <n v="0.26797542400000002"/>
    <s v="Yes"/>
    <s v="No"/>
    <s v="Yes"/>
    <x v="325"/>
  </r>
  <r>
    <s v="CUST00327"/>
    <d v="2021-10-01T00:00:00"/>
    <n v="18"/>
    <x v="1"/>
    <x v="1"/>
    <x v="5"/>
    <x v="5"/>
    <n v="6"/>
    <n v="28.075873860000002"/>
    <n v="25.25909133"/>
    <s v="Clothing"/>
    <s v="Beauty"/>
    <n v="0.43298848499999998"/>
    <n v="0.63117089299999996"/>
    <s v="Never"/>
    <n v="1"/>
    <n v="6.9424452069999996"/>
    <n v="0.179578615"/>
    <n v="6.9247925000000002E-2"/>
    <n v="0.32536138100000001"/>
    <s v="Yes"/>
    <s v="No"/>
    <s v="No"/>
    <x v="326"/>
  </r>
  <r>
    <s v="CUST00328"/>
    <d v="2020-01-11T00:00:00"/>
    <n v="48"/>
    <x v="2"/>
    <x v="0"/>
    <x v="2"/>
    <x v="2"/>
    <n v="7"/>
    <n v="21.30780863"/>
    <n v="196.02472280000001"/>
    <s v="Books"/>
    <s v="Toys"/>
    <n v="0.54349509299999998"/>
    <n v="0.176705844"/>
    <s v="Medium"/>
    <n v="3"/>
    <n v="6.6995081709999997"/>
    <n v="0.231790146"/>
    <n v="0.19483882499999999"/>
    <n v="0.173151731"/>
    <s v="Yes"/>
    <s v="No"/>
    <s v="No"/>
    <x v="327"/>
  </r>
  <r>
    <s v="CUST00329"/>
    <d v="2018-04-27T00:00:00"/>
    <n v="50"/>
    <x v="1"/>
    <x v="0"/>
    <x v="1"/>
    <x v="1"/>
    <n v="10"/>
    <n v="35.694068819999998"/>
    <n v="428.0728398"/>
    <s v="Books"/>
    <s v="Books"/>
    <n v="0.35820346199999997"/>
    <n v="0.197691426"/>
    <s v="Medium"/>
    <n v="1"/>
    <n v="2.251069416"/>
    <n v="0.14786208200000001"/>
    <n v="0.19270448600000001"/>
    <n v="0.192514031"/>
    <s v="Yes"/>
    <s v="No"/>
    <s v="No"/>
    <x v="328"/>
  </r>
  <r>
    <s v="CUST00330"/>
    <d v="2023-01-28T00:00:00"/>
    <n v="44"/>
    <x v="1"/>
    <x v="2"/>
    <x v="3"/>
    <x v="3"/>
    <n v="6"/>
    <n v="90.746200279999996"/>
    <n v="682.38432060000002"/>
    <s v="Books"/>
    <s v="Sports"/>
    <n v="0.45055401499999997"/>
    <n v="0.157892595"/>
    <s v="Never"/>
    <n v="3"/>
    <n v="10"/>
    <n v="0.20694534000000001"/>
    <n v="0.13497136000000001"/>
    <n v="0.33556638900000002"/>
    <s v="Yes"/>
    <s v="No"/>
    <s v="Yes"/>
    <x v="329"/>
  </r>
  <r>
    <s v="CUST00331"/>
    <d v="2021-02-24T00:00:00"/>
    <n v="32"/>
    <x v="0"/>
    <x v="1"/>
    <x v="1"/>
    <x v="1"/>
    <n v="10"/>
    <n v="35.52352613"/>
    <n v="369.41757439999998"/>
    <s v="Electronics"/>
    <s v="Sports"/>
    <n v="0.254022521"/>
    <n v="0.18695482899999999"/>
    <s v="Medium"/>
    <n v="2"/>
    <n v="7.0495056260000002"/>
    <n v="0.161596605"/>
    <n v="0.497674065"/>
    <n v="1.5480369000000001E-2"/>
    <s v="Yes"/>
    <s v="No"/>
    <s v="No"/>
    <x v="330"/>
  </r>
  <r>
    <s v="CUST00332"/>
    <d v="2023-04-16T00:00:00"/>
    <n v="43"/>
    <x v="2"/>
    <x v="0"/>
    <x v="2"/>
    <x v="2"/>
    <n v="7"/>
    <n v="31.796850750000001"/>
    <n v="360.71198900000002"/>
    <s v="Clothing"/>
    <s v="Food"/>
    <n v="0.23270000299999999"/>
    <n v="0.38126369700000001"/>
    <s v="Low"/>
    <n v="2"/>
    <n v="7.8373632049999999"/>
    <n v="0.51664997599999996"/>
    <n v="0.61616538300000001"/>
    <n v="0.14866161999999999"/>
    <s v="Yes"/>
    <s v="No"/>
    <s v="No"/>
    <x v="331"/>
  </r>
  <r>
    <s v="CUST00333"/>
    <d v="2020-10-09T00:00:00"/>
    <n v="34"/>
    <x v="0"/>
    <x v="0"/>
    <x v="4"/>
    <x v="4"/>
    <n v="3"/>
    <n v="43.120855390000003"/>
    <n v="129.3625662"/>
    <s v="Toys"/>
    <s v="Food"/>
    <n v="0.283578687"/>
    <n v="0.230680997"/>
    <s v="Never"/>
    <n v="1"/>
    <n v="8.2322274550000003"/>
    <n v="0.11976924"/>
    <n v="0.23077858400000001"/>
    <n v="0.27112163900000003"/>
    <s v="Yes"/>
    <s v="No"/>
    <s v="No"/>
    <x v="332"/>
  </r>
  <r>
    <s v="CUST00334"/>
    <d v="2022-07-23T00:00:00"/>
    <n v="20"/>
    <x v="1"/>
    <x v="0"/>
    <x v="3"/>
    <x v="3"/>
    <n v="6"/>
    <n v="13.166661039999999"/>
    <n v="78.999966240000006"/>
    <s v="Home Goods"/>
    <s v="Food"/>
    <n v="0.514765527"/>
    <n v="0.63815098199999998"/>
    <s v="High"/>
    <n v="2"/>
    <n v="4.0727992000000004"/>
    <n v="0.12471729500000001"/>
    <n v="1.3251468000000001E-2"/>
    <n v="0.230538566"/>
    <s v="Yes"/>
    <s v="No"/>
    <s v="No"/>
    <x v="333"/>
  </r>
  <r>
    <s v="CUST00335"/>
    <d v="2020-12-17T00:00:00"/>
    <n v="24"/>
    <x v="1"/>
    <x v="0"/>
    <x v="1"/>
    <x v="1"/>
    <n v="9"/>
    <n v="42.041524099999997"/>
    <n v="422.14815620000002"/>
    <s v="Beauty"/>
    <s v="Beauty"/>
    <n v="0.20176951800000001"/>
    <n v="0.356520371"/>
    <s v="Never"/>
    <n v="1"/>
    <n v="6.1394490660000001"/>
    <n v="0.117011477"/>
    <n v="7.5746255999999998E-2"/>
    <n v="0.57760102999999996"/>
    <s v="Yes"/>
    <s v="Yes"/>
    <s v="No"/>
    <x v="334"/>
  </r>
  <r>
    <s v="CUST00336"/>
    <d v="2019-09-26T00:00:00"/>
    <n v="45"/>
    <x v="0"/>
    <x v="2"/>
    <x v="5"/>
    <x v="5"/>
    <n v="6"/>
    <n v="17.54344313"/>
    <n v="259.17873800000001"/>
    <s v="Food"/>
    <s v="Home Goods"/>
    <n v="0.52366556399999997"/>
    <n v="0.37330561200000001"/>
    <s v="Never"/>
    <n v="0"/>
    <n v="6.9424452069999996"/>
    <n v="0.111942294"/>
    <n v="9.8481699000000006E-2"/>
    <n v="0.306012699"/>
    <s v="Yes"/>
    <s v="Yes"/>
    <s v="Yes"/>
    <x v="335"/>
  </r>
  <r>
    <s v="CUST00337"/>
    <d v="2019-05-28T00:00:00"/>
    <n v="21"/>
    <x v="2"/>
    <x v="0"/>
    <x v="0"/>
    <x v="0"/>
    <n v="4"/>
    <n v="108.0773904"/>
    <n v="515.78791360000002"/>
    <s v="Books"/>
    <s v="Home Goods"/>
    <n v="0.13975138300000001"/>
    <n v="0.29177107200000002"/>
    <s v="High"/>
    <n v="0"/>
    <n v="5.7678019699999998"/>
    <n v="0.57733431099999999"/>
    <n v="4.1378593999999998E-2"/>
    <n v="1.0877715E-2"/>
    <s v="Yes"/>
    <s v="No"/>
    <s v="No"/>
    <x v="336"/>
  </r>
  <r>
    <s v="CUST00338"/>
    <d v="2021-01-24T00:00:00"/>
    <n v="22"/>
    <x v="2"/>
    <x v="2"/>
    <x v="4"/>
    <x v="4"/>
    <n v="8"/>
    <n v="15.28157714"/>
    <n v="233.1122522"/>
    <s v="Beauty"/>
    <s v="Beauty"/>
    <n v="3.9764691999999997E-2"/>
    <n v="0.239426734"/>
    <s v="Never"/>
    <n v="2"/>
    <n v="10"/>
    <n v="0.10990506899999999"/>
    <n v="0.15669190299999999"/>
    <n v="0.173177732"/>
    <s v="Yes"/>
    <s v="No"/>
    <s v="No"/>
    <x v="337"/>
  </r>
  <r>
    <s v="CUST00339"/>
    <d v="2021-02-15T00:00:00"/>
    <n v="46"/>
    <x v="0"/>
    <x v="2"/>
    <x v="0"/>
    <x v="0"/>
    <n v="8"/>
    <n v="256.0309421"/>
    <n v="2048.2475370000002"/>
    <s v="Sports"/>
    <s v="Sports"/>
    <n v="0.38830598300000002"/>
    <n v="0.437843227"/>
    <s v="Never"/>
    <n v="2"/>
    <n v="8.0015382190000004"/>
    <n v="0.14325801899999999"/>
    <n v="0.26637279600000002"/>
    <n v="0.155033433"/>
    <s v="Yes"/>
    <s v="No"/>
    <s v="Yes"/>
    <x v="338"/>
  </r>
  <r>
    <s v="CUST00340"/>
    <d v="2019-07-14T00:00:00"/>
    <n v="37"/>
    <x v="2"/>
    <x v="0"/>
    <x v="4"/>
    <x v="4"/>
    <n v="8"/>
    <n v="6.0645753759999996"/>
    <n v="123.8977077"/>
    <s v="Home Goods"/>
    <s v="Food"/>
    <n v="0.38061023900000002"/>
    <n v="0.138817785"/>
    <s v="Never"/>
    <n v="1"/>
    <n v="6.9323206820000003"/>
    <n v="7.7552666000000006E-2"/>
    <n v="0.114127595"/>
    <n v="0.233094317"/>
    <s v="Yes"/>
    <s v="No"/>
    <s v="No"/>
    <x v="339"/>
  </r>
  <r>
    <s v="CUST00341"/>
    <d v="2019-05-03T00:00:00"/>
    <n v="43"/>
    <x v="1"/>
    <x v="0"/>
    <x v="5"/>
    <x v="5"/>
    <n v="7"/>
    <n v="93.123064560000003"/>
    <n v="694.8457793"/>
    <s v="Clothing"/>
    <s v="Electronics"/>
    <n v="0.16330597899999999"/>
    <n v="0.22885893600000001"/>
    <s v="Low"/>
    <n v="5"/>
    <n v="4.0528140549999998"/>
    <n v="2.0979448000000001E-2"/>
    <n v="0.15758517599999999"/>
    <n v="0.17048185599999999"/>
    <s v="Yes"/>
    <s v="No"/>
    <s v="No"/>
    <x v="340"/>
  </r>
  <r>
    <s v="CUST00342"/>
    <d v="2020-06-15T00:00:00"/>
    <n v="16"/>
    <x v="2"/>
    <x v="0"/>
    <x v="4"/>
    <x v="7"/>
    <n v="7"/>
    <n v="37.344386229999998"/>
    <n v="131.24551199999999"/>
    <s v="Toys"/>
    <s v="Toys"/>
    <n v="0.550782416"/>
    <n v="0.72253192899999996"/>
    <s v="Never"/>
    <n v="4"/>
    <n v="5.759313809"/>
    <n v="0.23576614700000001"/>
    <n v="0.193349251"/>
    <n v="0.105551008"/>
    <s v="Yes"/>
    <s v="No"/>
    <s v="No"/>
    <x v="341"/>
  </r>
  <r>
    <s v="CUST00343"/>
    <d v="2021-04-27T00:00:00"/>
    <n v="43"/>
    <x v="2"/>
    <x v="0"/>
    <x v="4"/>
    <x v="4"/>
    <n v="4"/>
    <n v="94.4822968"/>
    <n v="377.9291872"/>
    <s v="Home Goods"/>
    <s v="Home Goods"/>
    <n v="0.38233049200000002"/>
    <n v="0.14896716700000001"/>
    <s v="High"/>
    <n v="2"/>
    <n v="7.3860403889999997"/>
    <n v="0.162439212"/>
    <n v="0.148979261"/>
    <n v="0.25235944500000002"/>
    <s v="Yes"/>
    <s v="No"/>
    <s v="No"/>
    <x v="342"/>
  </r>
  <r>
    <s v="CUST00344"/>
    <d v="2019-12-05T00:00:00"/>
    <n v="25"/>
    <x v="0"/>
    <x v="0"/>
    <x v="3"/>
    <x v="3"/>
    <n v="1"/>
    <n v="33.238025450000002"/>
    <n v="62.643190400000002"/>
    <s v="Toys"/>
    <s v="Sports"/>
    <n v="0.42939210900000002"/>
    <n v="0.30421091300000003"/>
    <s v="High"/>
    <n v="2"/>
    <n v="6.7158630639999997"/>
    <n v="0.11443814400000001"/>
    <n v="0.37341729000000001"/>
    <n v="8.4139027000000005E-2"/>
    <s v="No"/>
    <s v="Yes"/>
    <s v="No"/>
    <x v="343"/>
  </r>
  <r>
    <s v="CUST00345"/>
    <d v="2022-01-10T00:00:00"/>
    <n v="19"/>
    <x v="1"/>
    <x v="0"/>
    <x v="1"/>
    <x v="1"/>
    <n v="7"/>
    <n v="6.8614815189999998"/>
    <n v="48.03037063"/>
    <s v="Clothing"/>
    <s v="Electronics"/>
    <n v="9.3837273999999998E-2"/>
    <n v="0.53049804700000003"/>
    <s v="Low"/>
    <n v="3"/>
    <n v="5.936748497"/>
    <n v="6.0026291000000002E-2"/>
    <n v="0.33867437"/>
    <n v="0.22958184700000001"/>
    <s v="Yes"/>
    <s v="No"/>
    <s v="No"/>
    <x v="344"/>
  </r>
  <r>
    <s v="CUST00346"/>
    <d v="2019-08-04T00:00:00"/>
    <n v="27"/>
    <x v="1"/>
    <x v="2"/>
    <x v="1"/>
    <x v="7"/>
    <n v="14"/>
    <n v="15.41190724"/>
    <n v="159.8652534"/>
    <s v="Food"/>
    <s v="Home Goods"/>
    <n v="0.153487337"/>
    <n v="0.48552244500000002"/>
    <s v="High"/>
    <n v="2"/>
    <n v="6.7713119449999999"/>
    <n v="6.9698501999999996E-2"/>
    <n v="0.100158949"/>
    <n v="7.3620187000000004E-2"/>
    <s v="Yes"/>
    <s v="Yes"/>
    <s v="No"/>
    <x v="345"/>
  </r>
  <r>
    <s v="CUST00347"/>
    <d v="2018-06-03T00:00:00"/>
    <n v="55"/>
    <x v="0"/>
    <x v="0"/>
    <x v="3"/>
    <x v="6"/>
    <n v="2"/>
    <n v="36.845953469999998"/>
    <n v="134.91196289999999"/>
    <s v="Books"/>
    <s v="Clothing"/>
    <n v="0.24852238800000001"/>
    <n v="0.20936517199999999"/>
    <s v="Never"/>
    <n v="1"/>
    <n v="6.9223450279999996"/>
    <n v="0.20404366500000001"/>
    <n v="0.20219653600000001"/>
    <n v="0.131770474"/>
    <s v="Yes"/>
    <s v="No"/>
    <s v="No"/>
    <x v="346"/>
  </r>
  <r>
    <s v="CUST00348"/>
    <d v="2022-08-07T00:00:00"/>
    <n v="29"/>
    <x v="2"/>
    <x v="0"/>
    <x v="3"/>
    <x v="6"/>
    <n v="1"/>
    <n v="13.648539120000001"/>
    <n v="41.611478130000002"/>
    <s v="Electronics"/>
    <s v="Electronics"/>
    <n v="0.221208663"/>
    <n v="0.194768362"/>
    <s v="High"/>
    <n v="3"/>
    <n v="5.6849516099999997"/>
    <n v="0.23309850500000001"/>
    <n v="9.4560015999999997E-2"/>
    <n v="0.36364582099999998"/>
    <s v="No"/>
    <s v="No"/>
    <s v="Yes"/>
    <x v="347"/>
  </r>
  <r>
    <s v="CUST00349"/>
    <d v="2020-09-23T00:00:00"/>
    <n v="68"/>
    <x v="0"/>
    <x v="0"/>
    <x v="5"/>
    <x v="7"/>
    <n v="8"/>
    <n v="64.885195519999996"/>
    <n v="411.60920570000002"/>
    <s v="Sports"/>
    <s v="Books"/>
    <n v="0.35951146699999997"/>
    <n v="0.58824919200000003"/>
    <s v="Low"/>
    <n v="1"/>
    <n v="10"/>
    <n v="1.9938126E-2"/>
    <n v="0.12511812"/>
    <n v="0.24507368099999999"/>
    <s v="Yes"/>
    <s v="No"/>
    <s v="No"/>
    <x v="348"/>
  </r>
  <r>
    <s v="CUST00350"/>
    <d v="2021-05-28T00:00:00"/>
    <n v="41"/>
    <x v="0"/>
    <x v="0"/>
    <x v="3"/>
    <x v="6"/>
    <n v="2"/>
    <n v="141.2686147"/>
    <n v="408.37325190000001"/>
    <s v="Beauty"/>
    <s v="Toys"/>
    <n v="0.32739207599999998"/>
    <n v="0.46627275699999998"/>
    <s v="Never"/>
    <n v="1"/>
    <n v="7.2934550460000001"/>
    <n v="3.1236179999999999E-2"/>
    <n v="0.33726177600000001"/>
    <n v="0.294015947"/>
    <s v="Yes"/>
    <s v="Yes"/>
    <s v="Yes"/>
    <x v="349"/>
  </r>
  <r>
    <s v="CUST00351"/>
    <d v="2020-12-28T00:00:00"/>
    <n v="21"/>
    <x v="1"/>
    <x v="2"/>
    <x v="1"/>
    <x v="1"/>
    <n v="8"/>
    <n v="25.55489833"/>
    <n v="266.94766299999998"/>
    <s v="Clothing"/>
    <s v="Toys"/>
    <n v="0.195803598"/>
    <n v="0.36145327199999999"/>
    <s v="Medium"/>
    <n v="0"/>
    <n v="7.6733118979999997"/>
    <n v="0.32344077599999999"/>
    <n v="8.3449408000000003E-2"/>
    <n v="9.8090554999999996E-2"/>
    <s v="Yes"/>
    <s v="No"/>
    <s v="No"/>
    <x v="350"/>
  </r>
  <r>
    <s v="CUST00352"/>
    <d v="2019-04-20T00:00:00"/>
    <n v="54"/>
    <x v="0"/>
    <x v="0"/>
    <x v="0"/>
    <x v="0"/>
    <n v="2"/>
    <n v="88.250520129999998"/>
    <n v="581.33134959999995"/>
    <s v="Beauty"/>
    <s v="Toys"/>
    <n v="0.14855207400000001"/>
    <n v="0.383443635"/>
    <s v="Medium"/>
    <n v="1"/>
    <n v="7.6359425700000001"/>
    <n v="0.10806207299999999"/>
    <n v="0.32965643900000002"/>
    <n v="2.0899493000000002E-2"/>
    <s v="Yes"/>
    <s v="No"/>
    <s v="Yes"/>
    <x v="351"/>
  </r>
  <r>
    <s v="CUST00353"/>
    <d v="2023-11-12T00:00:00"/>
    <n v="58"/>
    <x v="1"/>
    <x v="0"/>
    <x v="1"/>
    <x v="1"/>
    <n v="6"/>
    <n v="68.439215739999995"/>
    <n v="537.0434199"/>
    <s v="Beauty"/>
    <s v="Toys"/>
    <n v="0.52569241499999997"/>
    <n v="0.34801807099999998"/>
    <s v="Never"/>
    <n v="2"/>
    <n v="9.1023256410000002"/>
    <n v="0.414463998"/>
    <n v="9.9665685000000004E-2"/>
    <n v="0.16819768299999999"/>
    <s v="Yes"/>
    <s v="No"/>
    <s v="No"/>
    <x v="352"/>
  </r>
  <r>
    <s v="CUST00354"/>
    <d v="2022-11-09T00:00:00"/>
    <n v="22"/>
    <x v="1"/>
    <x v="2"/>
    <x v="6"/>
    <x v="7"/>
    <n v="6"/>
    <n v="102.2703188"/>
    <n v="598.14723900000001"/>
    <s v="Home Goods"/>
    <s v="Sports"/>
    <n v="0.16998043600000001"/>
    <n v="0.133534663"/>
    <s v="Low"/>
    <n v="2"/>
    <n v="6.2230010839999998"/>
    <n v="0.34874399699999997"/>
    <n v="4.1537167999999999E-2"/>
    <n v="0.27053609899999997"/>
    <s v="Yes"/>
    <s v="No"/>
    <s v="No"/>
    <x v="353"/>
  </r>
  <r>
    <s v="CUST00355"/>
    <d v="2020-08-15T00:00:00"/>
    <n v="36"/>
    <x v="2"/>
    <x v="0"/>
    <x v="4"/>
    <x v="4"/>
    <n v="6"/>
    <n v="28.32440381"/>
    <n v="54.531028339999999"/>
    <s v="Toys"/>
    <s v="Beauty"/>
    <n v="0.29751233799999999"/>
    <n v="0.15055726999999999"/>
    <s v="Medium"/>
    <n v="1"/>
    <n v="4.6485662860000003"/>
    <n v="7.7148535000000004E-2"/>
    <n v="0.19483882499999999"/>
    <n v="6.4403719999999998E-3"/>
    <s v="Yes"/>
    <s v="No"/>
    <s v="No"/>
    <x v="354"/>
  </r>
  <r>
    <s v="CUST00356"/>
    <d v="2019-03-29T00:00:00"/>
    <n v="45"/>
    <x v="1"/>
    <x v="2"/>
    <x v="1"/>
    <x v="1"/>
    <n v="1"/>
    <n v="89.555417079999998"/>
    <n v="188.8694686"/>
    <s v="Food"/>
    <s v="Toys"/>
    <n v="0.27229995000000001"/>
    <n v="0.117332426"/>
    <s v="Medium"/>
    <n v="1"/>
    <n v="8.2802247389999994"/>
    <n v="0.35613715000000001"/>
    <n v="0.21065445899999999"/>
    <n v="0.18028443699999999"/>
    <s v="No"/>
    <s v="No"/>
    <s v="Yes"/>
    <x v="355"/>
  </r>
  <r>
    <s v="CUST00357"/>
    <d v="2021-05-12T00:00:00"/>
    <n v="31"/>
    <x v="1"/>
    <x v="0"/>
    <x v="2"/>
    <x v="2"/>
    <n v="2"/>
    <n v="101.6632109"/>
    <n v="260.83882569999997"/>
    <s v="Beauty"/>
    <s v="Clothing"/>
    <n v="0.16112137600000001"/>
    <n v="7.7224575000000004E-2"/>
    <s v="Low"/>
    <n v="4"/>
    <n v="8.4971008759999993"/>
    <n v="0.39831282099999998"/>
    <n v="0.248223306"/>
    <n v="0.34020392500000002"/>
    <s v="Yes"/>
    <s v="No"/>
    <s v="Yes"/>
    <x v="356"/>
  </r>
  <r>
    <s v="CUST00358"/>
    <d v="2019-04-20T00:00:00"/>
    <n v="37"/>
    <x v="0"/>
    <x v="2"/>
    <x v="0"/>
    <x v="0"/>
    <n v="3"/>
    <n v="87.419595639999997"/>
    <n v="155.81572270000001"/>
    <s v="Beauty"/>
    <s v="Food"/>
    <n v="0.14074900900000001"/>
    <n v="0.20910321300000001"/>
    <s v="Medium"/>
    <n v="1"/>
    <n v="6.2207420390000001"/>
    <n v="0.18174266"/>
    <n v="0.20074884500000001"/>
    <n v="0.190499373"/>
    <s v="Yes"/>
    <s v="No"/>
    <s v="No"/>
    <x v="357"/>
  </r>
  <r>
    <s v="CUST00359"/>
    <d v="2022-06-24T00:00:00"/>
    <n v="35"/>
    <x v="2"/>
    <x v="0"/>
    <x v="3"/>
    <x v="6"/>
    <n v="2"/>
    <n v="129.3034342"/>
    <n v="335.17533300000002"/>
    <s v="Home Goods"/>
    <s v="Toys"/>
    <n v="9.8798427999999994E-2"/>
    <n v="0.24309448"/>
    <s v="Medium"/>
    <n v="2"/>
    <n v="8.7219535209999997"/>
    <n v="7.8891789000000004E-2"/>
    <n v="1.7219261999999999E-2"/>
    <n v="0.15686130100000001"/>
    <s v="Yes"/>
    <s v="No"/>
    <s v="Yes"/>
    <x v="358"/>
  </r>
  <r>
    <s v="CUST00360"/>
    <d v="2021-08-05T00:00:00"/>
    <n v="22"/>
    <x v="2"/>
    <x v="2"/>
    <x v="1"/>
    <x v="7"/>
    <n v="7"/>
    <n v="51.176811880000002"/>
    <n v="404.57978939999998"/>
    <s v="Electronics"/>
    <s v="Home Goods"/>
    <n v="6.7798833000000003E-2"/>
    <n v="0.30972578899999997"/>
    <s v="Never"/>
    <n v="3"/>
    <n v="6.2576252229999998"/>
    <n v="0.17810915599999999"/>
    <n v="7.6007217000000002E-2"/>
    <n v="8.6080087E-2"/>
    <s v="Yes"/>
    <s v="Yes"/>
    <s v="No"/>
    <x v="359"/>
  </r>
  <r>
    <s v="CUST00361"/>
    <d v="2022-10-24T00:00:00"/>
    <n v="29"/>
    <x v="0"/>
    <x v="1"/>
    <x v="3"/>
    <x v="6"/>
    <n v="1"/>
    <n v="30.94612484"/>
    <n v="123.85536430000001"/>
    <s v="Toys"/>
    <s v="Home Goods"/>
    <n v="0.37081428700000002"/>
    <n v="0.31411472499999998"/>
    <s v="Medium"/>
    <n v="2"/>
    <n v="3.5050231030000001"/>
    <n v="0.164466584"/>
    <n v="5.5367075000000002E-2"/>
    <n v="0.102851778"/>
    <s v="Yes"/>
    <s v="No"/>
    <s v="Yes"/>
    <x v="360"/>
  </r>
  <r>
    <s v="CUST00362"/>
    <d v="2018-12-23T00:00:00"/>
    <n v="35"/>
    <x v="2"/>
    <x v="0"/>
    <x v="3"/>
    <x v="6"/>
    <n v="1"/>
    <n v="80.505609590000006"/>
    <n v="83.457496770000006"/>
    <s v="Clothing"/>
    <s v="Toys"/>
    <n v="0.44193581100000001"/>
    <n v="0.10347593099999999"/>
    <s v="Low"/>
    <n v="1"/>
    <n v="7.4289441600000004"/>
    <n v="0.32615569500000002"/>
    <n v="3.5555977000000002E-2"/>
    <n v="0.20275986800000001"/>
    <s v="No"/>
    <s v="No"/>
    <s v="No"/>
    <x v="361"/>
  </r>
  <r>
    <s v="CUST00363"/>
    <d v="2023-09-02T00:00:00"/>
    <n v="36"/>
    <x v="1"/>
    <x v="0"/>
    <x v="1"/>
    <x v="7"/>
    <n v="3"/>
    <n v="15.257776209999999"/>
    <n v="45.773328630000002"/>
    <s v="Clothing"/>
    <s v="Electronics"/>
    <n v="3.8079520999999998E-2"/>
    <n v="0.29436088399999999"/>
    <s v="Low"/>
    <n v="1"/>
    <n v="9.0979867240000001"/>
    <n v="2.7407144000000001E-2"/>
    <n v="5.6701106000000001E-2"/>
    <n v="0.22529078199999999"/>
    <s v="Yes"/>
    <s v="No"/>
    <s v="No"/>
    <x v="362"/>
  </r>
  <r>
    <s v="CUST00364"/>
    <d v="2022-11-21T00:00:00"/>
    <n v="49"/>
    <x v="0"/>
    <x v="0"/>
    <x v="0"/>
    <x v="0"/>
    <n v="5"/>
    <n v="35.064275129999999"/>
    <n v="175.3213757"/>
    <s v="Toys"/>
    <s v="Beauty"/>
    <n v="0.220190418"/>
    <n v="0.170242697"/>
    <s v="High"/>
    <n v="2"/>
    <n v="7.7632458590000004"/>
    <n v="0.27806965"/>
    <n v="0.31920394699999999"/>
    <n v="3.4229203999999999E-2"/>
    <s v="Yes"/>
    <s v="No"/>
    <s v="No"/>
    <x v="363"/>
  </r>
  <r>
    <s v="CUST00365"/>
    <d v="2022-11-17T00:00:00"/>
    <n v="46"/>
    <x v="2"/>
    <x v="2"/>
    <x v="2"/>
    <x v="2"/>
    <n v="2"/>
    <n v="421.65122939999998"/>
    <n v="889.20596509999996"/>
    <s v="Food"/>
    <s v="Books"/>
    <n v="0.120069703"/>
    <n v="0.55268292600000002"/>
    <s v="Low"/>
    <n v="2"/>
    <n v="3.6761127450000002"/>
    <n v="0.28258586699999999"/>
    <n v="0.120178835"/>
    <n v="9.7243156999999997E-2"/>
    <s v="Yes"/>
    <s v="No"/>
    <s v="No"/>
    <x v="364"/>
  </r>
  <r>
    <s v="CUST00366"/>
    <d v="2022-06-20T00:00:00"/>
    <n v="36"/>
    <x v="1"/>
    <x v="2"/>
    <x v="5"/>
    <x v="5"/>
    <n v="5"/>
    <n v="27.41752855"/>
    <n v="110.2610339"/>
    <s v="Books"/>
    <s v="Toys"/>
    <n v="0.31882223500000001"/>
    <n v="0.311677341"/>
    <s v="Low"/>
    <n v="2"/>
    <n v="6.0729692909999997"/>
    <n v="0.111834878"/>
    <n v="9.6558819999999993E-3"/>
    <n v="0.41619559499999997"/>
    <s v="Yes"/>
    <s v="No"/>
    <s v="No"/>
    <x v="365"/>
  </r>
  <r>
    <s v="CUST00367"/>
    <d v="2020-10-12T00:00:00"/>
    <n v="19"/>
    <x v="1"/>
    <x v="0"/>
    <x v="4"/>
    <x v="4"/>
    <n v="6"/>
    <n v="23.52187816"/>
    <n v="185.90705700000001"/>
    <s v="Home Goods"/>
    <s v="Books"/>
    <n v="0.25092807099999997"/>
    <n v="0.400538277"/>
    <s v="Never"/>
    <n v="0"/>
    <n v="5.6547727229999998"/>
    <n v="0.25084051600000001"/>
    <n v="0.25383495900000003"/>
    <n v="0.121988636"/>
    <s v="Yes"/>
    <s v="No"/>
    <s v="No"/>
    <x v="366"/>
  </r>
  <r>
    <s v="CUST00368"/>
    <d v="2021-09-10T00:00:00"/>
    <n v="61"/>
    <x v="1"/>
    <x v="0"/>
    <x v="4"/>
    <x v="4"/>
    <n v="9"/>
    <n v="29.221805150000002"/>
    <n v="221.5008076"/>
    <s v="Sports"/>
    <s v="Food"/>
    <n v="0.273269229"/>
    <n v="0.23312349700000001"/>
    <s v="Medium"/>
    <n v="4"/>
    <n v="9.0916410729999999"/>
    <n v="0.428290905"/>
    <n v="0.128536503"/>
    <n v="9.4684677999999994E-2"/>
    <s v="Yes"/>
    <s v="No"/>
    <s v="Yes"/>
    <x v="367"/>
  </r>
  <r>
    <s v="CUST00369"/>
    <d v="2019-05-31T00:00:00"/>
    <n v="29"/>
    <x v="0"/>
    <x v="1"/>
    <x v="6"/>
    <x v="7"/>
    <n v="9"/>
    <n v="13.243191810000001"/>
    <n v="161.52247869999999"/>
    <s v="Books"/>
    <s v="Clothing"/>
    <n v="0.37793483900000002"/>
    <n v="8.7141495999999999E-2"/>
    <s v="High"/>
    <n v="0"/>
    <n v="6.2783695560000004"/>
    <n v="0.20464464399999999"/>
    <n v="0.16879989000000001"/>
    <n v="0.101100379"/>
    <s v="Yes"/>
    <s v="No"/>
    <s v="No"/>
    <x v="368"/>
  </r>
  <r>
    <s v="CUST00370"/>
    <d v="2019-04-20T00:00:00"/>
    <n v="30"/>
    <x v="1"/>
    <x v="0"/>
    <x v="1"/>
    <x v="1"/>
    <n v="7"/>
    <n v="27.65777331"/>
    <n v="261.34942080000002"/>
    <s v="Toys"/>
    <s v="Toys"/>
    <n v="7.8561404000000001E-2"/>
    <n v="7.9240516999999996E-2"/>
    <s v="Never"/>
    <n v="3"/>
    <n v="10"/>
    <n v="0.28309761700000002"/>
    <n v="0.17752190400000001"/>
    <n v="4.8162154999999998E-2"/>
    <s v="Yes"/>
    <s v="No"/>
    <s v="No"/>
    <x v="369"/>
  </r>
  <r>
    <s v="CUST00371"/>
    <d v="2022-11-18T00:00:00"/>
    <n v="44"/>
    <x v="0"/>
    <x v="2"/>
    <x v="0"/>
    <x v="0"/>
    <n v="4"/>
    <n v="36.579119400000003"/>
    <n v="262.35764069999999"/>
    <s v="Food"/>
    <s v="Clothing"/>
    <n v="0.25468496699999998"/>
    <n v="0.50978395300000001"/>
    <s v="Low"/>
    <n v="4"/>
    <n v="3.7724342179999999"/>
    <n v="0.22131358300000001"/>
    <n v="0.10527858499999999"/>
    <n v="0.25936366500000002"/>
    <s v="Yes"/>
    <s v="No"/>
    <s v="No"/>
    <x v="370"/>
  </r>
  <r>
    <s v="CUST00372"/>
    <d v="2019-05-12T00:00:00"/>
    <n v="63"/>
    <x v="1"/>
    <x v="2"/>
    <x v="4"/>
    <x v="4"/>
    <n v="7"/>
    <n v="58.257157059999997"/>
    <n v="467.46729570000002"/>
    <s v="Books"/>
    <s v="Home Goods"/>
    <n v="0.39340940400000002"/>
    <n v="5.4375956000000003E-2"/>
    <s v="Low"/>
    <n v="1"/>
    <n v="5.9346978750000003"/>
    <n v="0.12633487800000001"/>
    <n v="0.33296841300000002"/>
    <n v="6.8681278999999998E-2"/>
    <s v="Yes"/>
    <s v="No"/>
    <s v="Yes"/>
    <x v="371"/>
  </r>
  <r>
    <s v="CUST00373"/>
    <d v="2020-06-14T00:00:00"/>
    <n v="45"/>
    <x v="2"/>
    <x v="0"/>
    <x v="0"/>
    <x v="0"/>
    <n v="3"/>
    <n v="65.920357519999996"/>
    <n v="269.96686999999997"/>
    <s v="Home Goods"/>
    <s v="Home Goods"/>
    <n v="0.100272631"/>
    <n v="0.14098222099999999"/>
    <s v="High"/>
    <n v="3"/>
    <n v="5.4729308479999998"/>
    <n v="0.20464464399999999"/>
    <n v="0.119231796"/>
    <n v="0.27839538800000002"/>
    <s v="Yes"/>
    <s v="No"/>
    <s v="No"/>
    <x v="372"/>
  </r>
  <r>
    <s v="CUST00374"/>
    <d v="2020-05-01T00:00:00"/>
    <n v="41"/>
    <x v="1"/>
    <x v="2"/>
    <x v="3"/>
    <x v="6"/>
    <n v="6"/>
    <n v="108.91223100000001"/>
    <n v="743.72362929999997"/>
    <s v="Electronics"/>
    <s v="Beauty"/>
    <n v="2.5732557999999999E-2"/>
    <n v="0.360906163"/>
    <s v="Medium"/>
    <n v="2"/>
    <n v="3.496077927"/>
    <n v="0.181344965"/>
    <n v="0.202702148"/>
    <n v="0.16299928499999999"/>
    <s v="Yes"/>
    <s v="Yes"/>
    <s v="No"/>
    <x v="373"/>
  </r>
  <r>
    <s v="CUST00375"/>
    <d v="2022-08-15T00:00:00"/>
    <n v="19"/>
    <x v="0"/>
    <x v="2"/>
    <x v="3"/>
    <x v="6"/>
    <n v="5"/>
    <n v="25.3842663"/>
    <n v="126.92133149999999"/>
    <s v="Beauty"/>
    <s v="Home Goods"/>
    <n v="0.29163782799999999"/>
    <n v="0.29853478100000003"/>
    <s v="Low"/>
    <n v="2"/>
    <n v="7.6668483070000004"/>
    <n v="0.176912242"/>
    <n v="0.15375936400000001"/>
    <n v="0.35614492199999997"/>
    <s v="Yes"/>
    <s v="No"/>
    <s v="Yes"/>
    <x v="374"/>
  </r>
  <r>
    <s v="CUST00376"/>
    <d v="2023-04-16T00:00:00"/>
    <n v="36"/>
    <x v="1"/>
    <x v="1"/>
    <x v="0"/>
    <x v="0"/>
    <n v="2"/>
    <n v="485.33968049999999"/>
    <n v="849.6173483"/>
    <s v="Sports"/>
    <s v="Beauty"/>
    <n v="0.31882919900000001"/>
    <n v="0.165862343"/>
    <s v="Never"/>
    <n v="3"/>
    <n v="9.624233061"/>
    <n v="2.2421854000000001E-2"/>
    <n v="0.29589883500000003"/>
    <n v="0.167011777"/>
    <s v="Yes"/>
    <s v="No"/>
    <s v="No"/>
    <x v="375"/>
  </r>
  <r>
    <s v="CUST00377"/>
    <d v="2022-04-18T00:00:00"/>
    <n v="27"/>
    <x v="0"/>
    <x v="0"/>
    <x v="5"/>
    <x v="5"/>
    <n v="5"/>
    <n v="17.353994019999998"/>
    <n v="86.769970099999995"/>
    <s v="Books"/>
    <s v="Sports"/>
    <n v="0.175500358"/>
    <n v="0.32715230499999998"/>
    <s v="Medium"/>
    <n v="2"/>
    <n v="9.7853429550000008"/>
    <n v="0.36892904999999998"/>
    <n v="0.403221775"/>
    <n v="0.40153826999999997"/>
    <s v="Yes"/>
    <s v="No"/>
    <s v="No"/>
    <x v="376"/>
  </r>
  <r>
    <s v="CUST00378"/>
    <d v="2020-08-14T00:00:00"/>
    <n v="45"/>
    <x v="0"/>
    <x v="2"/>
    <x v="0"/>
    <x v="0"/>
    <n v="3"/>
    <n v="39.031277099999997"/>
    <n v="187.69249020000001"/>
    <s v="Toys"/>
    <s v="Electronics"/>
    <n v="0.46501568799999998"/>
    <n v="9.6793963999999996E-2"/>
    <s v="Never"/>
    <n v="4"/>
    <n v="9.2522475489999998"/>
    <n v="1.0717707999999999E-2"/>
    <n v="0.28311703999999999"/>
    <n v="0.256159743"/>
    <s v="Yes"/>
    <s v="No"/>
    <s v="No"/>
    <x v="377"/>
  </r>
  <r>
    <s v="CUST00379"/>
    <d v="2022-06-25T00:00:00"/>
    <n v="46"/>
    <x v="2"/>
    <x v="2"/>
    <x v="0"/>
    <x v="7"/>
    <n v="3"/>
    <n v="84.59850136"/>
    <n v="313.54162280000003"/>
    <s v="Home Goods"/>
    <s v="Clothing"/>
    <n v="2.4684474000000001E-2"/>
    <n v="0.18726759000000001"/>
    <s v="Medium"/>
    <n v="2"/>
    <n v="10"/>
    <n v="0.20464464399999999"/>
    <n v="0.371354939"/>
    <n v="5.2523702999999998E-2"/>
    <s v="Yes"/>
    <s v="No"/>
    <s v="No"/>
    <x v="378"/>
  </r>
  <r>
    <s v="CUST00380"/>
    <d v="2021-07-15T00:00:00"/>
    <n v="59"/>
    <x v="1"/>
    <x v="0"/>
    <x v="4"/>
    <x v="4"/>
    <n v="1"/>
    <n v="32.148744020000002"/>
    <n v="79.471193200000002"/>
    <s v="Clothing"/>
    <s v="Sports"/>
    <n v="5.1949307E-2"/>
    <n v="0.15071699799999999"/>
    <s v="High"/>
    <n v="2"/>
    <n v="6.9424452069999996"/>
    <n v="0.21095324200000001"/>
    <n v="0.131508862"/>
    <n v="0.33459327799999999"/>
    <s v="No"/>
    <s v="Yes"/>
    <s v="No"/>
    <x v="379"/>
  </r>
  <r>
    <s v="CUST00381"/>
    <d v="2021-12-11T00:00:00"/>
    <n v="21"/>
    <x v="2"/>
    <x v="2"/>
    <x v="5"/>
    <x v="5"/>
    <n v="5"/>
    <n v="50.421233829999998"/>
    <n v="49.16794582"/>
    <s v="Toys"/>
    <s v="Books"/>
    <n v="0.35329890800000002"/>
    <n v="0.190520731"/>
    <s v="High"/>
    <n v="4"/>
    <n v="5.1184035620000001"/>
    <n v="0.35697954700000001"/>
    <n v="0.162942642"/>
    <n v="9.3815386000000001E-2"/>
    <s v="Yes"/>
    <s v="No"/>
    <s v="No"/>
    <x v="380"/>
  </r>
  <r>
    <s v="CUST00382"/>
    <d v="2021-04-06T00:00:00"/>
    <n v="25"/>
    <x v="1"/>
    <x v="1"/>
    <x v="5"/>
    <x v="5"/>
    <n v="3"/>
    <n v="31.143379939999999"/>
    <n v="149.43787399999999"/>
    <s v="Electronics"/>
    <s v="Clothing"/>
    <n v="0.31850119300000002"/>
    <n v="0.279468194"/>
    <s v="Low"/>
    <n v="0"/>
    <n v="9.7411000950000002"/>
    <n v="0.176851799"/>
    <n v="8.0331852999999995E-2"/>
    <n v="0.26819734099999998"/>
    <s v="Yes"/>
    <s v="No"/>
    <s v="No"/>
    <x v="381"/>
  </r>
  <r>
    <s v="CUST00383"/>
    <d v="2020-12-02T00:00:00"/>
    <n v="54"/>
    <x v="2"/>
    <x v="2"/>
    <x v="2"/>
    <x v="2"/>
    <n v="2"/>
    <n v="76.129201230000007"/>
    <n v="137.44923370000001"/>
    <s v="Home Goods"/>
    <s v="Food"/>
    <n v="0.27841951799999998"/>
    <n v="0.37473401299999998"/>
    <s v="Low"/>
    <n v="0"/>
    <n v="7.1847972200000001"/>
    <n v="7.9327861E-2"/>
    <n v="0.17220580599999999"/>
    <n v="0.122488898"/>
    <s v="Yes"/>
    <s v="No"/>
    <s v="No"/>
    <x v="382"/>
  </r>
  <r>
    <s v="CUST00384"/>
    <d v="2018-10-12T00:00:00"/>
    <n v="23"/>
    <x v="0"/>
    <x v="2"/>
    <x v="4"/>
    <x v="4"/>
    <n v="2"/>
    <n v="70.015926149999999"/>
    <n v="14.024214519999999"/>
    <s v="Food"/>
    <s v="Toys"/>
    <n v="0.33035261300000002"/>
    <n v="0.53859607899999995"/>
    <s v="Never"/>
    <n v="3"/>
    <n v="3.4240349480000001"/>
    <n v="0.319485878"/>
    <n v="2.7118290999999999E-2"/>
    <n v="6.7149294999999998E-2"/>
    <s v="Yes"/>
    <s v="No"/>
    <s v="Yes"/>
    <x v="383"/>
  </r>
  <r>
    <s v="CUST00385"/>
    <d v="2018-01-12T00:00:00"/>
    <n v="47"/>
    <x v="1"/>
    <x v="0"/>
    <x v="1"/>
    <x v="1"/>
    <n v="3"/>
    <n v="242.91237580000001"/>
    <n v="880.48086069999999"/>
    <s v="Electronics"/>
    <s v="Home Goods"/>
    <n v="0.33315607400000002"/>
    <n v="0.19948264099999999"/>
    <s v="Never"/>
    <n v="1"/>
    <n v="6.9205498219999999"/>
    <n v="0.27060168600000001"/>
    <n v="0.124080673"/>
    <n v="0.13449898599999999"/>
    <s v="Yes"/>
    <s v="No"/>
    <s v="No"/>
    <x v="384"/>
  </r>
  <r>
    <s v="CUST00386"/>
    <d v="2022-06-19T00:00:00"/>
    <n v="52"/>
    <x v="2"/>
    <x v="2"/>
    <x v="3"/>
    <x v="3"/>
    <n v="11"/>
    <n v="23.617048199999999"/>
    <n v="172.03881720000001"/>
    <s v="Books"/>
    <s v="Toys"/>
    <n v="0.29908966199999998"/>
    <n v="0.41078652300000001"/>
    <s v="Low"/>
    <n v="1"/>
    <n v="4.832980858"/>
    <n v="0.25406898100000003"/>
    <n v="9.0254951E-2"/>
    <n v="0.20233422400000001"/>
    <s v="Yes"/>
    <s v="No"/>
    <s v="No"/>
    <x v="385"/>
  </r>
  <r>
    <s v="CUST00387"/>
    <d v="2020-01-24T00:00:00"/>
    <n v="34"/>
    <x v="2"/>
    <x v="0"/>
    <x v="3"/>
    <x v="6"/>
    <n v="3"/>
    <n v="36.247514440000003"/>
    <n v="196.36622550000001"/>
    <s v="Home Goods"/>
    <s v="Home Goods"/>
    <n v="0.46478878699999998"/>
    <n v="0.51105414999999998"/>
    <s v="Never"/>
    <n v="5"/>
    <n v="6.6500868420000003"/>
    <n v="8.7398586E-2"/>
    <n v="0.26414823999999998"/>
    <n v="0.14424574900000001"/>
    <s v="Yes"/>
    <s v="No"/>
    <s v="No"/>
    <x v="386"/>
  </r>
  <r>
    <s v="CUST00388"/>
    <d v="2023-09-14T00:00:00"/>
    <n v="33"/>
    <x v="1"/>
    <x v="0"/>
    <x v="6"/>
    <x v="8"/>
    <n v="7"/>
    <n v="59.443894710000002"/>
    <n v="490.35117589999999"/>
    <s v="Home Goods"/>
    <s v="Toys"/>
    <n v="0.352980391"/>
    <n v="0.46627602400000001"/>
    <s v="Medium"/>
    <n v="1"/>
    <n v="9.0532975560000004"/>
    <n v="0.29870650100000001"/>
    <n v="0.19483882499999999"/>
    <n v="0.13601778"/>
    <s v="Yes"/>
    <s v="No"/>
    <s v="No"/>
    <x v="387"/>
  </r>
  <r>
    <s v="CUST00389"/>
    <d v="2018-03-31T00:00:00"/>
    <n v="33"/>
    <x v="0"/>
    <x v="0"/>
    <x v="5"/>
    <x v="5"/>
    <n v="7"/>
    <n v="9.8964593829999998"/>
    <n v="111.7675342"/>
    <s v="Home Goods"/>
    <s v="Food"/>
    <n v="0.38220283199999999"/>
    <n v="0.279468194"/>
    <s v="Low"/>
    <n v="4"/>
    <n v="10"/>
    <n v="0.10898362"/>
    <n v="9.3038708999999997E-2"/>
    <n v="0.142762151"/>
    <s v="Yes"/>
    <s v="No"/>
    <s v="Yes"/>
    <x v="388"/>
  </r>
  <r>
    <s v="CUST00390"/>
    <d v="2020-02-15T00:00:00"/>
    <n v="56"/>
    <x v="0"/>
    <x v="0"/>
    <x v="3"/>
    <x v="6"/>
    <n v="4"/>
    <n v="217.08804309999999"/>
    <n v="929.90634020000005"/>
    <s v="Sports"/>
    <s v="Toys"/>
    <n v="0.73235089499999995"/>
    <n v="0.35776688099999998"/>
    <s v="High"/>
    <n v="1"/>
    <n v="4.4799468820000001"/>
    <n v="0.19938995500000001"/>
    <n v="0.52176875899999997"/>
    <n v="0.21066728500000001"/>
    <s v="Yes"/>
    <s v="No"/>
    <s v="Yes"/>
    <x v="389"/>
  </r>
  <r>
    <s v="CUST00391"/>
    <d v="2022-06-14T00:00:00"/>
    <n v="58"/>
    <x v="1"/>
    <x v="1"/>
    <x v="3"/>
    <x v="6"/>
    <n v="5"/>
    <n v="309.21347200000002"/>
    <n v="1545.7143679999999"/>
    <s v="Beauty"/>
    <s v="Electronics"/>
    <n v="0.40234905900000001"/>
    <n v="0.28612120000000002"/>
    <s v="Low"/>
    <n v="1"/>
    <n v="6.2175784150000002"/>
    <n v="8.5036720999999996E-2"/>
    <n v="0.43932511600000002"/>
    <n v="8.8578469000000007E-2"/>
    <s v="Yes"/>
    <s v="No"/>
    <s v="No"/>
    <x v="390"/>
  </r>
  <r>
    <s v="CUST00392"/>
    <d v="2019-02-22T00:00:00"/>
    <n v="38"/>
    <x v="0"/>
    <x v="2"/>
    <x v="3"/>
    <x v="6"/>
    <n v="17"/>
    <n v="46.093560609999997"/>
    <n v="756.68495080000002"/>
    <s v="Home Goods"/>
    <s v="Clothing"/>
    <n v="0.56558974299999998"/>
    <n v="0.279468194"/>
    <s v="Medium"/>
    <n v="5"/>
    <n v="8.7333676160000007"/>
    <n v="0.20464464399999999"/>
    <n v="0.36054339499999999"/>
    <n v="7.8422970999999994E-2"/>
    <s v="Yes"/>
    <s v="No"/>
    <s v="No"/>
    <x v="391"/>
  </r>
  <r>
    <s v="CUST00393"/>
    <d v="2018-04-25T00:00:00"/>
    <n v="20"/>
    <x v="1"/>
    <x v="0"/>
    <x v="0"/>
    <x v="0"/>
    <n v="1"/>
    <n v="53.606103230000002"/>
    <n v="296.85460139999998"/>
    <s v="Books"/>
    <s v="Sports"/>
    <n v="0.39788658900000001"/>
    <n v="0.33177746800000002"/>
    <s v="Never"/>
    <n v="2"/>
    <n v="4.4386735169999998"/>
    <n v="0.217999837"/>
    <n v="0.362220985"/>
    <n v="0.18652178999999999"/>
    <s v="Yes"/>
    <s v="No"/>
    <s v="Yes"/>
    <x v="392"/>
  </r>
  <r>
    <s v="CUST00394"/>
    <d v="2019-09-09T00:00:00"/>
    <n v="61"/>
    <x v="2"/>
    <x v="2"/>
    <x v="1"/>
    <x v="1"/>
    <n v="4"/>
    <n v="134.0108998"/>
    <n v="549.41619230000003"/>
    <s v="Sports"/>
    <s v="Food"/>
    <n v="1.7461931999999999E-2"/>
    <n v="0.48855868099999999"/>
    <s v="Medium"/>
    <n v="2"/>
    <n v="4.7951136639999996"/>
    <n v="0.12156879399999999"/>
    <n v="0.264292464"/>
    <n v="0.38912646899999997"/>
    <s v="Yes"/>
    <s v="No"/>
    <s v="Yes"/>
    <x v="393"/>
  </r>
  <r>
    <s v="CUST00395"/>
    <d v="2020-04-05T00:00:00"/>
    <n v="47"/>
    <x v="1"/>
    <x v="2"/>
    <x v="3"/>
    <x v="6"/>
    <n v="5"/>
    <n v="62.810313700000002"/>
    <n v="314.05156849999997"/>
    <s v="Home Goods"/>
    <s v="Beauty"/>
    <n v="0.34361547399999998"/>
    <n v="4.1909584E-2"/>
    <s v="Low"/>
    <n v="1"/>
    <n v="6.5735384760000004"/>
    <n v="0.12486037"/>
    <n v="0.25302566199999998"/>
    <n v="0.20275986800000001"/>
    <s v="Yes"/>
    <s v="Yes"/>
    <s v="No"/>
    <x v="394"/>
  </r>
  <r>
    <s v="CUST00396"/>
    <d v="2022-07-08T00:00:00"/>
    <n v="21"/>
    <x v="2"/>
    <x v="1"/>
    <x v="4"/>
    <x v="4"/>
    <n v="2"/>
    <n v="46.680335239999998"/>
    <n v="20.946481720000001"/>
    <s v="Toys"/>
    <s v="Sports"/>
    <n v="0.463301358"/>
    <n v="0.32413025099999998"/>
    <s v="Medium"/>
    <n v="2"/>
    <n v="6.9424452069999996"/>
    <n v="0.107903902"/>
    <n v="0.21705249800000001"/>
    <n v="0.24258475600000001"/>
    <s v="Yes"/>
    <s v="No"/>
    <s v="Yes"/>
    <x v="395"/>
  </r>
  <r>
    <s v="CUST00397"/>
    <d v="2022-02-25T00:00:00"/>
    <n v="40"/>
    <x v="2"/>
    <x v="1"/>
    <x v="6"/>
    <x v="7"/>
    <n v="8"/>
    <n v="52.733927899999998"/>
    <n v="395.91915690000002"/>
    <s v="Sports"/>
    <s v="Electronics"/>
    <n v="0.283578687"/>
    <n v="0.279468194"/>
    <s v="High"/>
    <n v="1"/>
    <n v="4.5219758920000004"/>
    <n v="7.4993547999999993E-2"/>
    <n v="0.174553347"/>
    <n v="0.20275986800000001"/>
    <s v="Yes"/>
    <s v="No"/>
    <s v="No"/>
    <x v="396"/>
  </r>
  <r>
    <s v="CUST00398"/>
    <d v="2019-02-17T00:00:00"/>
    <n v="39"/>
    <x v="2"/>
    <x v="0"/>
    <x v="4"/>
    <x v="7"/>
    <n v="5"/>
    <n v="242.1068109"/>
    <n v="1248.0688009999999"/>
    <s v="Home Goods"/>
    <s v="Sports"/>
    <n v="0.36789200900000002"/>
    <n v="0.13623881900000001"/>
    <s v="Low"/>
    <n v="2"/>
    <n v="8.2127824080000007"/>
    <n v="0.25149164699999998"/>
    <n v="0.27089561400000001"/>
    <n v="0.41397894400000002"/>
    <s v="Yes"/>
    <s v="No"/>
    <s v="Yes"/>
    <x v="397"/>
  </r>
  <r>
    <s v="CUST00399"/>
    <d v="2019-12-30T00:00:00"/>
    <n v="25"/>
    <x v="2"/>
    <x v="0"/>
    <x v="1"/>
    <x v="1"/>
    <n v="10"/>
    <n v="204.5336121"/>
    <n v="1992.1497300000001"/>
    <s v="Toys"/>
    <s v="Home Goods"/>
    <n v="0.34392028099999999"/>
    <n v="0.52646774799999996"/>
    <s v="Medium"/>
    <n v="3"/>
    <n v="10"/>
    <n v="0.111236205"/>
    <n v="0.34161023099999999"/>
    <n v="0.121150114"/>
    <s v="Yes"/>
    <s v="No"/>
    <s v="No"/>
    <x v="398"/>
  </r>
  <r>
    <s v="CUST00400"/>
    <d v="2019-04-20T00:00:00"/>
    <n v="40"/>
    <x v="2"/>
    <x v="0"/>
    <x v="3"/>
    <x v="3"/>
    <n v="2"/>
    <n v="7.0681515920000004"/>
    <n v="14.136303180000001"/>
    <s v="Electronics"/>
    <s v="Home Goods"/>
    <n v="0.28300687400000002"/>
    <n v="0.16609390800000001"/>
    <s v="Medium"/>
    <n v="2"/>
    <n v="8.9517133940000004"/>
    <n v="0.59096670799999995"/>
    <n v="0.19039487399999999"/>
    <n v="0.30903254899999999"/>
    <s v="Yes"/>
    <s v="No"/>
    <s v="No"/>
    <x v="399"/>
  </r>
  <r>
    <s v="CUST00401"/>
    <d v="2023-03-08T00:00:00"/>
    <n v="51"/>
    <x v="0"/>
    <x v="2"/>
    <x v="3"/>
    <x v="3"/>
    <n v="4"/>
    <n v="630.01003209999999"/>
    <n v="2601.3885070000001"/>
    <s v="Books"/>
    <s v="Electronics"/>
    <n v="0.48966388199999999"/>
    <n v="0.442812386"/>
    <s v="Medium"/>
    <n v="1"/>
    <n v="8.7678432879999999"/>
    <n v="0.21951219999999999"/>
    <n v="0.41154075499999998"/>
    <n v="4.6202082999999998E-2"/>
    <s v="Yes"/>
    <s v="No"/>
    <s v="No"/>
    <x v="400"/>
  </r>
  <r>
    <s v="CUST00402"/>
    <d v="2022-12-02T00:00:00"/>
    <n v="30"/>
    <x v="1"/>
    <x v="2"/>
    <x v="2"/>
    <x v="2"/>
    <n v="2"/>
    <n v="82.947792519999993"/>
    <n v="205.1858168"/>
    <s v="Toys"/>
    <s v="Beauty"/>
    <n v="0.18286232299999999"/>
    <n v="0.25821622599999999"/>
    <s v="Medium"/>
    <n v="1"/>
    <n v="7.9187902079999999"/>
    <n v="0.29501293899999997"/>
    <n v="8.9873843999999994E-2"/>
    <n v="0.319036812"/>
    <s v="Yes"/>
    <s v="No"/>
    <s v="No"/>
    <x v="401"/>
  </r>
  <r>
    <s v="CUST00403"/>
    <d v="2022-04-21T00:00:00"/>
    <n v="42"/>
    <x v="1"/>
    <x v="1"/>
    <x v="3"/>
    <x v="6"/>
    <n v="9"/>
    <n v="96.343484329999995"/>
    <n v="761.1192039"/>
    <s v="Electronics"/>
    <s v="Clothing"/>
    <n v="0.38839262299999999"/>
    <n v="0.39683100599999999"/>
    <s v="Never"/>
    <n v="1"/>
    <n v="4.5826058500000002"/>
    <n v="0.29869658900000001"/>
    <n v="0.42917043300000002"/>
    <n v="9.6414028999999998E-2"/>
    <s v="Yes"/>
    <s v="No"/>
    <s v="No"/>
    <x v="402"/>
  </r>
  <r>
    <s v="CUST00404"/>
    <d v="2020-09-04T00:00:00"/>
    <n v="28"/>
    <x v="2"/>
    <x v="1"/>
    <x v="3"/>
    <x v="7"/>
    <n v="9"/>
    <n v="40.772017380000001"/>
    <n v="334.09714739999998"/>
    <s v="Beauty"/>
    <s v="Toys"/>
    <n v="0.314639316"/>
    <n v="0.16204476500000001"/>
    <s v="Low"/>
    <n v="0"/>
    <n v="5.8693374540000001"/>
    <n v="0.22103651699999999"/>
    <n v="0.263151366"/>
    <n v="0.36192698800000001"/>
    <s v="Yes"/>
    <s v="No"/>
    <s v="No"/>
    <x v="403"/>
  </r>
  <r>
    <s v="CUST00405"/>
    <d v="2020-10-05T00:00:00"/>
    <n v="68"/>
    <x v="1"/>
    <x v="0"/>
    <x v="5"/>
    <x v="5"/>
    <n v="5"/>
    <n v="370.70446440000001"/>
    <n v="1760.248726"/>
    <s v="Sports"/>
    <s v="Sports"/>
    <n v="0.450106067"/>
    <n v="0.30898594899999998"/>
    <s v="Low"/>
    <n v="2"/>
    <n v="4.9734658129999998"/>
    <n v="6.0459750999999999E-2"/>
    <n v="0.150260269"/>
    <n v="0.15960666400000001"/>
    <s v="Yes"/>
    <s v="No"/>
    <s v="Yes"/>
    <x v="404"/>
  </r>
  <r>
    <s v="CUST00406"/>
    <d v="2023-11-14T00:00:00"/>
    <n v="35"/>
    <x v="1"/>
    <x v="0"/>
    <x v="2"/>
    <x v="2"/>
    <n v="4"/>
    <n v="22.567267380000001"/>
    <n v="279.52221609999998"/>
    <s v="Sports"/>
    <s v="Toys"/>
    <n v="0.211796764"/>
    <n v="0.46744786799999999"/>
    <s v="Never"/>
    <n v="4"/>
    <n v="9.3238866270000003"/>
    <n v="0.237500925"/>
    <n v="0.187973152"/>
    <n v="0.25599809200000001"/>
    <s v="Yes"/>
    <s v="No"/>
    <s v="No"/>
    <x v="405"/>
  </r>
  <r>
    <s v="CUST00407"/>
    <d v="2022-08-15T00:00:00"/>
    <n v="51"/>
    <x v="1"/>
    <x v="0"/>
    <x v="3"/>
    <x v="7"/>
    <n v="9"/>
    <n v="7.0235440880000004"/>
    <n v="5.0587718639999997"/>
    <s v="Sports"/>
    <s v="Clothing"/>
    <n v="1.5852283000000002E-2"/>
    <n v="0.32110835999999998"/>
    <s v="Low"/>
    <n v="2"/>
    <n v="7.5320589550000001"/>
    <n v="0.21000603900000001"/>
    <n v="0.134410632"/>
    <n v="0.12998485800000001"/>
    <s v="Yes"/>
    <s v="No"/>
    <s v="No"/>
    <x v="406"/>
  </r>
  <r>
    <s v="CUST00408"/>
    <d v="2018-02-06T00:00:00"/>
    <n v="38"/>
    <x v="2"/>
    <x v="1"/>
    <x v="0"/>
    <x v="0"/>
    <n v="4"/>
    <n v="80.518402289999997"/>
    <n v="461.63701830000002"/>
    <s v="Books"/>
    <s v="Books"/>
    <n v="0.283578687"/>
    <n v="0.121263725"/>
    <s v="Medium"/>
    <n v="3"/>
    <n v="4.8622012879999996"/>
    <n v="2.9699993000000001E-2"/>
    <n v="0.517549272"/>
    <n v="0.29282049500000001"/>
    <s v="Yes"/>
    <s v="No"/>
    <s v="No"/>
    <x v="407"/>
  </r>
  <r>
    <s v="CUST00409"/>
    <d v="2022-03-29T00:00:00"/>
    <n v="22"/>
    <x v="2"/>
    <x v="1"/>
    <x v="4"/>
    <x v="4"/>
    <n v="8"/>
    <n v="10.90884271"/>
    <n v="87.270741700000002"/>
    <s v="Home Goods"/>
    <s v="Food"/>
    <n v="0.19697094000000001"/>
    <n v="0.32554553800000002"/>
    <s v="High"/>
    <n v="3"/>
    <n v="6.2467982109999998"/>
    <n v="6.8085145E-2"/>
    <n v="0.12431347500000001"/>
    <n v="0.15126282599999999"/>
    <s v="Yes"/>
    <s v="No"/>
    <s v="Yes"/>
    <x v="408"/>
  </r>
  <r>
    <s v="CUST00410"/>
    <d v="2020-05-22T00:00:00"/>
    <n v="34"/>
    <x v="0"/>
    <x v="0"/>
    <x v="4"/>
    <x v="4"/>
    <n v="3"/>
    <n v="73.405433470000006"/>
    <n v="222.2075293"/>
    <s v="Sports"/>
    <s v="Electronics"/>
    <n v="0.66298469599999998"/>
    <n v="0.34154050899999999"/>
    <s v="Medium"/>
    <n v="1"/>
    <n v="6.0676858339999997"/>
    <n v="0.248605717"/>
    <n v="0.24200770899999999"/>
    <n v="0.50515634499999995"/>
    <s v="Yes"/>
    <s v="No"/>
    <s v="No"/>
    <x v="409"/>
  </r>
  <r>
    <s v="CUST00411"/>
    <d v="2022-12-27T00:00:00"/>
    <n v="61"/>
    <x v="2"/>
    <x v="2"/>
    <x v="2"/>
    <x v="2"/>
    <n v="2"/>
    <n v="146.3357274"/>
    <n v="292.67145479999999"/>
    <s v="Electronics"/>
    <s v="Clothing"/>
    <n v="0.283578687"/>
    <n v="0.289049952"/>
    <s v="High"/>
    <n v="1"/>
    <n v="6.5409068919999998"/>
    <n v="0.230551585"/>
    <n v="0.185530955"/>
    <n v="0.107749229"/>
    <s v="Yes"/>
    <s v="No"/>
    <s v="Yes"/>
    <x v="410"/>
  </r>
  <r>
    <s v="CUST00412"/>
    <d v="2021-07-20T00:00:00"/>
    <n v="45"/>
    <x v="2"/>
    <x v="0"/>
    <x v="3"/>
    <x v="3"/>
    <n v="6"/>
    <n v="58.871874779999999"/>
    <n v="394.00000219999998"/>
    <s v="Home Goods"/>
    <s v="Books"/>
    <n v="0.177084939"/>
    <n v="0.231209359"/>
    <s v="Never"/>
    <n v="0"/>
    <n v="7.2308430420000001"/>
    <n v="0.32249465700000002"/>
    <n v="9.6216652E-2"/>
    <n v="0.220381202"/>
    <s v="Yes"/>
    <s v="Yes"/>
    <s v="No"/>
    <x v="411"/>
  </r>
  <r>
    <s v="CUST00413"/>
    <d v="2023-10-11T00:00:00"/>
    <n v="37"/>
    <x v="0"/>
    <x v="0"/>
    <x v="5"/>
    <x v="5"/>
    <n v="8"/>
    <n v="44.106975009999999"/>
    <n v="332.85432029999998"/>
    <s v="Food"/>
    <s v="Clothing"/>
    <n v="0.215225368"/>
    <n v="0.20604056000000001"/>
    <s v="Medium"/>
    <n v="2"/>
    <n v="6.9424452069999996"/>
    <n v="0.16104933499999999"/>
    <n v="0.27216979099999999"/>
    <n v="9.1186381999999996E-2"/>
    <s v="Yes"/>
    <s v="No"/>
    <s v="No"/>
    <x v="412"/>
  </r>
  <r>
    <s v="CUST00414"/>
    <d v="2019-08-19T00:00:00"/>
    <n v="32"/>
    <x v="1"/>
    <x v="2"/>
    <x v="5"/>
    <x v="7"/>
    <n v="4"/>
    <n v="17.235142280000002"/>
    <n v="68.940569120000006"/>
    <s v="Books"/>
    <s v="Beauty"/>
    <n v="0.65686031"/>
    <n v="0.29815556799999998"/>
    <s v="Never"/>
    <n v="0"/>
    <n v="2.535444714"/>
    <n v="7.4553867999999995E-2"/>
    <n v="0.26504389099999998"/>
    <n v="7.6915330000000004E-2"/>
    <s v="Yes"/>
    <s v="Yes"/>
    <s v="No"/>
    <x v="413"/>
  </r>
  <r>
    <s v="CUST00415"/>
    <d v="2023-03-19T00:00:00"/>
    <n v="52"/>
    <x v="0"/>
    <x v="0"/>
    <x v="3"/>
    <x v="6"/>
    <n v="10"/>
    <n v="3432.6885539999998"/>
    <n v="377.43724070000002"/>
    <s v="Beauty"/>
    <s v="Clothing"/>
    <n v="0.42734445799999998"/>
    <n v="0.369911765"/>
    <s v="High"/>
    <n v="3"/>
    <n v="5.9865826179999999"/>
    <n v="0.15806311300000001"/>
    <n v="0.20063188800000001"/>
    <n v="0.170708199"/>
    <s v="Yes"/>
    <s v="No"/>
    <s v="No"/>
    <x v="414"/>
  </r>
  <r>
    <s v="CUST00416"/>
    <d v="2019-12-30T00:00:00"/>
    <n v="35"/>
    <x v="0"/>
    <x v="2"/>
    <x v="3"/>
    <x v="6"/>
    <n v="6"/>
    <n v="17.289829229999999"/>
    <n v="63.659188180000001"/>
    <s v="Books"/>
    <s v="Electronics"/>
    <n v="0.22405894500000001"/>
    <n v="0.26218108099999998"/>
    <s v="High"/>
    <n v="2"/>
    <n v="5.0273826619999999"/>
    <n v="0.375752219"/>
    <n v="0.143404318"/>
    <n v="9.7474822000000003E-2"/>
    <s v="Yes"/>
    <s v="No"/>
    <s v="No"/>
    <x v="415"/>
  </r>
  <r>
    <s v="CUST00417"/>
    <d v="2021-09-27T00:00:00"/>
    <n v="44"/>
    <x v="1"/>
    <x v="0"/>
    <x v="3"/>
    <x v="3"/>
    <n v="4"/>
    <n v="472.09497260000001"/>
    <n v="1865.280434"/>
    <s v="Beauty"/>
    <s v="Home Goods"/>
    <n v="0.27753110800000003"/>
    <n v="0.411318709"/>
    <s v="Never"/>
    <n v="6"/>
    <n v="7.249986958"/>
    <n v="0.23282302599999999"/>
    <n v="0.206427683"/>
    <n v="1.6119086000000001E-2"/>
    <s v="Yes"/>
    <s v="No"/>
    <s v="Yes"/>
    <x v="416"/>
  </r>
  <r>
    <s v="CUST00418"/>
    <d v="2019-02-01T00:00:00"/>
    <n v="49"/>
    <x v="0"/>
    <x v="1"/>
    <x v="0"/>
    <x v="0"/>
    <n v="3"/>
    <n v="79.780298540000004"/>
    <n v="115.9102255"/>
    <s v="Electronics"/>
    <s v="Home Goods"/>
    <n v="0.196002234"/>
    <n v="0.35357380199999999"/>
    <s v="High"/>
    <n v="1"/>
    <n v="10"/>
    <n v="0.18789394400000001"/>
    <n v="0.12989566"/>
    <n v="0.166327429"/>
    <s v="Yes"/>
    <s v="No"/>
    <s v="No"/>
    <x v="417"/>
  </r>
  <r>
    <s v="CUST00419"/>
    <d v="2019-11-30T00:00:00"/>
    <n v="26"/>
    <x v="2"/>
    <x v="1"/>
    <x v="1"/>
    <x v="1"/>
    <n v="5"/>
    <n v="8.770921585"/>
    <n v="79.547208979999994"/>
    <s v="Clothing"/>
    <s v="Toys"/>
    <n v="9.9339023999999998E-2"/>
    <n v="0.193934843"/>
    <s v="High"/>
    <n v="2"/>
    <n v="6.9424452069999996"/>
    <n v="6.2300016E-2"/>
    <n v="4.9798441999999998E-2"/>
    <n v="0.32494293600000002"/>
    <s v="Yes"/>
    <s v="No"/>
    <s v="Yes"/>
    <x v="418"/>
  </r>
  <r>
    <s v="CUST00420"/>
    <d v="2022-06-24T00:00:00"/>
    <n v="22"/>
    <x v="1"/>
    <x v="0"/>
    <x v="3"/>
    <x v="3"/>
    <n v="1"/>
    <n v="349.37070549999999"/>
    <n v="349.37070549999999"/>
    <s v="Clothing"/>
    <s v="Electronics"/>
    <n v="0.212580085"/>
    <n v="0.26890396100000002"/>
    <s v="Medium"/>
    <n v="0"/>
    <n v="9.5091116299999996"/>
    <n v="0.20464464399999999"/>
    <n v="0.144876439"/>
    <n v="9.5550711999999996E-2"/>
    <s v="No"/>
    <s v="No"/>
    <s v="No"/>
    <x v="419"/>
  </r>
  <r>
    <s v="CUST00421"/>
    <d v="2019-01-31T00:00:00"/>
    <n v="19"/>
    <x v="1"/>
    <x v="2"/>
    <x v="5"/>
    <x v="7"/>
    <n v="6"/>
    <n v="82.660143450000007"/>
    <n v="434.28921200000002"/>
    <s v="Food"/>
    <s v="Home Goods"/>
    <n v="0.29127574499999997"/>
    <n v="0.15351996100000001"/>
    <s v="Medium"/>
    <n v="2"/>
    <n v="7.6030004790000003"/>
    <n v="0.31106794300000001"/>
    <n v="0.23500241899999999"/>
    <n v="0.10101341699999999"/>
    <s v="Yes"/>
    <s v="No"/>
    <s v="Yes"/>
    <x v="420"/>
  </r>
  <r>
    <s v="CUST00422"/>
    <d v="2018-03-17T00:00:00"/>
    <n v="36"/>
    <x v="2"/>
    <x v="0"/>
    <x v="5"/>
    <x v="7"/>
    <n v="5"/>
    <n v="52.876267689999999"/>
    <n v="86.041564379999997"/>
    <s v="Toys"/>
    <s v="Clothing"/>
    <n v="9.6581654000000003E-2"/>
    <n v="0.38991561699999999"/>
    <s v="Never"/>
    <n v="2"/>
    <n v="6.23300228"/>
    <n v="0.35815596700000002"/>
    <n v="0.14694845400000001"/>
    <n v="6.4777391000000004E-2"/>
    <s v="Yes"/>
    <s v="No"/>
    <s v="Yes"/>
    <x v="421"/>
  </r>
  <r>
    <s v="CUST00423"/>
    <d v="2022-12-02T00:00:00"/>
    <n v="41"/>
    <x v="1"/>
    <x v="0"/>
    <x v="5"/>
    <x v="5"/>
    <n v="9"/>
    <n v="90.753534290000005"/>
    <n v="738.52567150000004"/>
    <s v="Food"/>
    <s v="Books"/>
    <n v="0.13137125699999999"/>
    <n v="0.478207822"/>
    <s v="Low"/>
    <n v="2"/>
    <n v="8.2203439530000004"/>
    <n v="0.121817334"/>
    <n v="0.114643708"/>
    <n v="4.4534233999999999E-2"/>
    <s v="Yes"/>
    <s v="No"/>
    <s v="No"/>
    <x v="422"/>
  </r>
  <r>
    <s v="CUST00424"/>
    <d v="2022-12-25T00:00:00"/>
    <n v="15"/>
    <x v="2"/>
    <x v="0"/>
    <x v="1"/>
    <x v="1"/>
    <n v="10"/>
    <n v="73.656081080000007"/>
    <n v="831.9978496"/>
    <s v="Clothing"/>
    <s v="Beauty"/>
    <n v="0.65302573200000003"/>
    <n v="0.26717453800000002"/>
    <s v="High"/>
    <n v="1"/>
    <n v="5.3784754899999996"/>
    <n v="0.26448206800000001"/>
    <n v="0.19483882499999999"/>
    <n v="9.5159682999999995E-2"/>
    <s v="Yes"/>
    <s v="No"/>
    <s v="No"/>
    <x v="423"/>
  </r>
  <r>
    <s v="CUST00425"/>
    <d v="2019-12-19T00:00:00"/>
    <n v="56"/>
    <x v="2"/>
    <x v="0"/>
    <x v="5"/>
    <x v="5"/>
    <n v="5"/>
    <n v="125.1266207"/>
    <n v="597.50529059999997"/>
    <s v="Electronics"/>
    <s v="Sports"/>
    <n v="5.1316172E-2"/>
    <n v="2.1047070000000001E-2"/>
    <s v="High"/>
    <n v="0"/>
    <n v="8.2173585199999994"/>
    <n v="0.30177694100000002"/>
    <n v="0.140966692"/>
    <n v="0.21192686699999999"/>
    <s v="Yes"/>
    <s v="No"/>
    <s v="Yes"/>
    <x v="424"/>
  </r>
  <r>
    <s v="CUST00426"/>
    <d v="2020-04-30T00:00:00"/>
    <n v="22"/>
    <x v="0"/>
    <x v="2"/>
    <x v="3"/>
    <x v="6"/>
    <n v="6"/>
    <n v="214.42525370000001"/>
    <n v="1393.5422550000001"/>
    <s v="Electronics"/>
    <s v="Beauty"/>
    <n v="6.4457782000000005E-2"/>
    <n v="0.279468194"/>
    <s v="Medium"/>
    <n v="1"/>
    <n v="9.2271487289999996"/>
    <n v="0.13676016899999999"/>
    <n v="0.16471345200000001"/>
    <n v="0.152663251"/>
    <s v="Yes"/>
    <s v="No"/>
    <s v="No"/>
    <x v="425"/>
  </r>
  <r>
    <s v="CUST00427"/>
    <d v="2021-10-22T00:00:00"/>
    <n v="31"/>
    <x v="1"/>
    <x v="2"/>
    <x v="1"/>
    <x v="1"/>
    <n v="1"/>
    <n v="57.6644249"/>
    <n v="213.43055330000001"/>
    <s v="Home Goods"/>
    <s v="Toys"/>
    <n v="8.9060788000000002E-2"/>
    <n v="0.35541080600000002"/>
    <s v="Low"/>
    <n v="4"/>
    <n v="7.82227519"/>
    <n v="5.2921464000000001E-2"/>
    <n v="0.17411664900000001"/>
    <n v="0.14179360599999999"/>
    <s v="Yes"/>
    <s v="Yes"/>
    <s v="No"/>
    <x v="426"/>
  </r>
  <r>
    <s v="CUST00428"/>
    <d v="2022-12-02T00:00:00"/>
    <n v="57"/>
    <x v="1"/>
    <x v="0"/>
    <x v="5"/>
    <x v="5"/>
    <n v="20"/>
    <n v="105.92683769999999"/>
    <n v="2118.5367540000002"/>
    <s v="Food"/>
    <s v="Sports"/>
    <n v="0.124940025"/>
    <n v="0.379202492"/>
    <s v="Medium"/>
    <n v="3"/>
    <n v="9.1750366789999998"/>
    <n v="0.124565439"/>
    <n v="0.16573136599999999"/>
    <n v="0.27638332599999998"/>
    <s v="Yes"/>
    <s v="No"/>
    <s v="No"/>
    <x v="427"/>
  </r>
  <r>
    <s v="CUST00429"/>
    <d v="2020-06-03T00:00:00"/>
    <n v="50"/>
    <x v="0"/>
    <x v="0"/>
    <x v="4"/>
    <x v="4"/>
    <n v="6"/>
    <n v="21.602649490000001"/>
    <n v="135.26184219999999"/>
    <s v="Electronics"/>
    <s v="Electronics"/>
    <n v="0.27941141600000002"/>
    <n v="0.31618212099999998"/>
    <s v="Never"/>
    <n v="0"/>
    <n v="6.6214959929999999"/>
    <n v="0.12502555400000001"/>
    <n v="1.4624952E-2"/>
    <n v="0.348210089"/>
    <s v="Yes"/>
    <s v="No"/>
    <s v="No"/>
    <x v="428"/>
  </r>
  <r>
    <s v="CUST00430"/>
    <d v="2019-01-31T00:00:00"/>
    <n v="49"/>
    <x v="1"/>
    <x v="0"/>
    <x v="3"/>
    <x v="6"/>
    <n v="6"/>
    <n v="56.343156190000002"/>
    <n v="368.0808442"/>
    <s v="Sports"/>
    <s v="Books"/>
    <n v="0.42946927400000001"/>
    <n v="0.149125853"/>
    <s v="Medium"/>
    <n v="1"/>
    <n v="6.85450099"/>
    <n v="0.18915985299999999"/>
    <n v="3.9107917999999998E-2"/>
    <n v="0.14147691100000001"/>
    <s v="Yes"/>
    <s v="No"/>
    <s v="Yes"/>
    <x v="429"/>
  </r>
  <r>
    <s v="CUST00431"/>
    <d v="2022-02-01T00:00:00"/>
    <n v="45"/>
    <x v="2"/>
    <x v="1"/>
    <x v="5"/>
    <x v="5"/>
    <n v="9"/>
    <n v="81.702179040000004"/>
    <n v="453.39933409999998"/>
    <s v="Toys"/>
    <s v="Books"/>
    <n v="0.22492944200000001"/>
    <n v="0.61964545800000004"/>
    <s v="Medium"/>
    <n v="0"/>
    <n v="5.2826342650000004"/>
    <n v="0.165307862"/>
    <n v="0.14811444300000001"/>
    <n v="0.306484333"/>
    <s v="Yes"/>
    <s v="No"/>
    <s v="Yes"/>
    <x v="430"/>
  </r>
  <r>
    <s v="CUST00432"/>
    <d v="2021-03-13T00:00:00"/>
    <n v="39"/>
    <x v="1"/>
    <x v="0"/>
    <x v="1"/>
    <x v="1"/>
    <n v="4"/>
    <n v="60.860517710000003"/>
    <n v="339.50248900000003"/>
    <s v="Home Goods"/>
    <s v="Toys"/>
    <n v="0.213288958"/>
    <n v="0.20218091299999999"/>
    <s v="Medium"/>
    <n v="1"/>
    <n v="7.0488731019999999"/>
    <n v="0.12774952000000001"/>
    <n v="8.0950975999999994E-2"/>
    <n v="0.108920207"/>
    <s v="Yes"/>
    <s v="No"/>
    <s v="No"/>
    <x v="431"/>
  </r>
  <r>
    <s v="CUST00433"/>
    <d v="2020-11-28T00:00:00"/>
    <n v="27"/>
    <x v="0"/>
    <x v="0"/>
    <x v="1"/>
    <x v="7"/>
    <n v="4"/>
    <n v="150.611504"/>
    <n v="672.44102680000003"/>
    <s v="Beauty"/>
    <s v="Sports"/>
    <n v="0.15110678999999999"/>
    <n v="0.33882393599999999"/>
    <s v="Never"/>
    <n v="0"/>
    <n v="5.9599442519999997"/>
    <n v="0.18840405700000001"/>
    <n v="0.19483882499999999"/>
    <n v="4.7019381999999998E-2"/>
    <s v="Yes"/>
    <s v="No"/>
    <s v="No"/>
    <x v="432"/>
  </r>
  <r>
    <s v="CUST00434"/>
    <d v="2023-11-27T00:00:00"/>
    <n v="42"/>
    <x v="0"/>
    <x v="1"/>
    <x v="3"/>
    <x v="6"/>
    <n v="7"/>
    <n v="13.350525129999999"/>
    <n v="125.3041156"/>
    <s v="Books"/>
    <s v="Food"/>
    <n v="0.152640939"/>
    <n v="2.6473340000000001E-2"/>
    <s v="Medium"/>
    <n v="0"/>
    <n v="7.9049175429999998"/>
    <n v="0.26085186199999999"/>
    <n v="0.174696823"/>
    <n v="0.20275986800000001"/>
    <s v="Yes"/>
    <s v="No"/>
    <s v="No"/>
    <x v="433"/>
  </r>
  <r>
    <s v="CUST00435"/>
    <d v="2020-12-01T00:00:00"/>
    <n v="50"/>
    <x v="2"/>
    <x v="1"/>
    <x v="5"/>
    <x v="5"/>
    <n v="3"/>
    <n v="295.90238090000003"/>
    <n v="806.77775880000002"/>
    <s v="Toys"/>
    <s v="Sports"/>
    <n v="0.34437186600000003"/>
    <n v="0.380190256"/>
    <s v="Never"/>
    <n v="3"/>
    <n v="6.3631449289999997"/>
    <n v="0.37312095299999998"/>
    <n v="0.13703635"/>
    <n v="3.4273692000000001E-2"/>
    <s v="Yes"/>
    <s v="No"/>
    <s v="No"/>
    <x v="434"/>
  </r>
  <r>
    <s v="CUST00436"/>
    <d v="2021-04-24T00:00:00"/>
    <n v="20"/>
    <x v="0"/>
    <x v="0"/>
    <x v="2"/>
    <x v="2"/>
    <n v="5"/>
    <n v="117.6334797"/>
    <n v="588.16739849999999"/>
    <s v="Clothing"/>
    <s v="Beauty"/>
    <n v="0.39992770500000002"/>
    <n v="0.109204167"/>
    <s v="High"/>
    <n v="1"/>
    <n v="4.1539666000000004"/>
    <n v="0.14742672900000001"/>
    <n v="8.1335121999999996E-2"/>
    <n v="0.30329022500000002"/>
    <s v="Yes"/>
    <s v="No"/>
    <s v="No"/>
    <x v="435"/>
  </r>
  <r>
    <s v="CUST00437"/>
    <d v="2019-09-26T00:00:00"/>
    <n v="49"/>
    <x v="0"/>
    <x v="0"/>
    <x v="1"/>
    <x v="1"/>
    <n v="3"/>
    <n v="26.209852269999999"/>
    <n v="74.115325119999994"/>
    <s v="Electronics"/>
    <s v="Toys"/>
    <n v="5.5962047000000001E-2"/>
    <n v="0.198277812"/>
    <s v="Medium"/>
    <n v="4"/>
    <n v="5.0114385549999998"/>
    <n v="0.20464464399999999"/>
    <n v="0.27381149199999999"/>
    <n v="0.119661722"/>
    <s v="Yes"/>
    <s v="No"/>
    <s v="Yes"/>
    <x v="436"/>
  </r>
  <r>
    <s v="CUST00438"/>
    <d v="2021-03-02T00:00:00"/>
    <n v="48"/>
    <x v="0"/>
    <x v="2"/>
    <x v="1"/>
    <x v="1"/>
    <n v="7"/>
    <n v="147.61907249999999"/>
    <n v="922.28576729999997"/>
    <s v="Electronics"/>
    <s v="Clothing"/>
    <n v="0.38563695999999997"/>
    <n v="0.122390978"/>
    <s v="Never"/>
    <n v="2"/>
    <n v="5.9661422330000002"/>
    <n v="0.19361652900000001"/>
    <n v="0.11987716499999999"/>
    <n v="0.21537758700000001"/>
    <s v="Yes"/>
    <s v="No"/>
    <s v="No"/>
    <x v="437"/>
  </r>
  <r>
    <s v="CUST00439"/>
    <d v="2021-05-23T00:00:00"/>
    <n v="39"/>
    <x v="1"/>
    <x v="0"/>
    <x v="6"/>
    <x v="7"/>
    <n v="5"/>
    <n v="15.714611830000001"/>
    <n v="78.57305916"/>
    <s v="Clothing"/>
    <s v="Food"/>
    <n v="0.283578687"/>
    <n v="0.279468194"/>
    <s v="Never"/>
    <n v="2"/>
    <n v="6.9424452069999996"/>
    <n v="0.37322350500000001"/>
    <n v="0.19483882499999999"/>
    <n v="0.16467162699999999"/>
    <s v="Yes"/>
    <s v="No"/>
    <s v="Yes"/>
    <x v="438"/>
  </r>
  <r>
    <s v="CUST00440"/>
    <d v="2020-01-03T00:00:00"/>
    <n v="26"/>
    <x v="2"/>
    <x v="0"/>
    <x v="1"/>
    <x v="1"/>
    <n v="9"/>
    <n v="39.090218989999997"/>
    <n v="443.28526169999998"/>
    <s v="Beauty"/>
    <s v="Toys"/>
    <n v="0.283578687"/>
    <n v="0.137769049"/>
    <s v="Low"/>
    <n v="3"/>
    <n v="5.4990920680000004"/>
    <n v="0.11603345900000001"/>
    <n v="0.53109724199999997"/>
    <n v="4.8621194E-2"/>
    <s v="Yes"/>
    <s v="No"/>
    <s v="Yes"/>
    <x v="439"/>
  </r>
  <r>
    <s v="CUST00441"/>
    <d v="2018-08-23T00:00:00"/>
    <n v="20"/>
    <x v="1"/>
    <x v="2"/>
    <x v="0"/>
    <x v="0"/>
    <n v="4"/>
    <n v="145.87229289999999"/>
    <n v="446.31199359999999"/>
    <s v="Food"/>
    <s v="Clothing"/>
    <n v="0.32160572700000001"/>
    <n v="0.13970232199999999"/>
    <s v="Medium"/>
    <n v="4"/>
    <n v="5.8162061429999996"/>
    <n v="6.6178019000000005E-2"/>
    <n v="9.4286465E-2"/>
    <n v="0.34138239999999997"/>
    <s v="Yes"/>
    <s v="No"/>
    <s v="No"/>
    <x v="440"/>
  </r>
  <r>
    <s v="CUST00442"/>
    <d v="2020-01-21T00:00:00"/>
    <n v="42"/>
    <x v="1"/>
    <x v="0"/>
    <x v="3"/>
    <x v="6"/>
    <n v="8"/>
    <n v="42.032571879999999"/>
    <n v="271.83719430000002"/>
    <s v="Sports"/>
    <s v="Clothing"/>
    <n v="0.25684302399999998"/>
    <n v="0.40413316799999999"/>
    <s v="High"/>
    <n v="1"/>
    <n v="9.0451105060000003"/>
    <n v="0.19643216699999999"/>
    <n v="9.9330531E-2"/>
    <n v="0.41696869399999997"/>
    <s v="Yes"/>
    <s v="No"/>
    <s v="Yes"/>
    <x v="441"/>
  </r>
  <r>
    <s v="CUST00443"/>
    <d v="2020-08-11T00:00:00"/>
    <n v="19"/>
    <x v="0"/>
    <x v="0"/>
    <x v="1"/>
    <x v="1"/>
    <n v="1"/>
    <n v="18.48707606"/>
    <n v="44.673476350000001"/>
    <s v="Home Goods"/>
    <s v="Home Goods"/>
    <n v="0.19709922499999999"/>
    <n v="4.7768126000000001E-2"/>
    <s v="High"/>
    <n v="2"/>
    <n v="4.0768469400000003"/>
    <n v="0.29471661500000002"/>
    <n v="0.19483882499999999"/>
    <n v="0.327565098"/>
    <s v="No"/>
    <s v="No"/>
    <s v="No"/>
    <x v="442"/>
  </r>
  <r>
    <s v="CUST00444"/>
    <d v="2022-03-23T00:00:00"/>
    <n v="29"/>
    <x v="2"/>
    <x v="0"/>
    <x v="0"/>
    <x v="7"/>
    <n v="1"/>
    <n v="93.519701990000002"/>
    <n v="249.4113213"/>
    <s v="Beauty"/>
    <s v="Toys"/>
    <n v="0.42439084199999999"/>
    <n v="5.5159343E-2"/>
    <s v="Low"/>
    <n v="3"/>
    <n v="6.5721884619999997"/>
    <n v="0.138980096"/>
    <n v="0.23892667000000001"/>
    <n v="8.6956277999999998E-2"/>
    <s v="No"/>
    <s v="Yes"/>
    <s v="No"/>
    <x v="443"/>
  </r>
  <r>
    <s v="CUST00445"/>
    <d v="2021-04-12T00:00:00"/>
    <n v="47"/>
    <x v="2"/>
    <x v="0"/>
    <x v="5"/>
    <x v="5"/>
    <n v="1"/>
    <n v="22.885033589999999"/>
    <n v="22.885033589999999"/>
    <s v="Home Goods"/>
    <s v="Home Goods"/>
    <n v="0.31294039699999998"/>
    <n v="0.337044226"/>
    <s v="Low"/>
    <n v="1"/>
    <n v="8.1567648669999997"/>
    <n v="0.105907875"/>
    <n v="3.8479112000000003E-2"/>
    <n v="0.136250815"/>
    <s v="No"/>
    <s v="No"/>
    <s v="No"/>
    <x v="444"/>
  </r>
  <r>
    <s v="CUST00446"/>
    <d v="2022-08-04T00:00:00"/>
    <n v="36"/>
    <x v="2"/>
    <x v="0"/>
    <x v="4"/>
    <x v="7"/>
    <n v="3"/>
    <n v="222.3691288"/>
    <n v="746.17027029999997"/>
    <s v="Beauty"/>
    <s v="Home Goods"/>
    <n v="7.7437693000000002E-2"/>
    <n v="0.31132846800000002"/>
    <s v="Medium"/>
    <n v="2"/>
    <n v="6.9424452069999996"/>
    <n v="0.53555617600000005"/>
    <n v="0.43526285100000001"/>
    <n v="6.1488246000000003E-2"/>
    <s v="Yes"/>
    <s v="No"/>
    <s v="No"/>
    <x v="445"/>
  </r>
  <r>
    <s v="CUST00447"/>
    <d v="2022-12-02T00:00:00"/>
    <n v="51"/>
    <x v="0"/>
    <x v="1"/>
    <x v="4"/>
    <x v="4"/>
    <n v="4"/>
    <n v="62.0416679"/>
    <n v="248.1666716"/>
    <s v="Beauty"/>
    <s v="Home Goods"/>
    <n v="0.19983379100000001"/>
    <n v="0.22160184299999999"/>
    <s v="High"/>
    <n v="4"/>
    <n v="9.6278883709999992"/>
    <n v="0.34215022499999997"/>
    <n v="0.20517076400000001"/>
    <n v="0.135341036"/>
    <s v="Yes"/>
    <s v="No"/>
    <s v="No"/>
    <x v="446"/>
  </r>
  <r>
    <s v="CUST00448"/>
    <d v="2021-11-17T00:00:00"/>
    <n v="29"/>
    <x v="1"/>
    <x v="0"/>
    <x v="2"/>
    <x v="7"/>
    <n v="10"/>
    <n v="26.858265110000001"/>
    <n v="268.58265110000002"/>
    <s v="Sports"/>
    <s v="Toys"/>
    <n v="0.77906699899999998"/>
    <n v="0.43912385999999998"/>
    <s v="Never"/>
    <n v="3"/>
    <n v="6.0637189119999997"/>
    <n v="1.7318670000000001E-2"/>
    <n v="0.25111260800000001"/>
    <n v="0.33375186000000001"/>
    <s v="Yes"/>
    <s v="No"/>
    <s v="Yes"/>
    <x v="447"/>
  </r>
  <r>
    <s v="CUST00449"/>
    <d v="2021-05-02T00:00:00"/>
    <n v="27"/>
    <x v="2"/>
    <x v="2"/>
    <x v="2"/>
    <x v="2"/>
    <n v="4"/>
    <n v="52.671777329999998"/>
    <n v="301.15837399999998"/>
    <s v="Beauty"/>
    <s v="Clothing"/>
    <n v="0.18064514800000001"/>
    <n v="0.33743279599999998"/>
    <s v="Never"/>
    <n v="4"/>
    <n v="7.3883935540000003"/>
    <n v="2.0460704E-2"/>
    <n v="0.16814061499999999"/>
    <n v="0.20216271099999999"/>
    <s v="Yes"/>
    <s v="No"/>
    <s v="No"/>
    <x v="448"/>
  </r>
  <r>
    <s v="CUST00450"/>
    <d v="2022-03-21T00:00:00"/>
    <n v="67"/>
    <x v="1"/>
    <x v="2"/>
    <x v="5"/>
    <x v="5"/>
    <n v="1"/>
    <n v="46.676784679999997"/>
    <n v="400.269656"/>
    <s v="Clothing"/>
    <s v="Food"/>
    <n v="0.132269305"/>
    <n v="0.18772144800000001"/>
    <s v="High"/>
    <n v="2"/>
    <n v="3.1878445769999999"/>
    <n v="0.33209003799999998"/>
    <n v="0.19358723999999999"/>
    <n v="9.3901871999999997E-2"/>
    <s v="Yes"/>
    <s v="No"/>
    <s v="Yes"/>
    <x v="449"/>
  </r>
  <r>
    <s v="CUST00451"/>
    <d v="2023-09-08T00:00:00"/>
    <n v="26"/>
    <x v="2"/>
    <x v="2"/>
    <x v="5"/>
    <x v="5"/>
    <n v="4"/>
    <n v="5.6533154510000001"/>
    <n v="204.31004469999999"/>
    <s v="Toys"/>
    <s v="Food"/>
    <n v="0.32964778"/>
    <n v="0.24737018999999999"/>
    <s v="Low"/>
    <n v="3"/>
    <n v="8.9889946320000007"/>
    <n v="0.25918776700000001"/>
    <n v="0.35957457999999998"/>
    <n v="0.11310263500000001"/>
    <s v="Yes"/>
    <s v="No"/>
    <s v="No"/>
    <x v="450"/>
  </r>
  <r>
    <s v="CUST00452"/>
    <d v="2021-12-16T00:00:00"/>
    <n v="27"/>
    <x v="2"/>
    <x v="1"/>
    <x v="1"/>
    <x v="1"/>
    <n v="14"/>
    <n v="31.002828300000001"/>
    <n v="365.48161049999999"/>
    <s v="Electronics"/>
    <s v="Sports"/>
    <n v="0.41064837900000001"/>
    <n v="0.129517196"/>
    <s v="Low"/>
    <n v="1"/>
    <n v="8.8780342930000007"/>
    <n v="8.5965891000000003E-2"/>
    <n v="0.19483882499999999"/>
    <n v="0.13473125799999999"/>
    <s v="Yes"/>
    <s v="No"/>
    <s v="Yes"/>
    <x v="451"/>
  </r>
  <r>
    <s v="CUST00453"/>
    <d v="2022-02-28T00:00:00"/>
    <n v="39"/>
    <x v="0"/>
    <x v="1"/>
    <x v="2"/>
    <x v="2"/>
    <n v="1"/>
    <n v="10.87041411"/>
    <n v="10.87041411"/>
    <s v="Clothing"/>
    <s v="Beauty"/>
    <n v="0.283578687"/>
    <n v="3.9431302000000001E-2"/>
    <s v="Never"/>
    <n v="3"/>
    <n v="7.5622931189999996"/>
    <n v="0.34914534600000002"/>
    <n v="9.8553199999999994E-2"/>
    <n v="0.17215594000000001"/>
    <s v="No"/>
    <s v="No"/>
    <s v="No"/>
    <x v="452"/>
  </r>
  <r>
    <s v="CUST00454"/>
    <d v="2021-10-20T00:00:00"/>
    <n v="49"/>
    <x v="1"/>
    <x v="2"/>
    <x v="2"/>
    <x v="2"/>
    <n v="6"/>
    <n v="21.074525749999999"/>
    <n v="187.7403659"/>
    <s v="Books"/>
    <s v="Beauty"/>
    <n v="0.48960830599999999"/>
    <n v="0.226065187"/>
    <s v="High"/>
    <n v="2"/>
    <n v="10"/>
    <n v="0.43729963100000002"/>
    <n v="0.30990762900000002"/>
    <n v="0.13451424300000001"/>
    <s v="Yes"/>
    <s v="No"/>
    <s v="No"/>
    <x v="453"/>
  </r>
  <r>
    <s v="CUST00455"/>
    <d v="2023-01-31T00:00:00"/>
    <n v="44"/>
    <x v="1"/>
    <x v="0"/>
    <x v="4"/>
    <x v="4"/>
    <n v="6"/>
    <n v="38.63863843"/>
    <n v="12.26052542"/>
    <s v="Clothing"/>
    <s v="Home Goods"/>
    <n v="7.0718608000000002E-2"/>
    <n v="1.5509373E-2"/>
    <s v="Medium"/>
    <n v="0"/>
    <n v="3.003151565"/>
    <n v="0.58066705500000004"/>
    <n v="0.44701525399999997"/>
    <n v="0.22821739299999999"/>
    <s v="Yes"/>
    <s v="No"/>
    <s v="No"/>
    <x v="454"/>
  </r>
  <r>
    <s v="CUST00456"/>
    <d v="2021-09-27T00:00:00"/>
    <n v="69"/>
    <x v="0"/>
    <x v="1"/>
    <x v="2"/>
    <x v="2"/>
    <n v="4"/>
    <n v="108.4289706"/>
    <n v="433.7158824"/>
    <s v="Electronics"/>
    <s v="Home Goods"/>
    <n v="0.25603554699999997"/>
    <n v="0.279468194"/>
    <s v="Never"/>
    <n v="1"/>
    <n v="6.1850030130000002"/>
    <n v="0.15502406199999999"/>
    <n v="6.8460509000000003E-2"/>
    <n v="0.16404258699999999"/>
    <s v="Yes"/>
    <s v="Yes"/>
    <s v="No"/>
    <x v="455"/>
  </r>
  <r>
    <s v="CUST00457"/>
    <d v="2019-05-15T00:00:00"/>
    <n v="33"/>
    <x v="1"/>
    <x v="1"/>
    <x v="2"/>
    <x v="2"/>
    <n v="2"/>
    <n v="64.893142650000001"/>
    <n v="103.41123140000001"/>
    <s v="Books"/>
    <s v="Books"/>
    <n v="0.14807211200000001"/>
    <n v="0.67872288199999997"/>
    <s v="Low"/>
    <n v="5"/>
    <n v="4.4166042509999999"/>
    <n v="0.23993234599999999"/>
    <n v="0.110027521"/>
    <n v="0.26186963899999999"/>
    <s v="Yes"/>
    <s v="No"/>
    <s v="No"/>
    <x v="456"/>
  </r>
  <r>
    <s v="CUST00458"/>
    <d v="2022-08-08T00:00:00"/>
    <n v="21"/>
    <x v="0"/>
    <x v="0"/>
    <x v="2"/>
    <x v="7"/>
    <n v="9"/>
    <n v="97.025246120000006"/>
    <n v="822.31284789999995"/>
    <s v="Electronics"/>
    <s v="Beauty"/>
    <n v="0.47031967800000002"/>
    <n v="4.5493180000000001E-2"/>
    <s v="Medium"/>
    <n v="3"/>
    <n v="5.7356800320000003"/>
    <n v="0.19491595"/>
    <n v="0.343036169"/>
    <n v="0.146177047"/>
    <s v="Yes"/>
    <s v="No"/>
    <s v="No"/>
    <x v="457"/>
  </r>
  <r>
    <s v="CUST00459"/>
    <d v="2019-05-26T00:00:00"/>
    <n v="31"/>
    <x v="1"/>
    <x v="0"/>
    <x v="3"/>
    <x v="7"/>
    <n v="1"/>
    <n v="61.610437040000001"/>
    <n v="61.610437040000001"/>
    <s v="Food"/>
    <s v="Home Goods"/>
    <n v="0.185469941"/>
    <n v="0.279468194"/>
    <s v="High"/>
    <n v="2"/>
    <n v="6.8173172329999998"/>
    <n v="0.13578380100000001"/>
    <n v="5.7451137999999999E-2"/>
    <n v="9.4925636999999993E-2"/>
    <s v="No"/>
    <s v="No"/>
    <s v="Yes"/>
    <x v="458"/>
  </r>
  <r>
    <s v="CUST00460"/>
    <d v="2018-08-05T00:00:00"/>
    <n v="30"/>
    <x v="0"/>
    <x v="1"/>
    <x v="3"/>
    <x v="3"/>
    <n v="2"/>
    <n v="12.525394520000001"/>
    <n v="25.050789040000002"/>
    <s v="Electronics"/>
    <s v="Beauty"/>
    <n v="0.283578687"/>
    <n v="0.19209974199999999"/>
    <s v="High"/>
    <n v="1"/>
    <n v="9.7826352340000007"/>
    <n v="0.327994224"/>
    <n v="0.335828711"/>
    <n v="0.13783323"/>
    <s v="Yes"/>
    <s v="No"/>
    <s v="No"/>
    <x v="459"/>
  </r>
  <r>
    <s v="CUST00461"/>
    <d v="2021-08-17T00:00:00"/>
    <n v="33"/>
    <x v="0"/>
    <x v="2"/>
    <x v="4"/>
    <x v="4"/>
    <n v="2"/>
    <n v="136.9254114"/>
    <n v="182.17458260000001"/>
    <s v="Food"/>
    <s v="Clothing"/>
    <n v="0.191543357"/>
    <n v="6.8473733999999994E-2"/>
    <s v="Medium"/>
    <n v="1"/>
    <n v="4.948363982"/>
    <n v="0.18764098300000001"/>
    <n v="9.9425447E-2"/>
    <n v="0.25145065999999999"/>
    <s v="Yes"/>
    <s v="Yes"/>
    <s v="Yes"/>
    <x v="460"/>
  </r>
  <r>
    <s v="CUST00462"/>
    <d v="2021-03-01T00:00:00"/>
    <n v="20"/>
    <x v="2"/>
    <x v="2"/>
    <x v="4"/>
    <x v="4"/>
    <n v="2"/>
    <n v="50.937468520000003"/>
    <n v="101.874937"/>
    <s v="Beauty"/>
    <s v="Beauty"/>
    <n v="0.25688539999999999"/>
    <n v="0.25798722200000002"/>
    <s v="Low"/>
    <n v="2"/>
    <n v="8.1036453809999998"/>
    <n v="9.6782450000000006E-2"/>
    <n v="0.44059310099999999"/>
    <n v="0.13498950300000001"/>
    <s v="Yes"/>
    <s v="No"/>
    <s v="No"/>
    <x v="461"/>
  </r>
  <r>
    <s v="CUST00463"/>
    <d v="2023-01-02T00:00:00"/>
    <n v="46"/>
    <x v="2"/>
    <x v="0"/>
    <x v="2"/>
    <x v="2"/>
    <n v="7"/>
    <n v="38.611529560000001"/>
    <n v="319.11420249999998"/>
    <s v="Sports"/>
    <s v="Electronics"/>
    <n v="0.29888838699999998"/>
    <n v="0.41573402799999998"/>
    <s v="High"/>
    <n v="1"/>
    <n v="4.0735795780000004"/>
    <n v="0.315959449"/>
    <n v="0.31346517400000001"/>
    <n v="0.21174916199999999"/>
    <s v="Yes"/>
    <s v="Yes"/>
    <s v="No"/>
    <x v="462"/>
  </r>
  <r>
    <s v="CUST00464"/>
    <d v="2022-12-16T00:00:00"/>
    <n v="40"/>
    <x v="1"/>
    <x v="2"/>
    <x v="1"/>
    <x v="1"/>
    <n v="3"/>
    <n v="251.30112639999999"/>
    <n v="801.3561843"/>
    <s v="Sports"/>
    <s v="Electronics"/>
    <n v="0.104272347"/>
    <n v="7.6034045999999994E-2"/>
    <s v="Medium"/>
    <n v="1"/>
    <n v="9.7682774850000005"/>
    <n v="9.5240305999999997E-2"/>
    <n v="4.3036430000000002E-3"/>
    <n v="0.13036388400000001"/>
    <s v="Yes"/>
    <s v="No"/>
    <s v="No"/>
    <x v="463"/>
  </r>
  <r>
    <s v="CUST00465"/>
    <d v="2021-04-20T00:00:00"/>
    <n v="16"/>
    <x v="1"/>
    <x v="0"/>
    <x v="0"/>
    <x v="0"/>
    <n v="3"/>
    <n v="27.0622319"/>
    <n v="81.186695700000001"/>
    <s v="Books"/>
    <s v="Sports"/>
    <n v="0.43847022400000002"/>
    <n v="0.279468194"/>
    <s v="Never"/>
    <n v="2"/>
    <n v="8.2730746929999999"/>
    <n v="0.27397216200000002"/>
    <n v="0.17934228499999999"/>
    <n v="0.37287400799999998"/>
    <s v="Yes"/>
    <s v="No"/>
    <s v="No"/>
    <x v="464"/>
  </r>
  <r>
    <s v="CUST00466"/>
    <d v="2018-04-01T00:00:00"/>
    <n v="49"/>
    <x v="2"/>
    <x v="2"/>
    <x v="2"/>
    <x v="2"/>
    <n v="2"/>
    <n v="17.21214586"/>
    <n v="18.260270009999999"/>
    <s v="Books"/>
    <s v="Beauty"/>
    <n v="0.34137413100000003"/>
    <n v="0.45295007399999998"/>
    <s v="High"/>
    <n v="0"/>
    <n v="8.1437595389999995"/>
    <n v="0.15527633199999999"/>
    <n v="6.3731068000000002E-2"/>
    <n v="7.6432942000000004E-2"/>
    <s v="Yes"/>
    <s v="No"/>
    <s v="No"/>
    <x v="465"/>
  </r>
  <r>
    <s v="CUST00467"/>
    <d v="2019-12-15T00:00:00"/>
    <n v="22"/>
    <x v="1"/>
    <x v="2"/>
    <x v="5"/>
    <x v="5"/>
    <n v="7"/>
    <n v="13.69147044"/>
    <n v="136.7073149"/>
    <s v="Electronics"/>
    <s v="Toys"/>
    <n v="0.200339603"/>
    <n v="0.116640892"/>
    <s v="Low"/>
    <n v="5"/>
    <n v="3.4503702930000002"/>
    <n v="0.20464464399999999"/>
    <n v="6.0808327000000002E-2"/>
    <n v="0.45912968100000001"/>
    <s v="Yes"/>
    <s v="No"/>
    <s v="No"/>
    <x v="466"/>
  </r>
  <r>
    <s v="CUST00468"/>
    <d v="2023-02-25T00:00:00"/>
    <n v="17"/>
    <x v="1"/>
    <x v="0"/>
    <x v="4"/>
    <x v="4"/>
    <n v="2"/>
    <n v="81.171500829999999"/>
    <n v="130.32730309999999"/>
    <s v="Electronics"/>
    <s v="Beauty"/>
    <n v="0.16668743999999999"/>
    <n v="0.64400952300000003"/>
    <s v="Medium"/>
    <n v="1"/>
    <n v="10"/>
    <n v="5.5664893999999999E-2"/>
    <n v="0.19483882499999999"/>
    <n v="0.17440071400000001"/>
    <s v="Yes"/>
    <s v="No"/>
    <s v="No"/>
    <x v="467"/>
  </r>
  <r>
    <s v="CUST00469"/>
    <d v="2018-02-08T00:00:00"/>
    <n v="29"/>
    <x v="2"/>
    <x v="0"/>
    <x v="5"/>
    <x v="5"/>
    <n v="8"/>
    <n v="13.747358180000001"/>
    <n v="109.9788654"/>
    <s v="Sports"/>
    <s v="Beauty"/>
    <n v="0.19561452900000001"/>
    <n v="0.48178151499999999"/>
    <s v="High"/>
    <n v="2"/>
    <n v="3.8309381459999998"/>
    <n v="0.109561716"/>
    <n v="0.19483882499999999"/>
    <n v="0.1528562"/>
    <s v="Yes"/>
    <s v="No"/>
    <s v="No"/>
    <x v="468"/>
  </r>
  <r>
    <s v="CUST00470"/>
    <d v="2018-06-22T00:00:00"/>
    <n v="38"/>
    <x v="1"/>
    <x v="0"/>
    <x v="1"/>
    <x v="1"/>
    <n v="13"/>
    <n v="39.766814920000002"/>
    <n v="542.13924280000003"/>
    <s v="Beauty"/>
    <s v="Electronics"/>
    <n v="0.42977590799999998"/>
    <n v="0.401004042"/>
    <s v="High"/>
    <n v="2"/>
    <n v="6.9424452069999996"/>
    <n v="0.335321337"/>
    <n v="0.27789161800000001"/>
    <n v="3.8407718E-2"/>
    <s v="Yes"/>
    <s v="No"/>
    <s v="No"/>
    <x v="469"/>
  </r>
  <r>
    <s v="CUST00471"/>
    <d v="2019-10-15T00:00:00"/>
    <n v="33"/>
    <x v="1"/>
    <x v="1"/>
    <x v="1"/>
    <x v="1"/>
    <n v="3"/>
    <n v="86.207559720000006"/>
    <n v="312.75192959999998"/>
    <s v="Electronics"/>
    <s v="Clothing"/>
    <n v="0.32290078"/>
    <n v="0.279468194"/>
    <s v="High"/>
    <n v="4"/>
    <n v="10"/>
    <n v="0.15715362699999999"/>
    <n v="0.30361688399999998"/>
    <n v="5.2600023000000003E-2"/>
    <s v="Yes"/>
    <s v="No"/>
    <s v="No"/>
    <x v="470"/>
  </r>
  <r>
    <s v="CUST00472"/>
    <d v="2020-01-24T00:00:00"/>
    <n v="17"/>
    <x v="1"/>
    <x v="2"/>
    <x v="4"/>
    <x v="4"/>
    <n v="6"/>
    <n v="40.643255349999997"/>
    <n v="138.37655520000001"/>
    <s v="Beauty"/>
    <s v="Electronics"/>
    <n v="0.23088139299999999"/>
    <n v="0.13404932999999999"/>
    <s v="Low"/>
    <n v="3"/>
    <n v="7.958677378"/>
    <n v="0.13476055000000001"/>
    <n v="0.21903059799999999"/>
    <n v="0.16236631900000001"/>
    <s v="Yes"/>
    <s v="No"/>
    <s v="No"/>
    <x v="471"/>
  </r>
  <r>
    <s v="CUST00473"/>
    <d v="2021-05-28T00:00:00"/>
    <n v="19"/>
    <x v="0"/>
    <x v="2"/>
    <x v="1"/>
    <x v="7"/>
    <n v="3"/>
    <n v="213.52575999999999"/>
    <n v="676.87511840000002"/>
    <s v="Books"/>
    <s v="Food"/>
    <n v="0.17756578100000001"/>
    <n v="0.37618033699999998"/>
    <s v="High"/>
    <n v="3"/>
    <n v="5.9282816289999998"/>
    <n v="5.8942131000000002E-2"/>
    <n v="0.180332041"/>
    <n v="0.13572414899999999"/>
    <s v="Yes"/>
    <s v="Yes"/>
    <s v="No"/>
    <x v="472"/>
  </r>
  <r>
    <s v="CUST00474"/>
    <d v="2020-12-17T00:00:00"/>
    <n v="58"/>
    <x v="2"/>
    <x v="1"/>
    <x v="0"/>
    <x v="0"/>
    <n v="8"/>
    <n v="46.69134708"/>
    <n v="445.29468639999999"/>
    <s v="Electronics"/>
    <s v="Home Goods"/>
    <n v="0.33730005200000002"/>
    <n v="0.47987554100000002"/>
    <s v="Never"/>
    <n v="3"/>
    <n v="9.9128352910000004"/>
    <n v="3.2436859999999998E-2"/>
    <n v="0.19967557"/>
    <n v="0.20758610899999999"/>
    <s v="Yes"/>
    <s v="Yes"/>
    <s v="Yes"/>
    <x v="473"/>
  </r>
  <r>
    <s v="CUST00475"/>
    <d v="2022-08-11T00:00:00"/>
    <n v="24"/>
    <x v="1"/>
    <x v="2"/>
    <x v="0"/>
    <x v="0"/>
    <n v="5"/>
    <n v="19.727827309999999"/>
    <n v="98.639136550000003"/>
    <s v="Home Goods"/>
    <s v="Sports"/>
    <n v="0.283578687"/>
    <n v="0.35062570300000001"/>
    <s v="High"/>
    <n v="3"/>
    <n v="6.6408061920000003"/>
    <n v="7.3178499999999994E-2"/>
    <n v="0.102164728"/>
    <n v="0.31895364100000001"/>
    <s v="Yes"/>
    <s v="No"/>
    <s v="Yes"/>
    <x v="474"/>
  </r>
  <r>
    <s v="CUST00476"/>
    <d v="2019-04-01T00:00:00"/>
    <n v="27"/>
    <x v="0"/>
    <x v="1"/>
    <x v="2"/>
    <x v="2"/>
    <n v="5"/>
    <n v="9.7929395380000006"/>
    <n v="102.671936"/>
    <s v="Clothing"/>
    <s v="Beauty"/>
    <n v="0.13928320399999999"/>
    <n v="0.279468194"/>
    <s v="Low"/>
    <n v="2"/>
    <n v="7.5818617450000003"/>
    <n v="0.20464464399999999"/>
    <n v="0.19760048099999999"/>
    <n v="0.28826370400000001"/>
    <s v="Yes"/>
    <s v="No"/>
    <s v="No"/>
    <x v="475"/>
  </r>
  <r>
    <s v="CUST00477"/>
    <d v="2020-04-08T00:00:00"/>
    <n v="54"/>
    <x v="1"/>
    <x v="1"/>
    <x v="1"/>
    <x v="7"/>
    <n v="4"/>
    <n v="47.867168790000001"/>
    <n v="250.10577019999999"/>
    <s v="Electronics"/>
    <s v="Clothing"/>
    <n v="0.34553747899999998"/>
    <n v="0.20886736"/>
    <s v="High"/>
    <n v="3"/>
    <n v="4.9604554729999997"/>
    <n v="0.212611577"/>
    <n v="0.133527653"/>
    <n v="0.25635019799999997"/>
    <s v="Yes"/>
    <s v="No"/>
    <s v="No"/>
    <x v="476"/>
  </r>
  <r>
    <s v="CUST00478"/>
    <d v="2020-06-13T00:00:00"/>
    <n v="23"/>
    <x v="2"/>
    <x v="2"/>
    <x v="4"/>
    <x v="4"/>
    <n v="6"/>
    <n v="38.315287720000001"/>
    <n v="229.89172629999999"/>
    <s v="Food"/>
    <s v="Food"/>
    <n v="0.10951011200000001"/>
    <n v="0.31872920100000002"/>
    <s v="Low"/>
    <n v="2"/>
    <n v="9.0373514939999993"/>
    <n v="0.10641234199999999"/>
    <n v="0.22101377"/>
    <n v="0.386570845"/>
    <s v="Yes"/>
    <s v="No"/>
    <s v="No"/>
    <x v="477"/>
  </r>
  <r>
    <s v="CUST00479"/>
    <d v="2021-10-16T00:00:00"/>
    <n v="46"/>
    <x v="2"/>
    <x v="0"/>
    <x v="0"/>
    <x v="0"/>
    <n v="1"/>
    <n v="8.2777117269999998"/>
    <n v="8.2777117269999998"/>
    <s v="Food"/>
    <s v="Home Goods"/>
    <n v="0.49133694300000003"/>
    <n v="9.7656676999999997E-2"/>
    <s v="High"/>
    <n v="2"/>
    <n v="3.2532964739999999"/>
    <n v="0.14608137900000001"/>
    <n v="0.17024815200000001"/>
    <n v="0.43175881399999999"/>
    <s v="No"/>
    <s v="No"/>
    <s v="No"/>
    <x v="478"/>
  </r>
  <r>
    <s v="CUST00480"/>
    <d v="2023-05-13T00:00:00"/>
    <n v="52"/>
    <x v="1"/>
    <x v="0"/>
    <x v="1"/>
    <x v="1"/>
    <n v="5"/>
    <n v="15.792797029999999"/>
    <n v="78.963985149999999"/>
    <s v="Sports"/>
    <s v="Food"/>
    <n v="0.13783884699999999"/>
    <n v="2.2035309999999999E-2"/>
    <s v="Low"/>
    <n v="6"/>
    <n v="8.1525433849999995"/>
    <n v="0.21306412799999999"/>
    <n v="4.6089206000000001E-2"/>
    <n v="0.17666409399999999"/>
    <s v="Yes"/>
    <s v="No"/>
    <s v="No"/>
    <x v="479"/>
  </r>
  <r>
    <s v="CUST00481"/>
    <d v="2023-06-20T00:00:00"/>
    <n v="42"/>
    <x v="1"/>
    <x v="2"/>
    <x v="3"/>
    <x v="3"/>
    <n v="6"/>
    <n v="11.13522979"/>
    <n v="24.185405939999999"/>
    <s v="Beauty"/>
    <s v="Home Goods"/>
    <n v="0.61585552600000004"/>
    <n v="0.36023153600000002"/>
    <s v="Low"/>
    <n v="1"/>
    <n v="5.849670422"/>
    <n v="0.21815430799999999"/>
    <n v="0.22820638600000001"/>
    <n v="0.11766847"/>
    <s v="Yes"/>
    <s v="No"/>
    <s v="No"/>
    <x v="480"/>
  </r>
  <r>
    <s v="CUST00482"/>
    <d v="2018-07-09T00:00:00"/>
    <n v="34"/>
    <x v="1"/>
    <x v="2"/>
    <x v="3"/>
    <x v="7"/>
    <n v="9"/>
    <n v="25.790612240000002"/>
    <n v="127.2790215"/>
    <s v="Books"/>
    <s v="Sports"/>
    <n v="0.32566861400000002"/>
    <n v="0.199728341"/>
    <s v="High"/>
    <n v="2"/>
    <n v="8.6846518929999998"/>
    <n v="0.21367087900000001"/>
    <n v="0.221749897"/>
    <n v="0.38036766700000002"/>
    <s v="Yes"/>
    <s v="No"/>
    <s v="No"/>
    <x v="481"/>
  </r>
  <r>
    <s v="CUST00483"/>
    <d v="2019-05-20T00:00:00"/>
    <n v="25"/>
    <x v="2"/>
    <x v="2"/>
    <x v="4"/>
    <x v="4"/>
    <n v="5"/>
    <n v="21.01863724"/>
    <n v="85.689167299999994"/>
    <s v="Clothing"/>
    <s v="Clothing"/>
    <n v="0.181067598"/>
    <n v="9.2249541000000004E-2"/>
    <s v="Medium"/>
    <n v="2"/>
    <n v="10"/>
    <n v="0.233388442"/>
    <n v="0.118324998"/>
    <n v="0.16837060500000001"/>
    <s v="Yes"/>
    <s v="Yes"/>
    <s v="Yes"/>
    <x v="482"/>
  </r>
  <r>
    <s v="CUST00484"/>
    <d v="2022-12-02T00:00:00"/>
    <n v="75"/>
    <x v="2"/>
    <x v="2"/>
    <x v="0"/>
    <x v="0"/>
    <n v="2"/>
    <n v="69.575070220000001"/>
    <n v="201.57578380000001"/>
    <s v="Toys"/>
    <s v="Sports"/>
    <n v="0.10942347600000001"/>
    <n v="0.27645665200000002"/>
    <s v="Medium"/>
    <n v="3"/>
    <n v="9.9618141080000004"/>
    <n v="0.34818829600000001"/>
    <n v="6.7074387999999999E-2"/>
    <n v="0.142160493"/>
    <s v="Yes"/>
    <s v="No"/>
    <s v="No"/>
    <x v="483"/>
  </r>
  <r>
    <s v="CUST00485"/>
    <d v="2022-03-12T00:00:00"/>
    <n v="27"/>
    <x v="1"/>
    <x v="1"/>
    <x v="2"/>
    <x v="7"/>
    <n v="3"/>
    <n v="23.4467392"/>
    <n v="70.340217600000003"/>
    <s v="Toys"/>
    <s v="Books"/>
    <n v="9.3994883000000001E-2"/>
    <n v="0.400559477"/>
    <s v="Low"/>
    <n v="4"/>
    <n v="4.6399933769999997"/>
    <n v="0.28750935700000002"/>
    <n v="0.16148242800000001"/>
    <n v="0.18602822899999999"/>
    <s v="Yes"/>
    <s v="No"/>
    <s v="No"/>
    <x v="484"/>
  </r>
  <r>
    <s v="CUST00486"/>
    <d v="2020-04-03T00:00:00"/>
    <n v="79"/>
    <x v="1"/>
    <x v="1"/>
    <x v="5"/>
    <x v="5"/>
    <n v="2"/>
    <n v="123.4096608"/>
    <n v="254.3276223"/>
    <s v="Sports"/>
    <s v="Electronics"/>
    <n v="0.176328343"/>
    <n v="0.253529693"/>
    <s v="Low"/>
    <n v="2"/>
    <n v="8.7921002440000002"/>
    <n v="2.1931623000000001E-2"/>
    <n v="0.150570541"/>
    <n v="0.16203281"/>
    <s v="Yes"/>
    <s v="No"/>
    <s v="No"/>
    <x v="485"/>
  </r>
  <r>
    <s v="CUST00487"/>
    <d v="2020-07-17T00:00:00"/>
    <n v="60"/>
    <x v="0"/>
    <x v="2"/>
    <x v="1"/>
    <x v="1"/>
    <n v="9"/>
    <n v="52.777089869999998"/>
    <n v="424.9340297"/>
    <s v="Beauty"/>
    <s v="Food"/>
    <n v="0.31566795800000003"/>
    <n v="0.19296255700000001"/>
    <s v="Low"/>
    <n v="4"/>
    <n v="5.4638867409999996"/>
    <n v="0.14995356700000001"/>
    <n v="0.139600168"/>
    <n v="0.50480445200000001"/>
    <s v="Yes"/>
    <s v="No"/>
    <s v="No"/>
    <x v="486"/>
  </r>
  <r>
    <s v="CUST00488"/>
    <d v="2020-07-22T00:00:00"/>
    <n v="42"/>
    <x v="0"/>
    <x v="2"/>
    <x v="0"/>
    <x v="0"/>
    <n v="12"/>
    <n v="23.977126439999999"/>
    <n v="232.97827129999999"/>
    <s v="Beauty"/>
    <s v="Electronics"/>
    <n v="0.37492279299999998"/>
    <n v="0.23522674299999999"/>
    <s v="Never"/>
    <n v="1"/>
    <n v="9.235915168"/>
    <n v="0.128387792"/>
    <n v="0.18914494700000001"/>
    <n v="0.122205361"/>
    <s v="Yes"/>
    <s v="Yes"/>
    <s v="Yes"/>
    <x v="487"/>
  </r>
  <r>
    <s v="CUST00489"/>
    <d v="2021-02-14T00:00:00"/>
    <n v="39"/>
    <x v="0"/>
    <x v="2"/>
    <x v="5"/>
    <x v="5"/>
    <n v="5"/>
    <n v="14.96468087"/>
    <n v="74.823404350000004"/>
    <s v="Home Goods"/>
    <s v="Beauty"/>
    <n v="0.173387175"/>
    <n v="0.23289708200000001"/>
    <s v="Never"/>
    <n v="4"/>
    <n v="7.820694016"/>
    <n v="0.53659809000000003"/>
    <n v="5.4340299000000002E-2"/>
    <n v="0.48908896000000002"/>
    <s v="Yes"/>
    <s v="No"/>
    <s v="Yes"/>
    <x v="488"/>
  </r>
  <r>
    <s v="CUST00490"/>
    <d v="2018-05-14T00:00:00"/>
    <n v="28"/>
    <x v="2"/>
    <x v="0"/>
    <x v="1"/>
    <x v="1"/>
    <n v="1"/>
    <n v="28.912428129999999"/>
    <n v="28.912428129999999"/>
    <s v="Books"/>
    <s v="Clothing"/>
    <n v="0.15957222900000001"/>
    <n v="0.10944379999999999"/>
    <s v="Never"/>
    <n v="4"/>
    <n v="6.6265804839999998"/>
    <n v="0.25272685499999997"/>
    <n v="0.21649832699999999"/>
    <n v="0.235937959"/>
    <s v="No"/>
    <s v="No"/>
    <s v="No"/>
    <x v="489"/>
  </r>
  <r>
    <s v="CUST00491"/>
    <d v="2023-10-07T00:00:00"/>
    <n v="33"/>
    <x v="1"/>
    <x v="2"/>
    <x v="3"/>
    <x v="3"/>
    <n v="1"/>
    <n v="84.174408749999998"/>
    <n v="61.723037480000002"/>
    <s v="Home Goods"/>
    <s v="Toys"/>
    <n v="0.41073746799999999"/>
    <n v="0.41964069199999998"/>
    <s v="Never"/>
    <n v="1"/>
    <n v="10"/>
    <n v="0.16778195200000001"/>
    <n v="0.46802581900000001"/>
    <n v="6.0928585E-2"/>
    <s v="No"/>
    <s v="No"/>
    <s v="No"/>
    <x v="490"/>
  </r>
  <r>
    <s v="CUST00492"/>
    <d v="2019-11-16T00:00:00"/>
    <n v="24"/>
    <x v="1"/>
    <x v="2"/>
    <x v="3"/>
    <x v="6"/>
    <n v="5"/>
    <n v="21.230068580000001"/>
    <n v="137.72777690000001"/>
    <s v="Electronics"/>
    <s v="Toys"/>
    <n v="0.26968444400000002"/>
    <n v="0.11860680899999999"/>
    <s v="Low"/>
    <n v="0"/>
    <n v="7.6962635979999998"/>
    <n v="0.333043963"/>
    <n v="0.18908292700000001"/>
    <n v="0.112523631"/>
    <s v="Yes"/>
    <s v="No"/>
    <s v="No"/>
    <x v="491"/>
  </r>
  <r>
    <s v="CUST00493"/>
    <d v="2023-01-27T00:00:00"/>
    <n v="34"/>
    <x v="1"/>
    <x v="2"/>
    <x v="3"/>
    <x v="6"/>
    <n v="6"/>
    <n v="90.400644689999993"/>
    <n v="589.68281420000005"/>
    <s v="Clothing"/>
    <s v="Sports"/>
    <n v="0.36928963300000001"/>
    <n v="0.40018415200000002"/>
    <s v="Medium"/>
    <n v="2"/>
    <n v="6.9424452069999996"/>
    <n v="3.2980373E-2"/>
    <n v="3.0489426E-2"/>
    <n v="5.9403863000000001E-2"/>
    <s v="Yes"/>
    <s v="No"/>
    <s v="No"/>
    <x v="492"/>
  </r>
  <r>
    <s v="CUST00494"/>
    <d v="2020-03-25T00:00:00"/>
    <n v="14"/>
    <x v="0"/>
    <x v="0"/>
    <x v="3"/>
    <x v="3"/>
    <n v="11"/>
    <n v="89.042460180000006"/>
    <n v="853.99903570000004"/>
    <s v="Clothing"/>
    <s v="Beauty"/>
    <n v="0.15312242100000001"/>
    <n v="0.64983610599999997"/>
    <s v="High"/>
    <n v="1"/>
    <n v="8.9352007810000007"/>
    <n v="0.27556250700000001"/>
    <n v="0.29395548999999999"/>
    <n v="1.9281864999999999E-2"/>
    <s v="Yes"/>
    <s v="No"/>
    <s v="Yes"/>
    <x v="493"/>
  </r>
  <r>
    <s v="CUST00495"/>
    <d v="2021-03-18T00:00:00"/>
    <n v="45"/>
    <x v="2"/>
    <x v="0"/>
    <x v="1"/>
    <x v="1"/>
    <n v="3"/>
    <n v="400.89807009999998"/>
    <n v="1094.32232"/>
    <s v="Toys"/>
    <s v="Toys"/>
    <n v="0.16597616900000001"/>
    <n v="0.52583365599999998"/>
    <s v="Low"/>
    <n v="2"/>
    <n v="7.7308833420000003"/>
    <n v="0.25614817400000001"/>
    <n v="0.22564046900000001"/>
    <n v="0.38892282900000003"/>
    <s v="Yes"/>
    <s v="No"/>
    <s v="No"/>
    <x v="494"/>
  </r>
  <r>
    <s v="CUST00496"/>
    <d v="2018-03-21T00:00:00"/>
    <n v="54"/>
    <x v="1"/>
    <x v="1"/>
    <x v="3"/>
    <x v="3"/>
    <n v="13"/>
    <n v="231.8519297"/>
    <n v="2999.5789770000001"/>
    <s v="Food"/>
    <s v="Electronics"/>
    <n v="0.27263679899999999"/>
    <n v="0.11184079099999999"/>
    <s v="Medium"/>
    <n v="1"/>
    <n v="5.8699374969999996"/>
    <n v="0.10431536299999999"/>
    <n v="0.18981736699999999"/>
    <n v="5.4619731999999997E-2"/>
    <s v="Yes"/>
    <s v="No"/>
    <s v="No"/>
    <x v="495"/>
  </r>
  <r>
    <s v="CUST00497"/>
    <d v="2018-07-22T00:00:00"/>
    <n v="17"/>
    <x v="2"/>
    <x v="0"/>
    <x v="3"/>
    <x v="3"/>
    <n v="1"/>
    <n v="24.585415009999998"/>
    <n v="17.59593967"/>
    <s v="Books"/>
    <s v="Home Goods"/>
    <n v="0.283720576"/>
    <n v="0.13691170899999999"/>
    <s v="High"/>
    <n v="2"/>
    <n v="8.202200672"/>
    <n v="0.52761130000000001"/>
    <n v="0.25004507500000001"/>
    <n v="0.20275986800000001"/>
    <s v="No"/>
    <s v="No"/>
    <s v="No"/>
    <x v="496"/>
  </r>
  <r>
    <s v="CUST00498"/>
    <d v="2021-06-06T00:00:00"/>
    <n v="48"/>
    <x v="2"/>
    <x v="0"/>
    <x v="3"/>
    <x v="6"/>
    <n v="2"/>
    <n v="56.319554199999999"/>
    <n v="112.6391084"/>
    <s v="Clothing"/>
    <s v="Sports"/>
    <n v="0.24663190800000001"/>
    <n v="0.20337989300000001"/>
    <s v="Medium"/>
    <n v="2"/>
    <n v="10"/>
    <n v="0.109170541"/>
    <n v="8.8745825E-2"/>
    <n v="0.26804718999999999"/>
    <s v="Yes"/>
    <s v="No"/>
    <s v="No"/>
    <x v="497"/>
  </r>
  <r>
    <s v="CUST00499"/>
    <d v="2022-08-27T00:00:00"/>
    <n v="62"/>
    <x v="1"/>
    <x v="2"/>
    <x v="6"/>
    <x v="7"/>
    <n v="11"/>
    <n v="59.917914529999997"/>
    <n v="742.92943530000002"/>
    <s v="Food"/>
    <s v="Food"/>
    <n v="0.386501918"/>
    <n v="0.29661558500000001"/>
    <s v="High"/>
    <n v="2"/>
    <n v="7.4402810519999996"/>
    <n v="8.5488101999999996E-2"/>
    <n v="5.3617998E-2"/>
    <n v="0.19489831699999999"/>
    <s v="Yes"/>
    <s v="No"/>
    <s v="No"/>
    <x v="4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n v="25"/>
    <x v="0"/>
    <x v="0"/>
    <x v="0"/>
    <s v="Tokyo"/>
    <n v="4"/>
    <n v="15.88650949"/>
    <n v="63.54603796"/>
    <x v="0"/>
    <s v="Books"/>
    <n v="0.33236451099999997"/>
    <n v="0.37969394699999998"/>
    <s v="High"/>
    <n v="0"/>
    <n v="6.2408813719999996"/>
    <n v="0.11295507"/>
    <n v="0.239947672"/>
    <n v="0.15677575699999999"/>
    <s v="Yes"/>
    <s v="Yes"/>
    <s v="No"/>
    <d v="2020-05-01T00:00:00"/>
  </r>
  <r>
    <x v="1"/>
    <x v="1"/>
    <n v="18"/>
    <x v="1"/>
    <x v="0"/>
    <x v="1"/>
    <s v="London"/>
    <n v="6"/>
    <n v="27.638852660000001"/>
    <n v="181.72505559999999"/>
    <x v="1"/>
    <s v="Toys"/>
    <n v="0.34457428000000001"/>
    <n v="0.14098786599999999"/>
    <s v="Low"/>
    <n v="0"/>
    <n v="7.7219169040000004"/>
    <n v="0.30097874099999999"/>
    <n v="0.23082103700000001"/>
    <n v="0.29073476999999998"/>
    <s v="Yes"/>
    <s v="No"/>
    <s v="No"/>
    <d v="2021-07-01T00:00:00"/>
  </r>
  <r>
    <x v="2"/>
    <x v="2"/>
    <n v="43"/>
    <x v="0"/>
    <x v="0"/>
    <x v="2"/>
    <s v="Paris"/>
    <n v="10"/>
    <n v="161.73942550000001"/>
    <n v="1810.5551499999999"/>
    <x v="0"/>
    <s v="Books"/>
    <n v="0.409655977"/>
    <n v="0.323659741"/>
    <s v="Low"/>
    <n v="0"/>
    <n v="7.899041671"/>
    <n v="0.20464464399999999"/>
    <n v="0.13223890199999999"/>
    <n v="5.0505468999999997E-2"/>
    <s v="Yes"/>
    <s v="No"/>
    <s v="Yes"/>
    <d v="2021-02-01T00:00:00"/>
  </r>
  <r>
    <x v="3"/>
    <x v="3"/>
    <n v="49"/>
    <x v="2"/>
    <x v="0"/>
    <x v="3"/>
    <s v="Los Angeles"/>
    <n v="5"/>
    <n v="14.194262699999999"/>
    <n v="86.219740079999994"/>
    <x v="2"/>
    <s v="Clothing"/>
    <n v="0.35676480799999999"/>
    <n v="0.268427945"/>
    <s v="Never"/>
    <n v="1"/>
    <n v="7.8294588669999996"/>
    <n v="7.4097444999999998E-2"/>
    <n v="0.20664381700000001"/>
    <n v="0.28106714999999999"/>
    <s v="Yes"/>
    <s v="Yes"/>
    <s v="No"/>
    <d v="2020-12-01T00:00:00"/>
  </r>
  <r>
    <x v="4"/>
    <x v="4"/>
    <n v="29"/>
    <x v="2"/>
    <x v="0"/>
    <x v="0"/>
    <s v="Tokyo"/>
    <n v="7"/>
    <n v="31147.427210000002"/>
    <n v="2112.575945"/>
    <x v="0"/>
    <s v="Beauty"/>
    <n v="0.222703077"/>
    <n v="0.16042656399999999"/>
    <s v="High"/>
    <n v="2"/>
    <n v="7.7773526950000003"/>
    <n v="0.16343765299999999"/>
    <n v="0.23240977600000001"/>
    <n v="0.326645087"/>
    <s v="Yes"/>
    <s v="No"/>
    <s v="No"/>
    <d v="2022-06-01T00:00:00"/>
  </r>
  <r>
    <x v="5"/>
    <x v="5"/>
    <n v="57"/>
    <x v="0"/>
    <x v="1"/>
    <x v="4"/>
    <s v="Sydney"/>
    <n v="3"/>
    <n v="18.985494540000001"/>
    <n v="5.7881139170000004"/>
    <x v="2"/>
    <s v="Toys"/>
    <n v="0.48395856700000001"/>
    <n v="0.22687423900000001"/>
    <s v="High"/>
    <n v="2"/>
    <n v="4.059193595"/>
    <n v="0.107597077"/>
    <n v="0.32074138899999999"/>
    <n v="0.31721679000000003"/>
    <s v="Yes"/>
    <s v="No"/>
    <s v="Yes"/>
    <d v="2023-12-01T00:00:00"/>
  </r>
  <r>
    <x v="6"/>
    <x v="6"/>
    <n v="23"/>
    <x v="2"/>
    <x v="1"/>
    <x v="3"/>
    <s v="Los Angeles"/>
    <n v="1"/>
    <n v="42.487912870000002"/>
    <n v="74.769601719999997"/>
    <x v="1"/>
    <s v="Home Goods"/>
    <n v="0.50508664400000003"/>
    <n v="0.56919606300000003"/>
    <s v="Low"/>
    <n v="0"/>
    <n v="6.339854849"/>
    <n v="0.34437840199999997"/>
    <n v="0.22377396999999999"/>
    <n v="0.18331334699999999"/>
    <s v="No"/>
    <s v="No"/>
    <s v="No"/>
    <d v="2019-04-01T00:00:00"/>
  </r>
  <r>
    <x v="7"/>
    <x v="7"/>
    <n v="57"/>
    <x v="1"/>
    <x v="2"/>
    <x v="5"/>
    <s v="Berlin"/>
    <n v="1"/>
    <n v="49.184461980000002"/>
    <n v="158.35204400000001"/>
    <x v="3"/>
    <s v="Toys"/>
    <n v="0.299600425"/>
    <n v="0.40053372799999998"/>
    <s v="High"/>
    <n v="0"/>
    <n v="8.7185465240000006"/>
    <n v="0.20464464399999999"/>
    <n v="0.44977375000000003"/>
    <n v="0.14840099200000001"/>
    <s v="No"/>
    <s v="No"/>
    <s v="No"/>
    <d v="2021-05-01T00:00:00"/>
  </r>
  <r>
    <x v="8"/>
    <x v="8"/>
    <n v="43"/>
    <x v="1"/>
    <x v="0"/>
    <x v="3"/>
    <s v="New York"/>
    <n v="3"/>
    <n v="199.16379850000001"/>
    <n v="525.98587080000004"/>
    <x v="1"/>
    <s v="Sports"/>
    <n v="0.40041395600000002"/>
    <n v="0.347426332"/>
    <s v="Low"/>
    <n v="0"/>
    <n v="6.9424452069999996"/>
    <n v="5.5744047999999997E-2"/>
    <n v="0.20749167700000001"/>
    <n v="0.19222629999999999"/>
    <s v="Yes"/>
    <s v="No"/>
    <s v="Yes"/>
    <d v="2018-11-01T00:00:00"/>
  </r>
  <r>
    <x v="9"/>
    <x v="9"/>
    <n v="16"/>
    <x v="2"/>
    <x v="0"/>
    <x v="3"/>
    <s v="Los Angeles"/>
    <n v="5"/>
    <n v="67.219548270000004"/>
    <n v="449.88296200000002"/>
    <x v="4"/>
    <s v="Beauty"/>
    <n v="0.47091701800000002"/>
    <n v="0.40063577900000003"/>
    <s v="Medium"/>
    <n v="2"/>
    <n v="4.2021596030000001"/>
    <n v="0.143863186"/>
    <n v="0.25037210100000001"/>
    <n v="0.108501639"/>
    <s v="Yes"/>
    <s v="No"/>
    <s v="No"/>
    <d v="2022-01-01T00:00:00"/>
  </r>
  <r>
    <x v="10"/>
    <x v="10"/>
    <n v="64"/>
    <x v="0"/>
    <x v="1"/>
    <x v="3"/>
    <s v="New York"/>
    <n v="4"/>
    <n v="19.993731260000001"/>
    <n v="60.109428080000001"/>
    <x v="2"/>
    <s v="Clothing"/>
    <n v="0.283578687"/>
    <n v="2.3778100000000002E-3"/>
    <s v="Medium"/>
    <n v="2"/>
    <n v="8.7934553019999999"/>
    <n v="9.7273272999999993E-2"/>
    <n v="0.23986391200000001"/>
    <n v="0.29639291600000001"/>
    <s v="Yes"/>
    <s v="No"/>
    <s v="Yes"/>
    <d v="2023-11-01T00:00:00"/>
  </r>
  <r>
    <x v="11"/>
    <x v="11"/>
    <n v="28"/>
    <x v="1"/>
    <x v="0"/>
    <x v="5"/>
    <s v="Berlin"/>
    <n v="4"/>
    <n v="23.93558702"/>
    <n v="95.742348079999999"/>
    <x v="3"/>
    <s v="Home Goods"/>
    <n v="0.33967519099999999"/>
    <n v="0.18635111400000001"/>
    <s v="Medium"/>
    <n v="1"/>
    <n v="8.7855755230000003"/>
    <n v="0.18428048699999999"/>
    <n v="0.112963604"/>
    <n v="0.19851516"/>
    <s v="Yes"/>
    <s v="No"/>
    <s v="No"/>
    <d v="2018-05-01T00:00:00"/>
  </r>
  <r>
    <x v="12"/>
    <x v="12"/>
    <n v="53"/>
    <x v="0"/>
    <x v="2"/>
    <x v="2"/>
    <s v="Paris"/>
    <n v="5"/>
    <n v="177.8645023"/>
    <n v="813.5337902"/>
    <x v="3"/>
    <s v="Clothing"/>
    <n v="0.18496678"/>
    <n v="0.49307707899999997"/>
    <s v="Low"/>
    <n v="4"/>
    <n v="6.9025635630000002"/>
    <n v="0.19228077199999999"/>
    <n v="0.19621731000000001"/>
    <n v="0.206118094"/>
    <s v="Yes"/>
    <s v="No"/>
    <s v="No"/>
    <d v="2022-08-01T00:00:00"/>
  </r>
  <r>
    <x v="13"/>
    <x v="13"/>
    <n v="37"/>
    <x v="2"/>
    <x v="0"/>
    <x v="3"/>
    <s v="Los Angeles"/>
    <n v="4"/>
    <n v="154.41784200000001"/>
    <n v="540.31155439999998"/>
    <x v="3"/>
    <s v="Beauty"/>
    <n v="0.134930941"/>
    <n v="0.47150278600000001"/>
    <s v="Medium"/>
    <n v="2"/>
    <n v="5.5138078860000004"/>
    <n v="0.18718468899999999"/>
    <n v="0.16029561000000001"/>
    <n v="0.102183959"/>
    <s v="Yes"/>
    <s v="No"/>
    <s v="Yes"/>
    <d v="2020-02-01T00:00:00"/>
  </r>
  <r>
    <x v="14"/>
    <x v="14"/>
    <n v="40"/>
    <x v="1"/>
    <x v="2"/>
    <x v="1"/>
    <s v="London"/>
    <n v="2"/>
    <n v="54.966558939999999"/>
    <n v="159.0669766"/>
    <x v="5"/>
    <s v="Beauty"/>
    <n v="0.283578687"/>
    <n v="0.53189111700000002"/>
    <s v="Low"/>
    <n v="2"/>
    <n v="7.3099016499999996"/>
    <n v="9.2561093999999997E-2"/>
    <n v="0.14893951699999999"/>
    <n v="0.28316854200000002"/>
    <s v="Yes"/>
    <s v="Yes"/>
    <s v="No"/>
    <d v="2022-02-01T00:00:00"/>
  </r>
  <r>
    <x v="15"/>
    <x v="15"/>
    <n v="48"/>
    <x v="1"/>
    <x v="0"/>
    <x v="4"/>
    <s v="Sydney"/>
    <n v="1"/>
    <n v="256.68664669999998"/>
    <n v="256.68664669999998"/>
    <x v="3"/>
    <s v="Food"/>
    <n v="0.236587191"/>
    <n v="0.279468194"/>
    <s v="Low"/>
    <n v="1"/>
    <n v="7.3939208599999997"/>
    <n v="7.7250595000000005E-2"/>
    <n v="0.12873343800000001"/>
    <n v="0.233329963"/>
    <s v="No"/>
    <s v="No"/>
    <s v="No"/>
    <d v="2021-04-01T00:00:00"/>
  </r>
  <r>
    <x v="16"/>
    <x v="16"/>
    <n v="47"/>
    <x v="1"/>
    <x v="0"/>
    <x v="3"/>
    <s v="New York"/>
    <n v="9"/>
    <n v="45.342440740000001"/>
    <n v="296.31220639999998"/>
    <x v="6"/>
    <s v="Beauty"/>
    <n v="0.57144380100000003"/>
    <n v="0.30704966500000003"/>
    <s v="Medium"/>
    <n v="4"/>
    <n v="7.1521144090000002"/>
    <n v="0.20464464399999999"/>
    <n v="0.466631087"/>
    <n v="9.2398482000000004E-2"/>
    <s v="Yes"/>
    <s v="No"/>
    <s v="No"/>
    <d v="2020-08-01T00:00:00"/>
  </r>
  <r>
    <x v="17"/>
    <x v="17"/>
    <n v="29"/>
    <x v="0"/>
    <x v="0"/>
    <x v="0"/>
    <s v="Tokyo"/>
    <n v="6"/>
    <n v="48.456181149999999"/>
    <n v="290.73708690000001"/>
    <x v="3"/>
    <s v="Beauty"/>
    <n v="0.43582632900000001"/>
    <n v="0.51893020400000001"/>
    <s v="Low"/>
    <n v="0"/>
    <n v="7.2160587070000002"/>
    <n v="0.25717735000000003"/>
    <n v="0.17864111699999999"/>
    <n v="0.38382245500000001"/>
    <s v="Yes"/>
    <s v="No"/>
    <s v="No"/>
    <d v="2021-03-01T00:00:00"/>
  </r>
  <r>
    <x v="18"/>
    <x v="18"/>
    <n v="42"/>
    <x v="0"/>
    <x v="2"/>
    <x v="5"/>
    <s v="Berlin"/>
    <n v="6"/>
    <n v="9.8441604009999999"/>
    <n v="59.06496241"/>
    <x v="7"/>
    <s v="Home Goods"/>
    <n v="9.1205062000000003E-2"/>
    <n v="0.279468194"/>
    <s v="High"/>
    <n v="6"/>
    <n v="7.3151916630000002"/>
    <n v="0.122048109"/>
    <n v="4.1383174000000002E-2"/>
    <n v="0.32948767699999998"/>
    <s v="Yes"/>
    <s v="No"/>
    <s v="Yes"/>
    <d v="2019-04-01T00:00:00"/>
  </r>
  <r>
    <x v="19"/>
    <x v="19"/>
    <n v="41"/>
    <x v="0"/>
    <x v="1"/>
    <x v="5"/>
    <s v="Berlin"/>
    <n v="6"/>
    <n v="6.8052369270000002"/>
    <n v="40.831421560000003"/>
    <x v="1"/>
    <s v="Toys"/>
    <n v="0.57179541"/>
    <n v="5.2919894000000002E-2"/>
    <s v="Never"/>
    <n v="2"/>
    <n v="5.3272890369999999"/>
    <n v="0.22449840300000001"/>
    <n v="0.14346299600000001"/>
    <n v="0.16418411499999999"/>
    <s v="Yes"/>
    <s v="No"/>
    <s v="Yes"/>
    <d v="2018-01-01T00:00:00"/>
  </r>
  <r>
    <x v="20"/>
    <x v="20"/>
    <n v="38"/>
    <x v="0"/>
    <x v="2"/>
    <x v="0"/>
    <s v="Tokyo"/>
    <n v="4"/>
    <n v="158.98072569999999"/>
    <n v="635.92290279999997"/>
    <x v="7"/>
    <s v="Books"/>
    <n v="0.283578687"/>
    <n v="0.236064617"/>
    <s v="Never"/>
    <n v="4"/>
    <n v="2.5393189039999999"/>
    <n v="0.32707450599999999"/>
    <n v="0.25229843299999999"/>
    <n v="0.13725109599999999"/>
    <s v="Yes"/>
    <s v="No"/>
    <s v="No"/>
    <d v="2020-01-01T00:00:00"/>
  </r>
  <r>
    <x v="21"/>
    <x v="21"/>
    <n v="31"/>
    <x v="2"/>
    <x v="2"/>
    <x v="1"/>
    <s v="London"/>
    <n v="1"/>
    <n v="194.59970580000001"/>
    <n v="43.59632379"/>
    <x v="0"/>
    <s v="Beauty"/>
    <n v="0.283578687"/>
    <n v="0.52867760399999997"/>
    <s v="Never"/>
    <n v="2"/>
    <n v="8.4613995660000008"/>
    <n v="8.9255099000000004E-2"/>
    <n v="0.12028475399999999"/>
    <n v="6.5637492000000006E-2"/>
    <s v="No"/>
    <s v="Yes"/>
    <s v="No"/>
    <d v="2019-04-01T00:00:00"/>
  </r>
  <r>
    <x v="22"/>
    <x v="22"/>
    <n v="38"/>
    <x v="1"/>
    <x v="2"/>
    <x v="6"/>
    <s v="Other"/>
    <n v="1"/>
    <n v="15.381155809999999"/>
    <n v="285.35485920000002"/>
    <x v="3"/>
    <s v="Beauty"/>
    <n v="8.0201898999999993E-2"/>
    <n v="0.29098607199999998"/>
    <s v="Never"/>
    <n v="2"/>
    <n v="7.1819972999999999"/>
    <n v="0.19414468800000001"/>
    <n v="0.30683878799999997"/>
    <n v="0.37338829000000001"/>
    <s v="Yes"/>
    <s v="Yes"/>
    <s v="No"/>
    <d v="2020-12-01T00:00:00"/>
  </r>
  <r>
    <x v="23"/>
    <x v="23"/>
    <n v="64"/>
    <x v="2"/>
    <x v="2"/>
    <x v="2"/>
    <s v="Paris"/>
    <n v="6"/>
    <n v="7.3443613909999996"/>
    <n v="85.684366620000006"/>
    <x v="2"/>
    <s v="Electronics"/>
    <n v="0.24895092899999999"/>
    <n v="0.319845728"/>
    <s v="High"/>
    <n v="1"/>
    <n v="9.3178362769999996"/>
    <n v="0.130033908"/>
    <n v="4.3317418000000003E-2"/>
    <n v="0.307552029"/>
    <s v="Yes"/>
    <s v="No"/>
    <s v="Yes"/>
    <d v="2023-08-01T00:00:00"/>
  </r>
  <r>
    <x v="24"/>
    <x v="24"/>
    <n v="30"/>
    <x v="0"/>
    <x v="1"/>
    <x v="3"/>
    <s v="New York"/>
    <n v="17"/>
    <n v="49.29627103"/>
    <n v="897.73535600000002"/>
    <x v="7"/>
    <s v="Home Goods"/>
    <n v="0.283578687"/>
    <n v="0.60616477000000002"/>
    <s v="Medium"/>
    <n v="2"/>
    <n v="6.0596804569999998"/>
    <n v="0.117827607"/>
    <n v="0.19483882499999999"/>
    <n v="0.18038944400000001"/>
    <s v="Yes"/>
    <s v="No"/>
    <s v="No"/>
    <d v="2020-09-01T00:00:00"/>
  </r>
  <r>
    <x v="25"/>
    <x v="25"/>
    <n v="53"/>
    <x v="0"/>
    <x v="0"/>
    <x v="2"/>
    <s v="Paris"/>
    <n v="1"/>
    <n v="9.3146606680000001"/>
    <n v="18.06827281"/>
    <x v="5"/>
    <s v="Clothing"/>
    <n v="0.207810516"/>
    <n v="0.33272021299999999"/>
    <s v="High"/>
    <n v="2"/>
    <n v="9.3216134050000008"/>
    <n v="0.228469966"/>
    <n v="0.34197715400000001"/>
    <n v="0.109246833"/>
    <s v="No"/>
    <s v="No"/>
    <s v="No"/>
    <d v="2022-12-01T00:00:00"/>
  </r>
  <r>
    <x v="26"/>
    <x v="26"/>
    <n v="25"/>
    <x v="1"/>
    <x v="0"/>
    <x v="4"/>
    <s v="Sydney"/>
    <n v="8"/>
    <n v="45.653024960000003"/>
    <n v="443.75970410000002"/>
    <x v="6"/>
    <s v="Clothing"/>
    <n v="0.12634775600000001"/>
    <n v="0.21604846799999999"/>
    <s v="High"/>
    <n v="0"/>
    <n v="7.2300930409999999"/>
    <n v="0.104449505"/>
    <n v="0.385474439"/>
    <n v="5.7175379999999998E-2"/>
    <s v="Yes"/>
    <s v="No"/>
    <s v="No"/>
    <d v="2018-07-01T00:00:00"/>
  </r>
  <r>
    <x v="27"/>
    <x v="27"/>
    <n v="21"/>
    <x v="0"/>
    <x v="2"/>
    <x v="5"/>
    <s v="Berlin"/>
    <n v="9"/>
    <n v="160.43802059999999"/>
    <n v="1565.887248"/>
    <x v="5"/>
    <s v="Sports"/>
    <n v="0.410846041"/>
    <n v="0.14160720299999999"/>
    <s v="Low"/>
    <n v="2"/>
    <n v="5.3280986309999996"/>
    <n v="5.8337589000000002E-2"/>
    <n v="0.20268109100000001"/>
    <n v="0.23865589200000001"/>
    <s v="Yes"/>
    <s v="Yes"/>
    <s v="Yes"/>
    <d v="2019-07-01T00:00:00"/>
  </r>
  <r>
    <x v="28"/>
    <x v="28"/>
    <n v="84"/>
    <x v="1"/>
    <x v="0"/>
    <x v="3"/>
    <s v="Los Angeles"/>
    <n v="7"/>
    <n v="33.559599290000001"/>
    <n v="474.48958640000001"/>
    <x v="3"/>
    <s v="Clothing"/>
    <n v="0.17316088399999999"/>
    <n v="0.47695985099999999"/>
    <s v="Never"/>
    <n v="0"/>
    <n v="6.8673667939999996"/>
    <n v="0.10972765299999999"/>
    <n v="0.205013689"/>
    <n v="0.408423225"/>
    <s v="Yes"/>
    <s v="No"/>
    <s v="No"/>
    <d v="2023-03-01T00:00:00"/>
  </r>
  <r>
    <x v="29"/>
    <x v="29"/>
    <n v="43"/>
    <x v="2"/>
    <x v="0"/>
    <x v="2"/>
    <s v="Paris"/>
    <n v="6"/>
    <n v="5.4789345450000004"/>
    <n v="18.865851360000001"/>
    <x v="4"/>
    <s v="Sports"/>
    <n v="0.186562374"/>
    <n v="0.27014047299999999"/>
    <s v="Low"/>
    <n v="4"/>
    <n v="5.2435555489999999"/>
    <n v="0.35148918499999998"/>
    <n v="0.45035808199999999"/>
    <n v="0.133460096"/>
    <s v="Yes"/>
    <s v="No"/>
    <s v="No"/>
    <d v="2021-06-01T00:00:00"/>
  </r>
  <r>
    <x v="30"/>
    <x v="30"/>
    <n v="43"/>
    <x v="0"/>
    <x v="2"/>
    <x v="3"/>
    <s v="Los Angeles"/>
    <n v="2"/>
    <n v="227.63145080000001"/>
    <n v="464.80062390000001"/>
    <x v="1"/>
    <s v="Sports"/>
    <n v="0.23472723500000001"/>
    <n v="8.7777137000000005E-2"/>
    <s v="High"/>
    <n v="1"/>
    <n v="6.0597805100000004"/>
    <n v="0.12006109600000001"/>
    <n v="6.0942838999999999E-2"/>
    <n v="0.18028404200000001"/>
    <s v="Yes"/>
    <s v="No"/>
    <s v="No"/>
    <d v="2022-03-01T00:00:00"/>
  </r>
  <r>
    <x v="31"/>
    <x v="31"/>
    <n v="43"/>
    <x v="1"/>
    <x v="2"/>
    <x v="1"/>
    <s v="London"/>
    <n v="1"/>
    <n v="156.7812271"/>
    <n v="102.7063809"/>
    <x v="5"/>
    <s v="Toys"/>
    <n v="0.11901502999999999"/>
    <n v="0.40675549300000002"/>
    <s v="Medium"/>
    <n v="1"/>
    <n v="7.7564401759999999"/>
    <n v="0.16082913500000001"/>
    <n v="0.408621715"/>
    <n v="0.20275986800000001"/>
    <s v="No"/>
    <s v="No"/>
    <s v="No"/>
    <d v="2019-10-01T00:00:00"/>
  </r>
  <r>
    <x v="32"/>
    <x v="32"/>
    <n v="56"/>
    <x v="0"/>
    <x v="0"/>
    <x v="5"/>
    <s v="Berlin"/>
    <n v="2"/>
    <n v="24.04873113"/>
    <n v="157.70992409999999"/>
    <x v="5"/>
    <s v="Books"/>
    <n v="0.136396455"/>
    <n v="0.29643979399999998"/>
    <s v="Never"/>
    <n v="4"/>
    <n v="5.3067232430000004"/>
    <n v="0.20193783000000001"/>
    <n v="0.22829993100000001"/>
    <n v="0.20275986800000001"/>
    <s v="Yes"/>
    <s v="No"/>
    <s v="No"/>
    <d v="2023-08-01T00:00:00"/>
  </r>
  <r>
    <x v="33"/>
    <x v="33"/>
    <n v="41"/>
    <x v="1"/>
    <x v="0"/>
    <x v="3"/>
    <s v="Los Angeles"/>
    <n v="1"/>
    <n v="34.608275110000001"/>
    <n v="33.832001820000002"/>
    <x v="4"/>
    <s v="Food"/>
    <n v="0.17183978599999999"/>
    <n v="8.0724587E-2"/>
    <s v="Low"/>
    <n v="0"/>
    <n v="6.4262455699999999"/>
    <n v="0.37463891399999999"/>
    <n v="4.5983995E-2"/>
    <n v="0.17913557999999999"/>
    <s v="No"/>
    <s v="No"/>
    <s v="No"/>
    <d v="2021-07-01T00:00:00"/>
  </r>
  <r>
    <x v="34"/>
    <x v="34"/>
    <n v="47"/>
    <x v="1"/>
    <x v="0"/>
    <x v="3"/>
    <s v="New York"/>
    <n v="1"/>
    <n v="106.5976211"/>
    <n v="1178.372488"/>
    <x v="0"/>
    <s v="Toys"/>
    <n v="0.37439098399999998"/>
    <n v="3.7748179E-2"/>
    <s v="High"/>
    <n v="4"/>
    <n v="5.9610254490000001"/>
    <n v="0.16950926299999999"/>
    <n v="0.23311147600000001"/>
    <n v="0.25306558000000001"/>
    <s v="Yes"/>
    <s v="No"/>
    <s v="Yes"/>
    <d v="2019-08-01T00:00:00"/>
  </r>
  <r>
    <x v="35"/>
    <x v="35"/>
    <n v="19"/>
    <x v="2"/>
    <x v="0"/>
    <x v="4"/>
    <s v="Other"/>
    <n v="1"/>
    <n v="50.910273680000003"/>
    <n v="137.6472842"/>
    <x v="1"/>
    <s v="Clothing"/>
    <n v="0.24407247900000001"/>
    <n v="0.43375983400000001"/>
    <s v="Low"/>
    <n v="4"/>
    <n v="6.1938368170000002"/>
    <n v="0.10900128100000001"/>
    <n v="0.225724275"/>
    <n v="0.105162487"/>
    <s v="No"/>
    <s v="No"/>
    <s v="No"/>
    <d v="2023-08-01T00:00:00"/>
  </r>
  <r>
    <x v="36"/>
    <x v="10"/>
    <n v="49"/>
    <x v="2"/>
    <x v="1"/>
    <x v="5"/>
    <s v="Berlin"/>
    <n v="2"/>
    <n v="153.5773222"/>
    <n v="319.38077379999999"/>
    <x v="0"/>
    <s v="Beauty"/>
    <n v="0.52368417499999997"/>
    <n v="3.4505689999999999E-2"/>
    <s v="High"/>
    <n v="1"/>
    <n v="7.5788411260000004"/>
    <n v="0.29395533200000001"/>
    <n v="0.11760814999999999"/>
    <n v="0.28499097000000001"/>
    <s v="Yes"/>
    <s v="No"/>
    <s v="No"/>
    <d v="2023-11-01T00:00:00"/>
  </r>
  <r>
    <x v="37"/>
    <x v="36"/>
    <n v="31"/>
    <x v="1"/>
    <x v="0"/>
    <x v="1"/>
    <s v="London"/>
    <n v="4"/>
    <n v="22.614107449999999"/>
    <n v="90.456429799999995"/>
    <x v="0"/>
    <s v="Books"/>
    <n v="0.50322398800000001"/>
    <n v="0.19020629"/>
    <s v="High"/>
    <n v="2"/>
    <n v="9.2216264769999992"/>
    <n v="0.413447552"/>
    <n v="0.101102182"/>
    <n v="0.35288223800000001"/>
    <s v="Yes"/>
    <s v="No"/>
    <s v="No"/>
    <d v="2023-08-01T00:00:00"/>
  </r>
  <r>
    <x v="38"/>
    <x v="37"/>
    <n v="45"/>
    <x v="0"/>
    <x v="0"/>
    <x v="3"/>
    <s v="New York"/>
    <n v="1"/>
    <n v="126.3907013"/>
    <n v="128.9107807"/>
    <x v="6"/>
    <s v="Home Goods"/>
    <n v="0.12705103200000001"/>
    <n v="0.19083199300000001"/>
    <s v="Never"/>
    <n v="2"/>
    <n v="7.6653803810000003"/>
    <n v="4.5062539999999998E-2"/>
    <n v="0.15011796799999999"/>
    <n v="4.8831037000000001E-2"/>
    <s v="No"/>
    <s v="No"/>
    <s v="No"/>
    <d v="2021-09-01T00:00:00"/>
  </r>
  <r>
    <x v="39"/>
    <x v="38"/>
    <n v="19"/>
    <x v="2"/>
    <x v="2"/>
    <x v="5"/>
    <s v="Berlin"/>
    <n v="4"/>
    <n v="22.237064549999999"/>
    <n v="163.12473919999999"/>
    <x v="1"/>
    <s v="Clothing"/>
    <n v="0.36362292699999998"/>
    <n v="0.21482395800000001"/>
    <s v="High"/>
    <n v="3"/>
    <n v="6.1755870919999998"/>
    <n v="0.150464133"/>
    <n v="0.44729360400000001"/>
    <n v="0.104772147"/>
    <s v="Yes"/>
    <s v="No"/>
    <s v="No"/>
    <d v="2023-11-01T00:00:00"/>
  </r>
  <r>
    <x v="40"/>
    <x v="39"/>
    <n v="44"/>
    <x v="1"/>
    <x v="2"/>
    <x v="2"/>
    <s v="Paris"/>
    <n v="7"/>
    <n v="168.26183030000001"/>
    <n v="1318.405309"/>
    <x v="1"/>
    <s v="Sports"/>
    <n v="0.47232513300000001"/>
    <n v="0.44453284399999998"/>
    <s v="Low"/>
    <n v="2"/>
    <n v="7.7063100410000001"/>
    <n v="0.15310821199999999"/>
    <n v="5.3895480000000003E-2"/>
    <n v="0.14337095999999999"/>
    <s v="Yes"/>
    <s v="No"/>
    <s v="No"/>
    <d v="2021-10-01T00:00:00"/>
  </r>
  <r>
    <x v="41"/>
    <x v="40"/>
    <n v="18"/>
    <x v="0"/>
    <x v="1"/>
    <x v="4"/>
    <s v="Sydney"/>
    <n v="1"/>
    <n v="86.757393730000004"/>
    <n v="172.73063260000001"/>
    <x v="2"/>
    <s v="Food"/>
    <n v="0.101290968"/>
    <n v="0.138634599"/>
    <s v="Never"/>
    <n v="4"/>
    <n v="5.7901887240000001"/>
    <n v="0.118195861"/>
    <n v="8.1541854999999996E-2"/>
    <n v="0.30889644900000002"/>
    <s v="No"/>
    <s v="No"/>
    <s v="No"/>
    <d v="2022-01-01T00:00:00"/>
  </r>
  <r>
    <x v="42"/>
    <x v="41"/>
    <n v="30"/>
    <x v="0"/>
    <x v="1"/>
    <x v="0"/>
    <s v="Tokyo"/>
    <n v="3"/>
    <n v="425.31996509999999"/>
    <n v="1370.1086459999999"/>
    <x v="5"/>
    <s v="Sports"/>
    <n v="0.52753219100000004"/>
    <n v="0.36856847399999998"/>
    <s v="Medium"/>
    <n v="0"/>
    <n v="5.5523851149999999"/>
    <n v="0.230532291"/>
    <n v="0.30286964700000002"/>
    <n v="0.12953706000000001"/>
    <s v="Yes"/>
    <s v="No"/>
    <s v="Yes"/>
    <d v="2020-02-01T00:00:00"/>
  </r>
  <r>
    <x v="43"/>
    <x v="42"/>
    <n v="29"/>
    <x v="0"/>
    <x v="1"/>
    <x v="5"/>
    <s v="Berlin"/>
    <n v="5"/>
    <n v="21.725362860000001"/>
    <n v="272.17654219999997"/>
    <x v="2"/>
    <s v="Electronics"/>
    <n v="0.39725883699999998"/>
    <n v="0.54554295799999997"/>
    <s v="Never"/>
    <n v="0"/>
    <n v="6.2348366479999999"/>
    <n v="4.1989664000000003E-2"/>
    <n v="0.22140934800000001"/>
    <n v="0.16541043999999999"/>
    <s v="Yes"/>
    <s v="Yes"/>
    <s v="Yes"/>
    <d v="2018-02-01T00:00:00"/>
  </r>
  <r>
    <x v="44"/>
    <x v="43"/>
    <n v="25"/>
    <x v="1"/>
    <x v="2"/>
    <x v="3"/>
    <s v="New York"/>
    <n v="2"/>
    <n v="133.93442339999999"/>
    <n v="306.53219460000003"/>
    <x v="1"/>
    <s v="Toys"/>
    <n v="0.41775777200000003"/>
    <n v="0.23277244499999999"/>
    <s v="High"/>
    <n v="2"/>
    <n v="8.0236351159999995"/>
    <n v="6.4150172000000005E-2"/>
    <n v="0.23092290800000001"/>
    <n v="0.29591840400000002"/>
    <s v="Yes"/>
    <s v="No"/>
    <s v="No"/>
    <d v="2023-05-01T00:00:00"/>
  </r>
  <r>
    <x v="45"/>
    <x v="44"/>
    <n v="36"/>
    <x v="0"/>
    <x v="0"/>
    <x v="3"/>
    <s v="Los Angeles"/>
    <n v="8"/>
    <n v="9.6693084519999992"/>
    <n v="122.3883833"/>
    <x v="3"/>
    <s v="Home Goods"/>
    <n v="0.110318026"/>
    <n v="0.27496254599999997"/>
    <s v="High"/>
    <n v="1"/>
    <n v="8.7672746089999993"/>
    <n v="0.117684672"/>
    <n v="3.178578E-2"/>
    <n v="1.7669845E-2"/>
    <s v="Yes"/>
    <s v="Yes"/>
    <s v="No"/>
    <d v="2022-05-01T00:00:00"/>
  </r>
  <r>
    <x v="46"/>
    <x v="45"/>
    <n v="23"/>
    <x v="2"/>
    <x v="1"/>
    <x v="4"/>
    <s v="Sydney"/>
    <n v="7"/>
    <n v="80.594453479999999"/>
    <n v="543.09165250000001"/>
    <x v="6"/>
    <s v="Clothing"/>
    <n v="0.27502187700000003"/>
    <n v="0.308425485"/>
    <s v="High"/>
    <n v="1"/>
    <n v="10"/>
    <n v="0.20464464399999999"/>
    <n v="0.27515849599999997"/>
    <n v="0.24122977200000001"/>
    <s v="Yes"/>
    <s v="No"/>
    <s v="Yes"/>
    <d v="2020-10-01T00:00:00"/>
  </r>
  <r>
    <x v="47"/>
    <x v="46"/>
    <n v="56"/>
    <x v="2"/>
    <x v="2"/>
    <x v="3"/>
    <s v="Los Angeles"/>
    <n v="9"/>
    <n v="128.23742440000001"/>
    <n v="1203.9112190000001"/>
    <x v="4"/>
    <s v="Books"/>
    <n v="0.178690021"/>
    <n v="7.4316512000000001E-2"/>
    <s v="High"/>
    <n v="1"/>
    <n v="8.6299045349999997"/>
    <n v="0.139586823"/>
    <n v="6.7783467999999999E-2"/>
    <n v="0.27712077800000001"/>
    <s v="Yes"/>
    <s v="No"/>
    <s v="No"/>
    <d v="2021-02-01T00:00:00"/>
  </r>
  <r>
    <x v="48"/>
    <x v="47"/>
    <n v="21"/>
    <x v="2"/>
    <x v="0"/>
    <x v="5"/>
    <s v="Berlin"/>
    <n v="4"/>
    <n v="103.6160845"/>
    <n v="357.40731720000002"/>
    <x v="5"/>
    <s v="Home Goods"/>
    <n v="0.24285939400000001"/>
    <n v="0.55101977999999996"/>
    <s v="Medium"/>
    <n v="2"/>
    <n v="5.287696918"/>
    <n v="0.24099194600000001"/>
    <n v="5.2018539000000003E-2"/>
    <n v="0.16974457800000001"/>
    <s v="Yes"/>
    <s v="No"/>
    <s v="No"/>
    <d v="2022-02-01T00:00:00"/>
  </r>
  <r>
    <x v="49"/>
    <x v="48"/>
    <n v="15"/>
    <x v="2"/>
    <x v="0"/>
    <x v="5"/>
    <s v="Berlin"/>
    <n v="16"/>
    <n v="150.58439039999999"/>
    <n v="2369.7870800000001"/>
    <x v="3"/>
    <s v="Toys"/>
    <n v="0.35492447700000002"/>
    <n v="0.59410921000000005"/>
    <s v="Low"/>
    <n v="0"/>
    <n v="3.4424670339999999"/>
    <n v="0.29201809200000001"/>
    <n v="9.7234971000000003E-2"/>
    <n v="0.20275986800000001"/>
    <s v="Yes"/>
    <s v="No"/>
    <s v="Yes"/>
    <d v="2019-12-01T00:00:00"/>
  </r>
  <r>
    <x v="50"/>
    <x v="49"/>
    <n v="42"/>
    <x v="0"/>
    <x v="0"/>
    <x v="1"/>
    <s v="London"/>
    <n v="1"/>
    <n v="61.908995109999999"/>
    <n v="61.908995109999999"/>
    <x v="4"/>
    <s v="Books"/>
    <n v="0.40904829399999998"/>
    <n v="0.59969802800000005"/>
    <s v="Never"/>
    <n v="0"/>
    <n v="6.5444376499999999"/>
    <n v="9.1014816999999998E-2"/>
    <n v="0.25385595599999999"/>
    <n v="3.4830948E-2"/>
    <s v="No"/>
    <s v="No"/>
    <s v="No"/>
    <d v="2022-04-01T00:00:00"/>
  </r>
  <r>
    <x v="51"/>
    <x v="50"/>
    <n v="18"/>
    <x v="2"/>
    <x v="1"/>
    <x v="2"/>
    <s v="Paris"/>
    <n v="14"/>
    <n v="25.358415470000001"/>
    <n v="307.57330289999999"/>
    <x v="7"/>
    <s v="Food"/>
    <n v="4.0901462E-2"/>
    <n v="0.172479095"/>
    <s v="Medium"/>
    <n v="1"/>
    <n v="7.4167365179999996"/>
    <n v="0.32209681099999998"/>
    <n v="0.11515146800000001"/>
    <n v="0.33804153599999998"/>
    <s v="Yes"/>
    <s v="No"/>
    <s v="No"/>
    <d v="2018-06-01T00:00:00"/>
  </r>
  <r>
    <x v="52"/>
    <x v="51"/>
    <n v="22"/>
    <x v="0"/>
    <x v="1"/>
    <x v="1"/>
    <s v="London"/>
    <n v="8"/>
    <n v="29.500750669999999"/>
    <n v="236.00600539999999"/>
    <x v="0"/>
    <s v="Beauty"/>
    <n v="0.106450565"/>
    <n v="0.25005010100000002"/>
    <s v="High"/>
    <n v="4"/>
    <n v="6.6893872989999998"/>
    <n v="0.20464464399999999"/>
    <n v="0.25613349299999999"/>
    <n v="0.17288883199999999"/>
    <s v="Yes"/>
    <s v="Yes"/>
    <s v="No"/>
    <d v="2018-07-01T00:00:00"/>
  </r>
  <r>
    <x v="53"/>
    <x v="52"/>
    <n v="27"/>
    <x v="0"/>
    <x v="2"/>
    <x v="0"/>
    <s v="Tokyo"/>
    <n v="3"/>
    <n v="72.565371089999999"/>
    <n v="130.86108569999999"/>
    <x v="1"/>
    <s v="Books"/>
    <n v="0.46700485000000003"/>
    <n v="9.4864985999999998E-2"/>
    <s v="High"/>
    <n v="0"/>
    <n v="7.2464771189999997"/>
    <n v="0.43004502900000002"/>
    <n v="0.101426645"/>
    <n v="2.4492114999999998E-2"/>
    <s v="Yes"/>
    <s v="No"/>
    <s v="No"/>
    <d v="2023-06-01T00:00:00"/>
  </r>
  <r>
    <x v="54"/>
    <x v="53"/>
    <n v="23"/>
    <x v="2"/>
    <x v="2"/>
    <x v="1"/>
    <s v="London"/>
    <n v="5"/>
    <n v="13.85906029"/>
    <n v="69.295301449999997"/>
    <x v="4"/>
    <s v="Books"/>
    <n v="0.46311711"/>
    <n v="0.51223796399999999"/>
    <s v="Low"/>
    <n v="1"/>
    <n v="6.2155891209999998"/>
    <n v="0.239266177"/>
    <n v="0.23333121800000001"/>
    <n v="0.14800187100000001"/>
    <s v="Yes"/>
    <s v="No"/>
    <s v="Yes"/>
    <d v="2020-09-01T00:00:00"/>
  </r>
  <r>
    <x v="55"/>
    <x v="54"/>
    <n v="27"/>
    <x v="1"/>
    <x v="2"/>
    <x v="3"/>
    <s v="Los Angeles"/>
    <n v="1"/>
    <n v="21.547938590000001"/>
    <n v="141.60350410000001"/>
    <x v="5"/>
    <s v="Home Goods"/>
    <n v="0.27926666500000003"/>
    <n v="0.25541734300000002"/>
    <s v="Low"/>
    <n v="1"/>
    <n v="6.5646210859999998"/>
    <n v="0.16072662600000001"/>
    <n v="0.15884594399999999"/>
    <n v="0.17867996899999999"/>
    <s v="No"/>
    <s v="No"/>
    <s v="No"/>
    <d v="2020-03-01T00:00:00"/>
  </r>
  <r>
    <x v="56"/>
    <x v="55"/>
    <n v="33"/>
    <x v="1"/>
    <x v="0"/>
    <x v="4"/>
    <s v="Other"/>
    <n v="8"/>
    <n v="198.41306410000001"/>
    <n v="1644.8195410000001"/>
    <x v="7"/>
    <s v="Beauty"/>
    <n v="0.17522659800000001"/>
    <n v="0.279468194"/>
    <s v="Medium"/>
    <n v="3"/>
    <n v="6.9424452069999996"/>
    <n v="0.20464464399999999"/>
    <n v="0.115420867"/>
    <n v="0.146132347"/>
    <s v="Yes"/>
    <s v="No"/>
    <s v="No"/>
    <d v="2019-04-01T00:00:00"/>
  </r>
  <r>
    <x v="57"/>
    <x v="56"/>
    <n v="37"/>
    <x v="1"/>
    <x v="2"/>
    <x v="4"/>
    <s v="Other"/>
    <n v="5"/>
    <n v="54.578202189999999"/>
    <n v="434.1787564"/>
    <x v="1"/>
    <s v="Clothing"/>
    <n v="0.38547458600000001"/>
    <n v="9.8693850999999999E-2"/>
    <s v="Low"/>
    <n v="2"/>
    <n v="7.6416022809999999"/>
    <n v="0.21783897699999999"/>
    <n v="0.36267420500000003"/>
    <n v="0.223893342"/>
    <s v="Yes"/>
    <s v="No"/>
    <s v="No"/>
    <d v="2021-06-01T00:00:00"/>
  </r>
  <r>
    <x v="58"/>
    <x v="57"/>
    <n v="16"/>
    <x v="2"/>
    <x v="0"/>
    <x v="3"/>
    <s v="Los Angeles"/>
    <n v="1"/>
    <n v="56.370233409999997"/>
    <n v="56.370233409999997"/>
    <x v="2"/>
    <s v="Books"/>
    <n v="0.153848716"/>
    <n v="0.181409978"/>
    <s v="Low"/>
    <n v="1"/>
    <n v="6.5014674389999998"/>
    <n v="0.115596132"/>
    <n v="0.124202613"/>
    <n v="0.24736464899999999"/>
    <s v="No"/>
    <s v="No"/>
    <s v="No"/>
    <d v="2020-10-01T00:00:00"/>
  </r>
  <r>
    <x v="59"/>
    <x v="58"/>
    <n v="35"/>
    <x v="0"/>
    <x v="1"/>
    <x v="3"/>
    <s v="New York"/>
    <n v="4"/>
    <n v="62.289388299999999"/>
    <n v="175.01384340000001"/>
    <x v="1"/>
    <s v="Books"/>
    <n v="0.152586578"/>
    <n v="0.29162253799999999"/>
    <s v="Medium"/>
    <n v="2"/>
    <n v="3.7740770239999999"/>
    <n v="0.20464464399999999"/>
    <n v="9.295341E-2"/>
    <n v="1.7694146000000001E-2"/>
    <s v="Yes"/>
    <s v="No"/>
    <s v="No"/>
    <d v="2018-12-01T00:00:00"/>
  </r>
  <r>
    <x v="60"/>
    <x v="59"/>
    <n v="52"/>
    <x v="1"/>
    <x v="1"/>
    <x v="0"/>
    <s v="Tokyo"/>
    <n v="2"/>
    <n v="27.518575290000001"/>
    <n v="5.7694770640000002"/>
    <x v="6"/>
    <s v="Home Goods"/>
    <n v="0.366404389"/>
    <n v="0.30376814200000002"/>
    <s v="Never"/>
    <n v="1"/>
    <n v="7.1813226969999997"/>
    <n v="0.22137989899999999"/>
    <n v="0.100901107"/>
    <n v="0.18797844699999999"/>
    <s v="Yes"/>
    <s v="No"/>
    <s v="No"/>
    <d v="2020-05-01T00:00:00"/>
  </r>
  <r>
    <x v="61"/>
    <x v="60"/>
    <n v="46"/>
    <x v="2"/>
    <x v="0"/>
    <x v="0"/>
    <s v="Tokyo"/>
    <n v="4"/>
    <n v="235.32416280000001"/>
    <n v="1004.585998"/>
    <x v="5"/>
    <s v="Food"/>
    <n v="0.29599829900000002"/>
    <n v="0.226262351"/>
    <s v="Low"/>
    <n v="2"/>
    <n v="5.6140314880000002"/>
    <n v="0.40599207900000001"/>
    <n v="0.44099095900000002"/>
    <n v="0.20275986800000001"/>
    <s v="Yes"/>
    <s v="No"/>
    <s v="No"/>
    <d v="2020-12-01T00:00:00"/>
  </r>
  <r>
    <x v="62"/>
    <x v="10"/>
    <n v="33"/>
    <x v="0"/>
    <x v="1"/>
    <x v="1"/>
    <s v="London"/>
    <n v="4"/>
    <n v="26.127378190000002"/>
    <n v="104.5095128"/>
    <x v="1"/>
    <s v="Beauty"/>
    <n v="0.283578687"/>
    <n v="0.264206053"/>
    <s v="High"/>
    <n v="4"/>
    <n v="6.3485399500000002"/>
    <n v="0.14244337800000001"/>
    <n v="0.20839021399999999"/>
    <n v="9.1643065999999995E-2"/>
    <s v="Yes"/>
    <s v="No"/>
    <s v="No"/>
    <d v="2023-11-01T00:00:00"/>
  </r>
  <r>
    <x v="63"/>
    <x v="61"/>
    <n v="25"/>
    <x v="2"/>
    <x v="1"/>
    <x v="0"/>
    <s v="Other"/>
    <n v="9"/>
    <n v="114.05146980000001"/>
    <n v="1098.827963"/>
    <x v="6"/>
    <s v="Food"/>
    <n v="0.53662518400000003"/>
    <n v="0.226274739"/>
    <s v="Medium"/>
    <n v="1"/>
    <n v="4.4098107969999996"/>
    <n v="0.218931874"/>
    <n v="8.2429351999999997E-2"/>
    <n v="0.34726081199999997"/>
    <s v="Yes"/>
    <s v="Yes"/>
    <s v="No"/>
    <d v="2020-02-01T00:00:00"/>
  </r>
  <r>
    <x v="64"/>
    <x v="62"/>
    <n v="37"/>
    <x v="0"/>
    <x v="1"/>
    <x v="2"/>
    <s v="Paris"/>
    <n v="1"/>
    <n v="27.337271829999999"/>
    <n v="27.337271829999999"/>
    <x v="0"/>
    <s v="Food"/>
    <n v="0.62453964200000001"/>
    <n v="0.110062256"/>
    <s v="Medium"/>
    <n v="2"/>
    <n v="9.0945818599999999"/>
    <n v="0.25470867200000002"/>
    <n v="0.108370492"/>
    <n v="5.3767514000000002E-2"/>
    <s v="No"/>
    <s v="No"/>
    <s v="No"/>
    <d v="2019-01-01T00:00:00"/>
  </r>
  <r>
    <x v="65"/>
    <x v="10"/>
    <n v="24"/>
    <x v="0"/>
    <x v="0"/>
    <x v="3"/>
    <s v="New York"/>
    <n v="11"/>
    <n v="4294.2564030000003"/>
    <n v="543.23872970000002"/>
    <x v="4"/>
    <s v="Electronics"/>
    <n v="0.23028089400000001"/>
    <n v="0.279468194"/>
    <s v="Medium"/>
    <n v="1"/>
    <n v="7.4860214120000004"/>
    <n v="1.4568416000000001E-2"/>
    <n v="0.12786376699999999"/>
    <n v="0.40376923399999998"/>
    <s v="Yes"/>
    <s v="No"/>
    <s v="No"/>
    <d v="2023-11-01T00:00:00"/>
  </r>
  <r>
    <x v="66"/>
    <x v="63"/>
    <n v="38"/>
    <x v="2"/>
    <x v="2"/>
    <x v="5"/>
    <s v="Berlin"/>
    <n v="7"/>
    <n v="32.702503669999999"/>
    <n v="247.77463499999999"/>
    <x v="0"/>
    <s v="Clothing"/>
    <n v="0.32681534200000001"/>
    <n v="7.2601345999999997E-2"/>
    <s v="Medium"/>
    <n v="3"/>
    <n v="7.1443323010000004"/>
    <n v="4.3753210000000001E-2"/>
    <n v="0.18340984499999999"/>
    <n v="2.2257281E-2"/>
    <s v="Yes"/>
    <s v="No"/>
    <s v="No"/>
    <d v="2021-03-01T00:00:00"/>
  </r>
  <r>
    <x v="67"/>
    <x v="64"/>
    <n v="19"/>
    <x v="2"/>
    <x v="0"/>
    <x v="3"/>
    <s v="New York"/>
    <n v="10"/>
    <n v="17.2818212"/>
    <n v="178.06657060000001"/>
    <x v="0"/>
    <s v="Beauty"/>
    <n v="0.41199563299999997"/>
    <n v="0.25439262899999998"/>
    <s v="Low"/>
    <n v="2"/>
    <n v="6.9424452069999996"/>
    <n v="0.38251971499999998"/>
    <n v="0.19483882499999999"/>
    <n v="0.130699959"/>
    <s v="Yes"/>
    <s v="No"/>
    <s v="Yes"/>
    <d v="2023-08-01T00:00:00"/>
  </r>
  <r>
    <x v="68"/>
    <x v="65"/>
    <n v="47"/>
    <x v="0"/>
    <x v="0"/>
    <x v="3"/>
    <s v="Los Angeles"/>
    <n v="2"/>
    <n v="65.148891359999993"/>
    <n v="147.13452469999999"/>
    <x v="1"/>
    <s v="Clothing"/>
    <n v="0.28194445699999998"/>
    <n v="0.28711594000000001"/>
    <s v="Never"/>
    <n v="0"/>
    <n v="7.0093474049999998"/>
    <n v="0.36037211899999999"/>
    <n v="0.25597173400000001"/>
    <n v="7.5155772999999995E-2"/>
    <s v="Yes"/>
    <s v="Yes"/>
    <s v="Yes"/>
    <d v="2018-03-01T00:00:00"/>
  </r>
  <r>
    <x v="69"/>
    <x v="66"/>
    <n v="35"/>
    <x v="1"/>
    <x v="2"/>
    <x v="1"/>
    <s v="London"/>
    <n v="4"/>
    <n v="31.57236838"/>
    <n v="126.2894735"/>
    <x v="3"/>
    <s v="Electronics"/>
    <n v="0.49172483500000003"/>
    <n v="0.366182917"/>
    <s v="High"/>
    <n v="1"/>
    <n v="5.7981874429999998"/>
    <n v="0.44331808099999997"/>
    <n v="0.112417699"/>
    <n v="0.163779497"/>
    <s v="Yes"/>
    <s v="No"/>
    <s v="No"/>
    <d v="2021-09-01T00:00:00"/>
  </r>
  <r>
    <x v="70"/>
    <x v="67"/>
    <n v="68"/>
    <x v="2"/>
    <x v="1"/>
    <x v="3"/>
    <s v="Los Angeles"/>
    <n v="3"/>
    <n v="34.790121249999999"/>
    <n v="155.3564312"/>
    <x v="5"/>
    <s v="Books"/>
    <n v="0.37642745999999999"/>
    <n v="0.34771352"/>
    <s v="Low"/>
    <n v="3"/>
    <n v="8.4665680499999993"/>
    <n v="9.9380182999999997E-2"/>
    <n v="0.19973692800000001"/>
    <n v="0.188147488"/>
    <s v="Yes"/>
    <s v="No"/>
    <s v="No"/>
    <d v="2021-02-01T00:00:00"/>
  </r>
  <r>
    <x v="71"/>
    <x v="68"/>
    <n v="54"/>
    <x v="0"/>
    <x v="2"/>
    <x v="5"/>
    <s v="Berlin"/>
    <n v="3"/>
    <n v="43.85164631"/>
    <n v="31.634825920000001"/>
    <x v="0"/>
    <s v="Books"/>
    <n v="0.244224094"/>
    <n v="0.35388306800000002"/>
    <s v="Never"/>
    <n v="0"/>
    <n v="5.4106670530000001"/>
    <n v="0.10673018300000001"/>
    <n v="0.12364583799999999"/>
    <n v="0.167937795"/>
    <s v="Yes"/>
    <s v="No"/>
    <s v="Yes"/>
    <d v="2023-07-01T00:00:00"/>
  </r>
  <r>
    <x v="72"/>
    <x v="69"/>
    <n v="43"/>
    <x v="0"/>
    <x v="1"/>
    <x v="2"/>
    <s v="Paris"/>
    <n v="1"/>
    <n v="169.3095601"/>
    <n v="169.3095601"/>
    <x v="2"/>
    <s v="Home Goods"/>
    <n v="0.31291923599999999"/>
    <n v="0.20948640800000001"/>
    <s v="Medium"/>
    <n v="2"/>
    <n v="6.7494546150000003"/>
    <n v="0.13482154800000001"/>
    <n v="0.24566120499999999"/>
    <n v="0.35068321899999999"/>
    <s v="Yes"/>
    <s v="No"/>
    <s v="No"/>
    <d v="2022-02-01T00:00:00"/>
  </r>
  <r>
    <x v="73"/>
    <x v="70"/>
    <n v="33"/>
    <x v="0"/>
    <x v="0"/>
    <x v="4"/>
    <s v="Sydney"/>
    <n v="3"/>
    <n v="105.5006722"/>
    <n v="302.00386220000001"/>
    <x v="1"/>
    <s v="Home Goods"/>
    <n v="0.61911670600000002"/>
    <n v="0.142903584"/>
    <s v="High"/>
    <n v="4"/>
    <n v="7.9366086070000001"/>
    <n v="0.20464464399999999"/>
    <n v="0.48052006600000002"/>
    <n v="0.151359351"/>
    <s v="Yes"/>
    <s v="No"/>
    <s v="No"/>
    <d v="2021-03-01T00:00:00"/>
  </r>
  <r>
    <x v="74"/>
    <x v="71"/>
    <n v="24"/>
    <x v="1"/>
    <x v="1"/>
    <x v="0"/>
    <s v="Tokyo"/>
    <n v="1"/>
    <n v="273.34338509999998"/>
    <n v="250.34340689999999"/>
    <x v="3"/>
    <s v="Books"/>
    <n v="0.57293521800000002"/>
    <n v="0.23863763499999999"/>
    <s v="Never"/>
    <n v="4"/>
    <n v="2.8918411119999998"/>
    <n v="0.152443524"/>
    <n v="0.17353320799999999"/>
    <n v="0.19045622500000001"/>
    <s v="No"/>
    <s v="No"/>
    <s v="No"/>
    <d v="2022-03-01T00:00:00"/>
  </r>
  <r>
    <x v="75"/>
    <x v="72"/>
    <n v="49"/>
    <x v="1"/>
    <x v="2"/>
    <x v="1"/>
    <s v="London"/>
    <n v="14"/>
    <n v="101.7697395"/>
    <n v="1512.9614630000001"/>
    <x v="2"/>
    <s v="Clothing"/>
    <n v="0.31257341999999999"/>
    <n v="0.155603507"/>
    <s v="High"/>
    <n v="3"/>
    <n v="8.2114367979999994"/>
    <n v="0.27482700599999998"/>
    <n v="0.18106504600000001"/>
    <n v="0.23706672100000001"/>
    <s v="Yes"/>
    <s v="No"/>
    <s v="No"/>
    <d v="2019-01-01T00:00:00"/>
  </r>
  <r>
    <x v="76"/>
    <x v="73"/>
    <n v="31"/>
    <x v="2"/>
    <x v="0"/>
    <x v="3"/>
    <s v="Los Angeles"/>
    <n v="8"/>
    <n v="64.225075110000006"/>
    <n v="421.76237700000001"/>
    <x v="6"/>
    <s v="Beauty"/>
    <n v="0.39849097100000003"/>
    <n v="0.22648512300000001"/>
    <s v="High"/>
    <n v="3"/>
    <n v="9.4325619270000001"/>
    <n v="0.12375691699999999"/>
    <n v="7.3395918000000004E-2"/>
    <n v="0.38389060000000003"/>
    <s v="Yes"/>
    <s v="No"/>
    <s v="No"/>
    <d v="2022-08-01T00:00:00"/>
  </r>
  <r>
    <x v="77"/>
    <x v="74"/>
    <n v="52"/>
    <x v="1"/>
    <x v="2"/>
    <x v="3"/>
    <s v="Other"/>
    <n v="2"/>
    <n v="15.89543153"/>
    <n v="13.169801189999999"/>
    <x v="6"/>
    <s v="Beauty"/>
    <n v="0.25959577700000003"/>
    <n v="0.11106798"/>
    <s v="Low"/>
    <n v="2"/>
    <n v="7.5258149349999997"/>
    <n v="0.31816309199999998"/>
    <n v="0.14305211000000001"/>
    <n v="0.25385900500000003"/>
    <s v="Yes"/>
    <s v="No"/>
    <s v="Yes"/>
    <d v="2019-02-01T00:00:00"/>
  </r>
  <r>
    <x v="78"/>
    <x v="75"/>
    <n v="41"/>
    <x v="2"/>
    <x v="2"/>
    <x v="3"/>
    <s v="New York"/>
    <n v="6"/>
    <n v="22.910228620000002"/>
    <n v="137.4613717"/>
    <x v="4"/>
    <s v="Food"/>
    <n v="0.44221506900000002"/>
    <n v="0.279468194"/>
    <s v="Never"/>
    <n v="0"/>
    <n v="8.2637967159999999"/>
    <n v="0.15917698599999999"/>
    <n v="7.8863016999999994E-2"/>
    <n v="0.185064007"/>
    <s v="Yes"/>
    <s v="No"/>
    <s v="No"/>
    <d v="2019-01-01T00:00:00"/>
  </r>
  <r>
    <x v="79"/>
    <x v="76"/>
    <n v="17"/>
    <x v="2"/>
    <x v="0"/>
    <x v="5"/>
    <s v="Berlin"/>
    <n v="4"/>
    <n v="34.235131150000001"/>
    <n v="136.9405246"/>
    <x v="6"/>
    <s v="Books"/>
    <n v="0.25376413199999998"/>
    <n v="0.300622587"/>
    <s v="Low"/>
    <n v="1"/>
    <n v="10"/>
    <n v="0.20464464399999999"/>
    <n v="5.0077153999999999E-2"/>
    <n v="0.221859258"/>
    <s v="Yes"/>
    <s v="No"/>
    <s v="No"/>
    <d v="2022-12-01T00:00:00"/>
  </r>
  <r>
    <x v="80"/>
    <x v="77"/>
    <n v="43"/>
    <x v="0"/>
    <x v="1"/>
    <x v="2"/>
    <s v="Paris"/>
    <n v="1"/>
    <n v="7.1665942569999999"/>
    <n v="7.1665942569999999"/>
    <x v="5"/>
    <s v="Electronics"/>
    <n v="7.0753796999999993E-2"/>
    <n v="0.36663467300000002"/>
    <s v="Never"/>
    <n v="2"/>
    <n v="6.9424452069999996"/>
    <n v="0.42590528"/>
    <n v="0.153867375"/>
    <n v="0.37084000099999997"/>
    <s v="No"/>
    <s v="No"/>
    <s v="No"/>
    <d v="2023-09-01T00:00:00"/>
  </r>
  <r>
    <x v="81"/>
    <x v="78"/>
    <n v="21"/>
    <x v="0"/>
    <x v="1"/>
    <x v="3"/>
    <s v="Los Angeles"/>
    <n v="1"/>
    <n v="222.0061949"/>
    <n v="371.59009279999998"/>
    <x v="5"/>
    <s v="Electronics"/>
    <n v="0.283578687"/>
    <n v="1.6862544E-2"/>
    <s v="Never"/>
    <n v="0"/>
    <n v="6.4301403629999996"/>
    <n v="0.27393204599999998"/>
    <n v="0.19483882499999999"/>
    <n v="5.0426787000000001E-2"/>
    <s v="Yes"/>
    <s v="No"/>
    <s v="No"/>
    <d v="2023-12-01T00:00:00"/>
  </r>
  <r>
    <x v="82"/>
    <x v="79"/>
    <n v="19"/>
    <x v="0"/>
    <x v="2"/>
    <x v="3"/>
    <s v="Los Angeles"/>
    <n v="5"/>
    <n v="36.279302719999997"/>
    <n v="118.5328592"/>
    <x v="3"/>
    <s v="Food"/>
    <n v="0.43689247399999998"/>
    <n v="0.39867266299999998"/>
    <s v="Low"/>
    <n v="3"/>
    <n v="8.3486102710000001"/>
    <n v="0.20940360899999999"/>
    <n v="0.117321676"/>
    <n v="0.139902944"/>
    <s v="Yes"/>
    <s v="No"/>
    <s v="No"/>
    <d v="2018-07-01T00:00:00"/>
  </r>
  <r>
    <x v="83"/>
    <x v="10"/>
    <n v="56"/>
    <x v="1"/>
    <x v="2"/>
    <x v="5"/>
    <s v="Berlin"/>
    <n v="7"/>
    <n v="173.82387589999999"/>
    <n v="1113.0321960000001"/>
    <x v="0"/>
    <s v="Books"/>
    <n v="0.262037091"/>
    <n v="0.27806927599999998"/>
    <s v="Medium"/>
    <n v="1"/>
    <n v="8.4478073410000007"/>
    <n v="0.175622167"/>
    <n v="0.20187459599999999"/>
    <n v="0.33019695700000001"/>
    <s v="Yes"/>
    <s v="Yes"/>
    <s v="No"/>
    <d v="2023-11-01T00:00:00"/>
  </r>
  <r>
    <x v="84"/>
    <x v="80"/>
    <n v="50"/>
    <x v="2"/>
    <x v="0"/>
    <x v="5"/>
    <s v="Berlin"/>
    <n v="2"/>
    <n v="52.73277796"/>
    <n v="73.117962640000002"/>
    <x v="1"/>
    <s v="Food"/>
    <n v="0.29658163999999998"/>
    <n v="0.25869142299999998"/>
    <s v="High"/>
    <n v="2"/>
    <n v="7.6513352450000003"/>
    <n v="0.25028144200000002"/>
    <n v="0.257875415"/>
    <n v="0.20275986800000001"/>
    <s v="Yes"/>
    <s v="No"/>
    <s v="Yes"/>
    <d v="2020-02-01T00:00:00"/>
  </r>
  <r>
    <x v="85"/>
    <x v="81"/>
    <n v="20"/>
    <x v="0"/>
    <x v="1"/>
    <x v="2"/>
    <s v="Paris"/>
    <n v="2"/>
    <n v="23.407293689999999"/>
    <n v="151.3772563"/>
    <x v="2"/>
    <s v="Home Goods"/>
    <n v="0.59388300000000005"/>
    <n v="0.38599148"/>
    <s v="Low"/>
    <n v="1"/>
    <n v="6.6948187739999998"/>
    <n v="0.24641780699999999"/>
    <n v="7.1389707999999996E-2"/>
    <n v="0.225607418"/>
    <s v="Yes"/>
    <s v="No"/>
    <s v="Yes"/>
    <d v="2019-05-01T00:00:00"/>
  </r>
  <r>
    <x v="86"/>
    <x v="82"/>
    <n v="22"/>
    <x v="2"/>
    <x v="0"/>
    <x v="2"/>
    <s v="Paris"/>
    <n v="1"/>
    <n v="19.368706379999999"/>
    <n v="19.368706379999999"/>
    <x v="3"/>
    <s v="Food"/>
    <n v="0.105215583"/>
    <n v="0.32338496500000002"/>
    <s v="Low"/>
    <n v="2"/>
    <n v="8.9205805199999997"/>
    <n v="0.216709342"/>
    <n v="0.31539952100000002"/>
    <n v="7.1916886999999999E-2"/>
    <s v="No"/>
    <s v="Yes"/>
    <s v="No"/>
    <d v="2022-10-01T00:00:00"/>
  </r>
  <r>
    <x v="87"/>
    <x v="83"/>
    <n v="43"/>
    <x v="1"/>
    <x v="1"/>
    <x v="0"/>
    <s v="Tokyo"/>
    <n v="1"/>
    <n v="87.395225300000007"/>
    <n v="87.395225300000007"/>
    <x v="2"/>
    <s v="Toys"/>
    <n v="0.11304665"/>
    <n v="0.199235672"/>
    <s v="Low"/>
    <n v="4"/>
    <n v="2.799322917"/>
    <n v="0.14873783400000001"/>
    <n v="0.26882352999999998"/>
    <n v="1.9798364999999998E-2"/>
    <s v="No"/>
    <s v="No"/>
    <s v="No"/>
    <d v="2020-03-01T00:00:00"/>
  </r>
  <r>
    <x v="88"/>
    <x v="84"/>
    <n v="31"/>
    <x v="2"/>
    <x v="2"/>
    <x v="0"/>
    <s v="Tokyo"/>
    <n v="1"/>
    <n v="217.89006560000001"/>
    <n v="1071.7737749999999"/>
    <x v="1"/>
    <s v="Toys"/>
    <n v="0.49582262399999999"/>
    <n v="0.42484050200000001"/>
    <s v="Low"/>
    <n v="4"/>
    <n v="5.9571572120000003"/>
    <n v="0.30387197500000002"/>
    <n v="0.18780017399999999"/>
    <n v="4.1968865000000001E-2"/>
    <s v="Yes"/>
    <s v="No"/>
    <s v="No"/>
    <d v="2023-11-01T00:00:00"/>
  </r>
  <r>
    <x v="89"/>
    <x v="85"/>
    <n v="29"/>
    <x v="2"/>
    <x v="2"/>
    <x v="3"/>
    <s v="Los Angeles"/>
    <n v="3"/>
    <n v="2185.2335159999998"/>
    <n v="6507.9679290000004"/>
    <x v="6"/>
    <s v="Toys"/>
    <n v="0.14733759399999999"/>
    <n v="0.14559733"/>
    <s v="Never"/>
    <n v="2"/>
    <n v="3.9343406480000001"/>
    <n v="0.20332106999999999"/>
    <n v="0.214335837"/>
    <n v="0.121651315"/>
    <s v="Yes"/>
    <s v="No"/>
    <s v="No"/>
    <d v="2023-03-01T00:00:00"/>
  </r>
  <r>
    <x v="90"/>
    <x v="86"/>
    <n v="28"/>
    <x v="2"/>
    <x v="1"/>
    <x v="5"/>
    <s v="Berlin"/>
    <n v="11"/>
    <n v="33.30739758"/>
    <n v="202.27111189999999"/>
    <x v="4"/>
    <s v="Clothing"/>
    <n v="9.2583615999999994E-2"/>
    <n v="2.5808590999999999E-2"/>
    <s v="Medium"/>
    <n v="5"/>
    <n v="8.0531578590000006"/>
    <n v="0.213880283"/>
    <n v="4.5428786999999998E-2"/>
    <n v="0.25856497299999998"/>
    <s v="Yes"/>
    <s v="No"/>
    <s v="No"/>
    <d v="2022-04-01T00:00:00"/>
  </r>
  <r>
    <x v="91"/>
    <x v="87"/>
    <n v="25"/>
    <x v="0"/>
    <x v="0"/>
    <x v="3"/>
    <s v="New York"/>
    <n v="1"/>
    <n v="163.0033272"/>
    <n v="208.53591729999999"/>
    <x v="1"/>
    <s v="Books"/>
    <n v="0.46189831199999998"/>
    <n v="0.37428408299999999"/>
    <s v="Medium"/>
    <n v="1"/>
    <n v="3.7734045410000001"/>
    <n v="4.9815145999999998E-2"/>
    <n v="0.21844391899999999"/>
    <n v="0.32609356499999997"/>
    <s v="No"/>
    <s v="No"/>
    <s v="Yes"/>
    <d v="2020-08-01T00:00:00"/>
  </r>
  <r>
    <x v="92"/>
    <x v="88"/>
    <n v="20"/>
    <x v="0"/>
    <x v="0"/>
    <x v="5"/>
    <s v="Berlin"/>
    <n v="6"/>
    <n v="43.91167051"/>
    <n v="263.47002309999999"/>
    <x v="5"/>
    <s v="Food"/>
    <n v="0.20419195900000001"/>
    <n v="0.279468194"/>
    <s v="High"/>
    <n v="4"/>
    <n v="5.7002203749999998"/>
    <n v="0.29876349099999999"/>
    <n v="6.4872513000000007E-2"/>
    <n v="0.21931083000000001"/>
    <s v="Yes"/>
    <s v="No"/>
    <s v="No"/>
    <d v="2022-01-01T00:00:00"/>
  </r>
  <r>
    <x v="93"/>
    <x v="89"/>
    <n v="52"/>
    <x v="0"/>
    <x v="0"/>
    <x v="1"/>
    <s v="London"/>
    <n v="12"/>
    <n v="7275.2355580000003"/>
    <n v="836.29413890000001"/>
    <x v="2"/>
    <s v="Home Goods"/>
    <n v="6.2948728999999995E-2"/>
    <n v="5.5743499000000002E-2"/>
    <s v="Low"/>
    <n v="2"/>
    <n v="6.4615118239999996"/>
    <n v="0.20464464399999999"/>
    <n v="7.7934517999999994E-2"/>
    <n v="0.13541831100000001"/>
    <s v="Yes"/>
    <s v="No"/>
    <s v="No"/>
    <d v="2020-10-01T00:00:00"/>
  </r>
  <r>
    <x v="94"/>
    <x v="81"/>
    <n v="26"/>
    <x v="0"/>
    <x v="2"/>
    <x v="1"/>
    <s v="London"/>
    <n v="1"/>
    <n v="70.358917289999994"/>
    <n v="45.49074538"/>
    <x v="2"/>
    <s v="Electronics"/>
    <n v="0.68650720300000001"/>
    <n v="0.25797604800000001"/>
    <s v="Low"/>
    <n v="2"/>
    <n v="5.8703161250000004"/>
    <n v="0.31763961600000001"/>
    <n v="6.6948682999999995E-2"/>
    <n v="0.18898726199999999"/>
    <s v="No"/>
    <s v="No"/>
    <s v="No"/>
    <d v="2019-05-01T00:00:00"/>
  </r>
  <r>
    <x v="95"/>
    <x v="90"/>
    <n v="60"/>
    <x v="0"/>
    <x v="2"/>
    <x v="5"/>
    <s v="Berlin"/>
    <n v="8"/>
    <n v="27.43676657"/>
    <n v="288.90258230000001"/>
    <x v="6"/>
    <s v="Home Goods"/>
    <n v="0.70967591399999996"/>
    <n v="0.23126708200000001"/>
    <s v="Low"/>
    <n v="3"/>
    <n v="6.9424452069999996"/>
    <n v="0.20952463900000001"/>
    <n v="0.33234104399999997"/>
    <n v="0.40659926099999999"/>
    <s v="Yes"/>
    <s v="No"/>
    <s v="No"/>
    <d v="2019-02-01T00:00:00"/>
  </r>
  <r>
    <x v="96"/>
    <x v="91"/>
    <n v="19"/>
    <x v="0"/>
    <x v="2"/>
    <x v="2"/>
    <s v="Paris"/>
    <n v="9"/>
    <n v="59.175592719999997"/>
    <n v="651.63910109999995"/>
    <x v="1"/>
    <s v="Toys"/>
    <n v="5.6460099999999999E-2"/>
    <n v="0.36103047599999999"/>
    <s v="Medium"/>
    <n v="1"/>
    <n v="5.1706369380000003"/>
    <n v="2.8026907E-2"/>
    <n v="0.19365174399999999"/>
    <n v="0.188552989"/>
    <s v="Yes"/>
    <s v="Yes"/>
    <s v="No"/>
    <d v="2020-05-01T00:00:00"/>
  </r>
  <r>
    <x v="97"/>
    <x v="92"/>
    <n v="55"/>
    <x v="1"/>
    <x v="1"/>
    <x v="1"/>
    <s v="London"/>
    <n v="6"/>
    <n v="153.72580479999999"/>
    <n v="807.77509199999997"/>
    <x v="7"/>
    <s v="Toys"/>
    <n v="0.349109805"/>
    <n v="0.135622666"/>
    <s v="High"/>
    <n v="1"/>
    <n v="3.8731198409999998"/>
    <n v="0.170760196"/>
    <n v="0.296538303"/>
    <n v="0.22672521100000001"/>
    <s v="Yes"/>
    <s v="No"/>
    <s v="Yes"/>
    <d v="2019-01-01T00:00:00"/>
  </r>
  <r>
    <x v="98"/>
    <x v="93"/>
    <n v="40"/>
    <x v="1"/>
    <x v="1"/>
    <x v="1"/>
    <s v="Other"/>
    <n v="4"/>
    <n v="74.69356062"/>
    <n v="258.77718470000002"/>
    <x v="5"/>
    <s v="Food"/>
    <n v="0.26126025400000003"/>
    <n v="0.216035328"/>
    <s v="Medium"/>
    <n v="1"/>
    <n v="8.9621205110000002"/>
    <n v="0.17388059"/>
    <n v="0.115081932"/>
    <n v="0.15509005100000001"/>
    <s v="Yes"/>
    <s v="No"/>
    <s v="No"/>
    <d v="2018-07-01T00:00:00"/>
  </r>
  <r>
    <x v="99"/>
    <x v="94"/>
    <n v="30"/>
    <x v="1"/>
    <x v="1"/>
    <x v="4"/>
    <s v="Sydney"/>
    <n v="6"/>
    <n v="20.688560320000001"/>
    <n v="45.847551690000003"/>
    <x v="4"/>
    <s v="Electronics"/>
    <n v="0.379235873"/>
    <n v="0.22482987099999999"/>
    <s v="High"/>
    <n v="2"/>
    <n v="6.9239819440000003"/>
    <n v="0.27763028699999998"/>
    <n v="0.25524489299999997"/>
    <n v="8.9380925999999999E-2"/>
    <s v="Yes"/>
    <s v="No"/>
    <s v="No"/>
    <d v="2020-11-01T00:00:00"/>
  </r>
  <r>
    <x v="100"/>
    <x v="10"/>
    <n v="24"/>
    <x v="0"/>
    <x v="1"/>
    <x v="0"/>
    <s v="Tokyo"/>
    <n v="6"/>
    <n v="39.846358909999999"/>
    <n v="311.54879599999998"/>
    <x v="0"/>
    <s v="Home Goods"/>
    <n v="0.27221943999999998"/>
    <n v="0.14593299500000001"/>
    <s v="Never"/>
    <n v="2"/>
    <n v="8.4898245069999998"/>
    <n v="5.1493464000000003E-2"/>
    <n v="0.24083447599999999"/>
    <n v="8.7371914999999994E-2"/>
    <s v="Yes"/>
    <s v="No"/>
    <s v="Yes"/>
    <d v="2023-11-01T00:00:00"/>
  </r>
  <r>
    <x v="101"/>
    <x v="95"/>
    <n v="43"/>
    <x v="0"/>
    <x v="1"/>
    <x v="3"/>
    <s v="Los Angeles"/>
    <n v="2"/>
    <n v="334.83027010000001"/>
    <n v="669.66054020000001"/>
    <x v="2"/>
    <s v="Sports"/>
    <n v="0.15787701000000001"/>
    <n v="0.25288011599999999"/>
    <s v="High"/>
    <n v="1"/>
    <n v="8.4251852720000002"/>
    <n v="0.17867749699999999"/>
    <n v="0.22311810300000001"/>
    <n v="0.18997934"/>
    <s v="Yes"/>
    <s v="No"/>
    <s v="No"/>
    <d v="2022-01-01T00:00:00"/>
  </r>
  <r>
    <x v="102"/>
    <x v="96"/>
    <n v="40"/>
    <x v="1"/>
    <x v="2"/>
    <x v="3"/>
    <s v="Los Angeles"/>
    <n v="9"/>
    <n v="16.96653057"/>
    <n v="122.53957010000001"/>
    <x v="6"/>
    <s v="Electronics"/>
    <n v="0.51773045900000003"/>
    <n v="0.389171775"/>
    <s v="Medium"/>
    <n v="1"/>
    <n v="6.7690233500000003"/>
    <n v="0.20239169700000001"/>
    <n v="8.4390130999999993E-2"/>
    <n v="0.41203981699999997"/>
    <s v="Yes"/>
    <s v="No"/>
    <s v="No"/>
    <d v="2020-05-01T00:00:00"/>
  </r>
  <r>
    <x v="103"/>
    <x v="97"/>
    <n v="47"/>
    <x v="1"/>
    <x v="2"/>
    <x v="1"/>
    <s v="Other"/>
    <n v="11"/>
    <n v="32.3653251"/>
    <n v="428.6137822"/>
    <x v="7"/>
    <s v="Food"/>
    <n v="0.33056256699999997"/>
    <n v="4.9124862999999998E-2"/>
    <s v="Low"/>
    <n v="2"/>
    <n v="8.8692612210000004"/>
    <n v="0.25693241100000003"/>
    <n v="0.21026906300000001"/>
    <n v="0.22647283000000001"/>
    <s v="Yes"/>
    <s v="No"/>
    <s v="Yes"/>
    <d v="2019-07-01T00:00:00"/>
  </r>
  <r>
    <x v="104"/>
    <x v="98"/>
    <n v="54"/>
    <x v="0"/>
    <x v="2"/>
    <x v="4"/>
    <s v="Sydney"/>
    <n v="6"/>
    <n v="62.767854630000002"/>
    <n v="533.36997910000002"/>
    <x v="1"/>
    <s v="Beauty"/>
    <n v="0.66150799900000001"/>
    <n v="0.20028001100000001"/>
    <s v="Low"/>
    <n v="2"/>
    <n v="6.8208923070000003"/>
    <n v="0.17602599599999999"/>
    <n v="0.37801928499999998"/>
    <n v="0.17369401700000001"/>
    <s v="Yes"/>
    <s v="No"/>
    <s v="No"/>
    <d v="2020-10-01T00:00:00"/>
  </r>
  <r>
    <x v="105"/>
    <x v="99"/>
    <n v="18"/>
    <x v="2"/>
    <x v="0"/>
    <x v="4"/>
    <s v="Sydney"/>
    <n v="7"/>
    <n v="71.770646549999995"/>
    <n v="585.18879010000001"/>
    <x v="5"/>
    <s v="Home Goods"/>
    <n v="0.195378732"/>
    <n v="0.28696026200000002"/>
    <s v="Medium"/>
    <n v="1"/>
    <n v="8.9764500799999993"/>
    <n v="7.7332199000000004E-2"/>
    <n v="0.25794720100000001"/>
    <n v="0.36155449200000001"/>
    <s v="Yes"/>
    <s v="No"/>
    <s v="No"/>
    <d v="2018-04-01T00:00:00"/>
  </r>
  <r>
    <x v="106"/>
    <x v="100"/>
    <n v="55"/>
    <x v="2"/>
    <x v="0"/>
    <x v="6"/>
    <s v="Other"/>
    <n v="7"/>
    <n v="138.97652439999999"/>
    <n v="972.8356708"/>
    <x v="3"/>
    <s v="Food"/>
    <n v="0.16584239100000001"/>
    <n v="0.48923182700000001"/>
    <s v="Never"/>
    <n v="0"/>
    <n v="6.0191734559999999"/>
    <n v="0.174077753"/>
    <n v="0.49159241300000001"/>
    <n v="0.48075098700000002"/>
    <s v="Yes"/>
    <s v="No"/>
    <s v="No"/>
    <d v="2023-04-01T00:00:00"/>
  </r>
  <r>
    <x v="107"/>
    <x v="101"/>
    <n v="34"/>
    <x v="1"/>
    <x v="1"/>
    <x v="3"/>
    <s v="Los Angeles"/>
    <n v="3"/>
    <n v="17.45030818"/>
    <n v="141.27351289999999"/>
    <x v="3"/>
    <s v="Sports"/>
    <n v="0.283578687"/>
    <n v="0.17115771900000001"/>
    <s v="Low"/>
    <n v="0"/>
    <n v="7.9663202000000002"/>
    <n v="0.219849244"/>
    <n v="7.7053931000000006E-2"/>
    <n v="0.26108959700000001"/>
    <s v="Yes"/>
    <s v="No"/>
    <s v="Yes"/>
    <d v="2022-10-01T00:00:00"/>
  </r>
  <r>
    <x v="108"/>
    <x v="102"/>
    <n v="35"/>
    <x v="1"/>
    <x v="0"/>
    <x v="4"/>
    <s v="Sydney"/>
    <n v="13"/>
    <n v="34.79701927"/>
    <n v="617.24264430000005"/>
    <x v="7"/>
    <s v="Clothing"/>
    <n v="0.18317135700000001"/>
    <n v="0.137907839"/>
    <s v="Low"/>
    <n v="3"/>
    <n v="8.277513785"/>
    <n v="6.8165748999999998E-2"/>
    <n v="8.3550850999999995E-2"/>
    <n v="0.370303889"/>
    <s v="Yes"/>
    <s v="Yes"/>
    <s v="No"/>
    <d v="2022-08-01T00:00:00"/>
  </r>
  <r>
    <x v="109"/>
    <x v="103"/>
    <n v="48"/>
    <x v="2"/>
    <x v="2"/>
    <x v="0"/>
    <s v="Tokyo"/>
    <n v="2"/>
    <n v="80.462984649999996"/>
    <n v="160.92596929999999"/>
    <x v="1"/>
    <s v="Sports"/>
    <n v="0.173821645"/>
    <n v="0.52969117300000002"/>
    <s v="Medium"/>
    <n v="0"/>
    <n v="10"/>
    <n v="2.8445076999999999E-2"/>
    <n v="0.110749682"/>
    <n v="0.433982015"/>
    <s v="Yes"/>
    <s v="No"/>
    <s v="Yes"/>
    <d v="2019-06-01T00:00:00"/>
  </r>
  <r>
    <x v="110"/>
    <x v="104"/>
    <n v="26"/>
    <x v="1"/>
    <x v="0"/>
    <x v="5"/>
    <s v="Berlin"/>
    <n v="6"/>
    <n v="4.2177434460000001"/>
    <n v="73.53275927"/>
    <x v="3"/>
    <s v="Electronics"/>
    <n v="0.171725869"/>
    <n v="0.279468194"/>
    <s v="Low"/>
    <n v="1"/>
    <n v="4.8955777930000002"/>
    <n v="0.175020069"/>
    <n v="0.144960599"/>
    <n v="0.28427640900000001"/>
    <s v="Yes"/>
    <s v="Yes"/>
    <s v="No"/>
    <d v="2020-11-01T00:00:00"/>
  </r>
  <r>
    <x v="111"/>
    <x v="105"/>
    <n v="21"/>
    <x v="2"/>
    <x v="0"/>
    <x v="1"/>
    <s v="London"/>
    <n v="5"/>
    <n v="15.389337250000001"/>
    <n v="166.3732349"/>
    <x v="0"/>
    <s v="Sports"/>
    <n v="0.17604254799999999"/>
    <n v="0.32503374200000001"/>
    <s v="Low"/>
    <n v="6"/>
    <n v="3.6007850320000001"/>
    <n v="0.20464464399999999"/>
    <n v="0.31551570600000001"/>
    <n v="5.1859671000000003E-2"/>
    <s v="Yes"/>
    <s v="No"/>
    <s v="No"/>
    <d v="2021-03-01T00:00:00"/>
  </r>
  <r>
    <x v="112"/>
    <x v="106"/>
    <n v="45"/>
    <x v="2"/>
    <x v="0"/>
    <x v="2"/>
    <s v="Paris"/>
    <n v="4"/>
    <n v="184.0870625"/>
    <n v="735.630537"/>
    <x v="6"/>
    <s v="Toys"/>
    <n v="0.31941102300000002"/>
    <n v="0.117427711"/>
    <s v="High"/>
    <n v="0"/>
    <n v="6.9424452069999996"/>
    <n v="0.148370052"/>
    <n v="0.11462141200000001"/>
    <n v="8.8945629999999998E-2"/>
    <s v="Yes"/>
    <s v="No"/>
    <s v="No"/>
    <d v="2022-09-01T00:00:00"/>
  </r>
  <r>
    <x v="113"/>
    <x v="107"/>
    <n v="40"/>
    <x v="2"/>
    <x v="0"/>
    <x v="1"/>
    <s v="Other"/>
    <n v="5"/>
    <n v="20.626853229999998"/>
    <n v="103.1342662"/>
    <x v="4"/>
    <s v="Sports"/>
    <n v="0.44714225400000002"/>
    <n v="0.344893006"/>
    <s v="High"/>
    <n v="2"/>
    <n v="5.848410822"/>
    <n v="0.44807140400000001"/>
    <n v="0.19483882499999999"/>
    <n v="0.21161234300000001"/>
    <s v="Yes"/>
    <s v="No"/>
    <s v="No"/>
    <d v="2022-12-01T00:00:00"/>
  </r>
  <r>
    <x v="114"/>
    <x v="108"/>
    <n v="29"/>
    <x v="1"/>
    <x v="2"/>
    <x v="0"/>
    <s v="Tokyo"/>
    <n v="3"/>
    <n v="316.6930974"/>
    <n v="950.07929220000005"/>
    <x v="1"/>
    <s v="Clothing"/>
    <n v="0.17514564899999999"/>
    <n v="9.8463222000000003E-2"/>
    <s v="Never"/>
    <n v="4"/>
    <n v="5.5084552049999997"/>
    <n v="0.20843806400000001"/>
    <n v="0.25826656599999998"/>
    <n v="0.18038436499999999"/>
    <s v="Yes"/>
    <s v="No"/>
    <s v="No"/>
    <d v="2022-05-01T00:00:00"/>
  </r>
  <r>
    <x v="115"/>
    <x v="109"/>
    <n v="44"/>
    <x v="0"/>
    <x v="2"/>
    <x v="1"/>
    <s v="Other"/>
    <n v="1"/>
    <n v="175.63394260000001"/>
    <n v="175.63394260000001"/>
    <x v="5"/>
    <s v="Beauty"/>
    <n v="8.8777231999999998E-2"/>
    <n v="0.13145126100000001"/>
    <s v="High"/>
    <n v="5"/>
    <n v="5.4753044590000002"/>
    <n v="8.9896078000000004E-2"/>
    <n v="2.9433496E-2"/>
    <n v="0.295114934"/>
    <s v="No"/>
    <s v="No"/>
    <s v="Yes"/>
    <d v="2020-03-01T00:00:00"/>
  </r>
  <r>
    <x v="116"/>
    <x v="110"/>
    <n v="47"/>
    <x v="1"/>
    <x v="1"/>
    <x v="0"/>
    <s v="Tokyo"/>
    <n v="3"/>
    <n v="61.332667499999999"/>
    <n v="213.55409449999999"/>
    <x v="4"/>
    <s v="Beauty"/>
    <n v="4.9108684999999999E-2"/>
    <n v="0.654272937"/>
    <s v="Low"/>
    <n v="2"/>
    <n v="8.0009667140000005"/>
    <n v="0.32991804699999999"/>
    <n v="0.368303985"/>
    <n v="4.1957425999999999E-2"/>
    <s v="Yes"/>
    <s v="Yes"/>
    <s v="Yes"/>
    <d v="2020-11-01T00:00:00"/>
  </r>
  <r>
    <x v="117"/>
    <x v="111"/>
    <n v="22"/>
    <x v="0"/>
    <x v="1"/>
    <x v="3"/>
    <s v="Los Angeles"/>
    <n v="2"/>
    <n v="93.808148329999995"/>
    <n v="18.66814127"/>
    <x v="3"/>
    <s v="Beauty"/>
    <n v="0.29309718499999998"/>
    <n v="0.38712534999999998"/>
    <s v="High"/>
    <n v="1"/>
    <n v="9.1775441579999999"/>
    <n v="0.160204769"/>
    <n v="5.8330778999999999E-2"/>
    <n v="0.18439302099999999"/>
    <s v="Yes"/>
    <s v="No"/>
    <s v="No"/>
    <d v="2022-07-01T00:00:00"/>
  </r>
  <r>
    <x v="118"/>
    <x v="37"/>
    <n v="35"/>
    <x v="0"/>
    <x v="2"/>
    <x v="4"/>
    <s v="Sydney"/>
    <n v="9"/>
    <n v="54.858570870000001"/>
    <n v="403.03475170000002"/>
    <x v="1"/>
    <s v="Books"/>
    <n v="0.66332359600000002"/>
    <n v="0.18049653099999999"/>
    <s v="Never"/>
    <n v="2"/>
    <n v="6.8671991940000003"/>
    <n v="0.176471407"/>
    <n v="9.8701066000000004E-2"/>
    <n v="0.33209206299999999"/>
    <s v="Yes"/>
    <s v="Yes"/>
    <s v="No"/>
    <d v="2021-09-01T00:00:00"/>
  </r>
  <r>
    <x v="119"/>
    <x v="52"/>
    <n v="33"/>
    <x v="1"/>
    <x v="0"/>
    <x v="3"/>
    <s v="New York"/>
    <n v="6"/>
    <n v="91.264561619999995"/>
    <n v="547.58736969999995"/>
    <x v="3"/>
    <s v="Books"/>
    <n v="0.391665555"/>
    <n v="0.16108444199999999"/>
    <s v="High"/>
    <n v="1"/>
    <n v="9.7880078079999997"/>
    <n v="0.31101414500000002"/>
    <n v="0.21506525000000001"/>
    <n v="0.45527979400000002"/>
    <s v="Yes"/>
    <s v="No"/>
    <s v="No"/>
    <d v="2023-06-01T00:00:00"/>
  </r>
  <r>
    <x v="120"/>
    <x v="112"/>
    <n v="33"/>
    <x v="2"/>
    <x v="1"/>
    <x v="0"/>
    <s v="Tokyo"/>
    <n v="5"/>
    <n v="55.630580600000002"/>
    <n v="291.62604879999998"/>
    <x v="0"/>
    <s v="Toys"/>
    <n v="0.231077374"/>
    <n v="0.27529498299999999"/>
    <s v="Low"/>
    <n v="1"/>
    <n v="10"/>
    <n v="5.3496150999999999E-2"/>
    <n v="0.19483882499999999"/>
    <n v="0.15388681000000001"/>
    <s v="Yes"/>
    <s v="No"/>
    <s v="No"/>
    <d v="2021-09-01T00:00:00"/>
  </r>
  <r>
    <x v="121"/>
    <x v="113"/>
    <n v="29"/>
    <x v="1"/>
    <x v="2"/>
    <x v="2"/>
    <s v="Paris"/>
    <n v="7"/>
    <n v="103.24079740000001"/>
    <n v="715.54718279999997"/>
    <x v="1"/>
    <s v="Beauty"/>
    <n v="0.28612461700000003"/>
    <n v="0.275256695"/>
    <s v="Low"/>
    <n v="0"/>
    <n v="6.9256876140000001"/>
    <n v="0.235996974"/>
    <n v="0.16893190299999999"/>
    <n v="0.27670983999999998"/>
    <s v="Yes"/>
    <s v="No"/>
    <s v="No"/>
    <d v="2022-07-01T00:00:00"/>
  </r>
  <r>
    <x v="122"/>
    <x v="114"/>
    <n v="42"/>
    <x v="1"/>
    <x v="2"/>
    <x v="3"/>
    <s v="Other"/>
    <n v="3"/>
    <n v="12.49182203"/>
    <n v="148.01726669999999"/>
    <x v="4"/>
    <s v="Electronics"/>
    <n v="0.32691109499999998"/>
    <n v="0.279468194"/>
    <s v="Medium"/>
    <n v="1"/>
    <n v="6.8315843449999996"/>
    <n v="0.18476478299999999"/>
    <n v="0.245684548"/>
    <n v="0.17009650100000001"/>
    <s v="Yes"/>
    <s v="No"/>
    <s v="No"/>
    <d v="2022-03-01T00:00:00"/>
  </r>
  <r>
    <x v="123"/>
    <x v="115"/>
    <n v="18"/>
    <x v="1"/>
    <x v="2"/>
    <x v="0"/>
    <s v="Tokyo"/>
    <n v="7"/>
    <n v="48.533709399999999"/>
    <n v="262.84017519999998"/>
    <x v="0"/>
    <s v="Home Goods"/>
    <n v="0.34171372300000002"/>
    <n v="0.108399867"/>
    <s v="High"/>
    <n v="2"/>
    <n v="4.5003017170000001"/>
    <n v="0.14214521599999999"/>
    <n v="0.10600504400000001"/>
    <n v="3.8652499999999999E-2"/>
    <s v="Yes"/>
    <s v="No"/>
    <s v="No"/>
    <d v="2023-08-01T00:00:00"/>
  </r>
  <r>
    <x v="124"/>
    <x v="116"/>
    <n v="28"/>
    <x v="1"/>
    <x v="0"/>
    <x v="3"/>
    <s v="Los Angeles"/>
    <n v="9"/>
    <n v="34.37118083"/>
    <n v="426.5735785"/>
    <x v="3"/>
    <s v="Books"/>
    <n v="0.194763625"/>
    <n v="0.12117625"/>
    <s v="Medium"/>
    <n v="3"/>
    <n v="5.6341553199999996"/>
    <n v="0.48428027299999998"/>
    <n v="7.5973977999999998E-2"/>
    <n v="0.33894981200000002"/>
    <s v="Yes"/>
    <s v="No"/>
    <s v="No"/>
    <d v="2022-02-01T00:00:00"/>
  </r>
  <r>
    <x v="125"/>
    <x v="117"/>
    <n v="53"/>
    <x v="2"/>
    <x v="2"/>
    <x v="0"/>
    <s v="Tokyo"/>
    <n v="7"/>
    <n v="159.20780540000001"/>
    <n v="1156.009607"/>
    <x v="6"/>
    <s v="Sports"/>
    <n v="0.27282082299999999"/>
    <n v="0.14055875500000001"/>
    <s v="Medium"/>
    <n v="2"/>
    <n v="6.9424452069999996"/>
    <n v="0.21266316199999999"/>
    <n v="6.2193567999999998E-2"/>
    <n v="9.9705522000000005E-2"/>
    <s v="Yes"/>
    <s v="No"/>
    <s v="No"/>
    <d v="2021-11-01T00:00:00"/>
  </r>
  <r>
    <x v="126"/>
    <x v="118"/>
    <n v="43"/>
    <x v="0"/>
    <x v="0"/>
    <x v="5"/>
    <s v="Berlin"/>
    <n v="6"/>
    <n v="32.01902243"/>
    <n v="328.44029860000001"/>
    <x v="1"/>
    <s v="Clothing"/>
    <n v="0.38278469700000001"/>
    <n v="0.33717640199999999"/>
    <s v="Low"/>
    <n v="3"/>
    <n v="9.8381939939999992"/>
    <n v="0.194209666"/>
    <n v="0.17362234100000001"/>
    <n v="0.13949310200000001"/>
    <s v="Yes"/>
    <s v="No"/>
    <s v="No"/>
    <d v="2021-11-01T00:00:00"/>
  </r>
  <r>
    <x v="127"/>
    <x v="119"/>
    <n v="33"/>
    <x v="2"/>
    <x v="0"/>
    <x v="3"/>
    <s v="Los Angeles"/>
    <n v="12"/>
    <n v="65.051185469999993"/>
    <n v="796.37244199999998"/>
    <x v="3"/>
    <s v="Sports"/>
    <n v="0.32100836199999999"/>
    <n v="0.18220831200000001"/>
    <s v="Medium"/>
    <n v="1"/>
    <n v="5.2863461269999998"/>
    <n v="0.248875174"/>
    <n v="0.191063346"/>
    <n v="0.16658472399999999"/>
    <s v="Yes"/>
    <s v="No"/>
    <s v="Yes"/>
    <d v="2021-07-01T00:00:00"/>
  </r>
  <r>
    <x v="128"/>
    <x v="120"/>
    <n v="36"/>
    <x v="1"/>
    <x v="2"/>
    <x v="5"/>
    <s v="Berlin"/>
    <n v="6"/>
    <n v="20.38746664"/>
    <n v="44.582770689999997"/>
    <x v="1"/>
    <s v="Toys"/>
    <n v="0.110453281"/>
    <n v="0.173280551"/>
    <s v="Never"/>
    <n v="1"/>
    <n v="7.0583281959999997"/>
    <n v="7.6027678000000001E-2"/>
    <n v="0.33584329299999999"/>
    <n v="0.117448124"/>
    <s v="Yes"/>
    <s v="No"/>
    <s v="Yes"/>
    <d v="2020-08-01T00:00:00"/>
  </r>
  <r>
    <x v="129"/>
    <x v="121"/>
    <n v="22"/>
    <x v="1"/>
    <x v="1"/>
    <x v="4"/>
    <s v="Other"/>
    <n v="1"/>
    <n v="43.201585680000001"/>
    <n v="43.201585680000001"/>
    <x v="6"/>
    <s v="Home Goods"/>
    <n v="8.2387915000000006E-2"/>
    <n v="0.43828256599999998"/>
    <s v="Never"/>
    <n v="2"/>
    <n v="6.4094818690000004"/>
    <n v="0.39425263700000002"/>
    <n v="6.0236706000000001E-2"/>
    <n v="0.388467866"/>
    <s v="No"/>
    <s v="No"/>
    <s v="No"/>
    <d v="2022-11-01T00:00:00"/>
  </r>
  <r>
    <x v="130"/>
    <x v="122"/>
    <n v="40"/>
    <x v="1"/>
    <x v="0"/>
    <x v="1"/>
    <s v="London"/>
    <n v="3"/>
    <n v="51.617629389999998"/>
    <n v="8.7020226750000003"/>
    <x v="0"/>
    <s v="Clothing"/>
    <n v="0.35025050499999999"/>
    <n v="0.45754772599999999"/>
    <s v="Medium"/>
    <n v="2"/>
    <n v="3.2861654919999999"/>
    <n v="0.47373882899999997"/>
    <n v="6.6426953999999996E-2"/>
    <n v="8.1610001000000001E-2"/>
    <s v="Yes"/>
    <s v="No"/>
    <s v="No"/>
    <d v="2021-07-01T00:00:00"/>
  </r>
  <r>
    <x v="131"/>
    <x v="123"/>
    <n v="59"/>
    <x v="1"/>
    <x v="2"/>
    <x v="1"/>
    <s v="London"/>
    <n v="7"/>
    <n v="59.857436219999997"/>
    <n v="283.81831290000002"/>
    <x v="0"/>
    <s v="Food"/>
    <n v="0.155591338"/>
    <n v="0.53291493899999998"/>
    <s v="Medium"/>
    <n v="4"/>
    <n v="9.0216558469999999"/>
    <n v="0.225893655"/>
    <n v="0.42593478400000001"/>
    <n v="0.38643266799999998"/>
    <s v="Yes"/>
    <s v="No"/>
    <s v="No"/>
    <d v="2019-12-01T00:00:00"/>
  </r>
  <r>
    <x v="132"/>
    <x v="124"/>
    <n v="32"/>
    <x v="1"/>
    <x v="0"/>
    <x v="4"/>
    <s v="Sydney"/>
    <n v="4"/>
    <n v="933.80744089999996"/>
    <n v="3802.693577"/>
    <x v="6"/>
    <s v="Food"/>
    <n v="0.209411861"/>
    <n v="0.34405261599999998"/>
    <s v="High"/>
    <n v="2"/>
    <n v="7.5254132839999999"/>
    <n v="0.44686559199999998"/>
    <n v="0.133487354"/>
    <n v="0.45216722999999998"/>
    <s v="Yes"/>
    <s v="No"/>
    <s v="No"/>
    <d v="2022-01-01T00:00:00"/>
  </r>
  <r>
    <x v="133"/>
    <x v="125"/>
    <n v="44"/>
    <x v="1"/>
    <x v="2"/>
    <x v="4"/>
    <s v="Sydney"/>
    <n v="4"/>
    <n v="32.449189689999997"/>
    <n v="218.97948270000001"/>
    <x v="2"/>
    <s v="Home Goods"/>
    <n v="0.154988553"/>
    <n v="0.26515907399999999"/>
    <s v="Medium"/>
    <n v="0"/>
    <n v="7.962208736"/>
    <n v="0.25496168699999999"/>
    <n v="0.27631006400000002"/>
    <n v="0.123023573"/>
    <s v="Yes"/>
    <s v="No"/>
    <s v="No"/>
    <d v="2021-12-01T00:00:00"/>
  </r>
  <r>
    <x v="134"/>
    <x v="10"/>
    <n v="21"/>
    <x v="2"/>
    <x v="2"/>
    <x v="1"/>
    <s v="Other"/>
    <n v="6"/>
    <n v="138.3177187"/>
    <n v="867.13766050000004"/>
    <x v="6"/>
    <s v="Books"/>
    <n v="4.6077513E-2"/>
    <n v="0.279468194"/>
    <s v="High"/>
    <n v="2"/>
    <n v="5.1189949869999998"/>
    <n v="9.9778540999999998E-2"/>
    <n v="8.1637688E-2"/>
    <n v="0.23715238"/>
    <s v="Yes"/>
    <s v="No"/>
    <s v="No"/>
    <d v="2023-11-01T00:00:00"/>
  </r>
  <r>
    <x v="135"/>
    <x v="126"/>
    <n v="33"/>
    <x v="0"/>
    <x v="0"/>
    <x v="1"/>
    <s v="London"/>
    <n v="2"/>
    <n v="48.484270780000003"/>
    <n v="116.65743620000001"/>
    <x v="3"/>
    <s v="Sports"/>
    <n v="0.215565804"/>
    <n v="0.114895342"/>
    <s v="Low"/>
    <n v="1"/>
    <n v="7.865316741"/>
    <n v="0.29568646900000001"/>
    <n v="0.30675700099999997"/>
    <n v="0.22035396800000001"/>
    <s v="Yes"/>
    <s v="No"/>
    <s v="No"/>
    <d v="2018-11-01T00:00:00"/>
  </r>
  <r>
    <x v="136"/>
    <x v="127"/>
    <n v="22"/>
    <x v="0"/>
    <x v="1"/>
    <x v="2"/>
    <s v="Paris"/>
    <n v="4"/>
    <n v="35.482225909999997"/>
    <n v="268.7789368"/>
    <x v="2"/>
    <s v="Home Goods"/>
    <n v="0.113291064"/>
    <n v="0.14466271"/>
    <s v="Medium"/>
    <n v="1"/>
    <n v="6.0878128719999998"/>
    <n v="0.23381869899999999"/>
    <n v="0.117041625"/>
    <n v="0.14595459399999999"/>
    <s v="Yes"/>
    <s v="No"/>
    <s v="No"/>
    <d v="2021-06-01T00:00:00"/>
  </r>
  <r>
    <x v="137"/>
    <x v="128"/>
    <n v="46"/>
    <x v="0"/>
    <x v="1"/>
    <x v="0"/>
    <s v="Other"/>
    <n v="1"/>
    <n v="129.2227149"/>
    <n v="45.961540239999998"/>
    <x v="1"/>
    <s v="Books"/>
    <n v="0.55558327100000005"/>
    <n v="9.2132826000000001E-2"/>
    <s v="High"/>
    <n v="2"/>
    <n v="7.1374921670000004"/>
    <n v="0.11007338699999999"/>
    <n v="0.22149037599999999"/>
    <n v="0.149618104"/>
    <s v="No"/>
    <s v="Yes"/>
    <s v="No"/>
    <d v="2019-11-01T00:00:00"/>
  </r>
  <r>
    <x v="138"/>
    <x v="129"/>
    <n v="37"/>
    <x v="0"/>
    <x v="0"/>
    <x v="0"/>
    <s v="Tokyo"/>
    <n v="3"/>
    <n v="22.39871973"/>
    <n v="103.1854527"/>
    <x v="5"/>
    <s v="Electronics"/>
    <n v="0.242806459"/>
    <n v="0.25489492899999999"/>
    <s v="High"/>
    <n v="1"/>
    <n v="6.5034653269999998"/>
    <n v="0.105424118"/>
    <n v="0.14801599400000001"/>
    <n v="0.20275986800000001"/>
    <s v="Yes"/>
    <s v="No"/>
    <s v="Yes"/>
    <d v="2019-10-01T00:00:00"/>
  </r>
  <r>
    <x v="139"/>
    <x v="130"/>
    <n v="16"/>
    <x v="0"/>
    <x v="2"/>
    <x v="3"/>
    <s v="Los Angeles"/>
    <n v="4"/>
    <n v="58.612220020000002"/>
    <n v="148.44329809999999"/>
    <x v="4"/>
    <s v="Sports"/>
    <n v="0.47719307399999999"/>
    <n v="0.30023124000000001"/>
    <s v="Never"/>
    <n v="1"/>
    <n v="7.3832933120000002"/>
    <n v="0.18782475800000001"/>
    <n v="8.5595123999999995E-2"/>
    <n v="0.24762589300000001"/>
    <s v="Yes"/>
    <s v="No"/>
    <s v="No"/>
    <d v="2023-06-01T00:00:00"/>
  </r>
  <r>
    <x v="140"/>
    <x v="131"/>
    <n v="22"/>
    <x v="1"/>
    <x v="0"/>
    <x v="1"/>
    <s v="London"/>
    <n v="1"/>
    <n v="129.02813269999999"/>
    <n v="129.02813269999999"/>
    <x v="0"/>
    <s v="Toys"/>
    <n v="0.283578687"/>
    <n v="0.43092971800000002"/>
    <s v="Low"/>
    <n v="2"/>
    <n v="10"/>
    <n v="0.22420612600000001"/>
    <n v="9.7946311999999994E-2"/>
    <n v="0.161668279"/>
    <s v="No"/>
    <s v="Yes"/>
    <s v="No"/>
    <d v="2022-06-01T00:00:00"/>
  </r>
  <r>
    <x v="141"/>
    <x v="69"/>
    <n v="44"/>
    <x v="2"/>
    <x v="1"/>
    <x v="0"/>
    <s v="Tokyo"/>
    <n v="4"/>
    <n v="62.272979370000002"/>
    <n v="309.67071529999998"/>
    <x v="6"/>
    <s v="Food"/>
    <n v="0.222635004"/>
    <n v="0.279468194"/>
    <s v="Low"/>
    <n v="6"/>
    <n v="5.6589125759999996"/>
    <n v="0.25431481500000003"/>
    <n v="0.13725298"/>
    <n v="0.207945087"/>
    <s v="Yes"/>
    <s v="No"/>
    <s v="No"/>
    <d v="2022-02-01T00:00:00"/>
  </r>
  <r>
    <x v="142"/>
    <x v="132"/>
    <n v="48"/>
    <x v="2"/>
    <x v="2"/>
    <x v="3"/>
    <s v="New York"/>
    <n v="1"/>
    <n v="18.24242418"/>
    <n v="108.5497039"/>
    <x v="4"/>
    <s v="Sports"/>
    <n v="0.25146677699999997"/>
    <n v="0.43409510699999998"/>
    <s v="Medium"/>
    <n v="3"/>
    <n v="6.7422147570000002"/>
    <n v="0.21903331300000001"/>
    <n v="0.19483882499999999"/>
    <n v="0.235583917"/>
    <s v="No"/>
    <s v="No"/>
    <s v="No"/>
    <d v="2021-02-01T00:00:00"/>
  </r>
  <r>
    <x v="143"/>
    <x v="133"/>
    <n v="57"/>
    <x v="0"/>
    <x v="2"/>
    <x v="3"/>
    <s v="New York"/>
    <n v="9"/>
    <n v="15.98203674"/>
    <n v="236.5084464"/>
    <x v="3"/>
    <s v="Toys"/>
    <n v="0.283578687"/>
    <n v="0.17485074"/>
    <s v="Never"/>
    <n v="1"/>
    <n v="6.648848246"/>
    <n v="0.47205852700000001"/>
    <n v="0.303490388"/>
    <n v="0.251458346"/>
    <s v="Yes"/>
    <s v="No"/>
    <s v="Yes"/>
    <d v="2023-01-01T00:00:00"/>
  </r>
  <r>
    <x v="144"/>
    <x v="134"/>
    <n v="32"/>
    <x v="1"/>
    <x v="0"/>
    <x v="2"/>
    <s v="Paris"/>
    <n v="2"/>
    <n v="53.687788560000001"/>
    <n v="271.98750489999998"/>
    <x v="1"/>
    <s v="Electronics"/>
    <n v="0.24103224200000001"/>
    <n v="0.29179068600000002"/>
    <s v="Low"/>
    <n v="2"/>
    <n v="4.2885023369999997"/>
    <n v="0.29143897899999999"/>
    <n v="0.17867682700000001"/>
    <n v="7.9510430000000007E-2"/>
    <s v="Yes"/>
    <s v="No"/>
    <s v="Yes"/>
    <d v="2022-03-01T00:00:00"/>
  </r>
  <r>
    <x v="145"/>
    <x v="97"/>
    <n v="14"/>
    <x v="1"/>
    <x v="1"/>
    <x v="0"/>
    <s v="Tokyo"/>
    <n v="4"/>
    <n v="34.164751330000001"/>
    <n v="136.65900529999999"/>
    <x v="0"/>
    <s v="Toys"/>
    <n v="8.4464980999999995E-2"/>
    <n v="0.35382083199999997"/>
    <s v="Low"/>
    <n v="3"/>
    <n v="8.5182763480000006"/>
    <n v="0.46749336400000002"/>
    <n v="4.1644944000000003E-2"/>
    <n v="0.12900186299999999"/>
    <s v="Yes"/>
    <s v="No"/>
    <s v="No"/>
    <d v="2019-07-01T00:00:00"/>
  </r>
  <r>
    <x v="146"/>
    <x v="135"/>
    <n v="38"/>
    <x v="2"/>
    <x v="2"/>
    <x v="4"/>
    <s v="Sydney"/>
    <n v="1"/>
    <n v="46.269697399999998"/>
    <n v="224.3255705"/>
    <x v="3"/>
    <s v="Toys"/>
    <n v="0.12865126099999999"/>
    <n v="0.23196778200000001"/>
    <s v="High"/>
    <n v="5"/>
    <n v="4.796461603"/>
    <n v="0.13665830300000001"/>
    <n v="0.25719514100000002"/>
    <n v="0.220347395"/>
    <s v="No"/>
    <s v="No"/>
    <s v="No"/>
    <d v="2021-07-01T00:00:00"/>
  </r>
  <r>
    <x v="147"/>
    <x v="136"/>
    <n v="61"/>
    <x v="0"/>
    <x v="1"/>
    <x v="1"/>
    <s v="London"/>
    <n v="3"/>
    <n v="53.504053220000003"/>
    <n v="292.7223027"/>
    <x v="6"/>
    <s v="Food"/>
    <n v="0.137946387"/>
    <n v="7.8543442000000005E-2"/>
    <s v="High"/>
    <n v="4"/>
    <n v="10"/>
    <n v="0.13503200200000001"/>
    <n v="0.424025492"/>
    <n v="8.1776282000000006E-2"/>
    <s v="Yes"/>
    <s v="No"/>
    <s v="No"/>
    <d v="2022-06-01T00:00:00"/>
  </r>
  <r>
    <x v="148"/>
    <x v="137"/>
    <n v="16"/>
    <x v="0"/>
    <x v="2"/>
    <x v="5"/>
    <s v="Berlin"/>
    <n v="6"/>
    <n v="165.68159019999999"/>
    <n v="1118.7229560000001"/>
    <x v="0"/>
    <s v="Sports"/>
    <n v="0.40155175599999998"/>
    <n v="0.15575129800000001"/>
    <s v="Low"/>
    <n v="5"/>
    <n v="5.6660690049999998"/>
    <n v="0.23293196599999999"/>
    <n v="0.14048907699999999"/>
    <n v="0.17800639400000001"/>
    <s v="Yes"/>
    <s v="No"/>
    <s v="No"/>
    <d v="2019-11-01T00:00:00"/>
  </r>
  <r>
    <x v="149"/>
    <x v="138"/>
    <n v="20"/>
    <x v="2"/>
    <x v="0"/>
    <x v="0"/>
    <s v="Tokyo"/>
    <n v="1"/>
    <n v="46.162253659999998"/>
    <n v="46.162253659999998"/>
    <x v="6"/>
    <s v="Clothing"/>
    <n v="0.45738337600000001"/>
    <n v="0.34454273400000002"/>
    <s v="High"/>
    <n v="2"/>
    <n v="6.7299018589999999"/>
    <n v="0.569317026"/>
    <n v="0.251172548"/>
    <n v="0.25785372699999998"/>
    <s v="No"/>
    <s v="No"/>
    <s v="No"/>
    <d v="2023-12-01T00:00:00"/>
  </r>
  <r>
    <x v="150"/>
    <x v="139"/>
    <n v="44"/>
    <x v="2"/>
    <x v="1"/>
    <x v="3"/>
    <s v="New York"/>
    <n v="13"/>
    <n v="73.571623930000001"/>
    <n v="956.43111109999995"/>
    <x v="4"/>
    <s v="Food"/>
    <n v="0.58643072100000004"/>
    <n v="0.28456616699999998"/>
    <s v="Never"/>
    <n v="2"/>
    <n v="9.4984441949999994"/>
    <n v="9.1867304999999996E-2"/>
    <n v="0.13556927499999999"/>
    <n v="0.247517723"/>
    <s v="Yes"/>
    <s v="No"/>
    <s v="No"/>
    <d v="2018-01-01T00:00:00"/>
  </r>
  <r>
    <x v="151"/>
    <x v="140"/>
    <n v="37"/>
    <x v="2"/>
    <x v="0"/>
    <x v="0"/>
    <s v="Tokyo"/>
    <n v="5"/>
    <n v="11.06488175"/>
    <n v="91.977608770000003"/>
    <x v="5"/>
    <s v="Beauty"/>
    <n v="0.34395355700000002"/>
    <n v="0.14811055300000001"/>
    <s v="Medium"/>
    <n v="2"/>
    <n v="10"/>
    <n v="0.50846399799999997"/>
    <n v="0.15818858899999999"/>
    <n v="0.234135018"/>
    <s v="Yes"/>
    <s v="No"/>
    <s v="No"/>
    <d v="2019-10-01T00:00:00"/>
  </r>
  <r>
    <x v="152"/>
    <x v="141"/>
    <n v="26"/>
    <x v="0"/>
    <x v="1"/>
    <x v="1"/>
    <s v="London"/>
    <n v="5"/>
    <n v="33.889442899999999"/>
    <n v="190.43132309999999"/>
    <x v="2"/>
    <s v="Beauty"/>
    <n v="0.515469815"/>
    <n v="0.76928413500000004"/>
    <s v="Low"/>
    <n v="2"/>
    <n v="6.9424452069999996"/>
    <n v="0.31249649899999998"/>
    <n v="0.149128805"/>
    <n v="0.15749386700000001"/>
    <s v="Yes"/>
    <s v="No"/>
    <s v="No"/>
    <d v="2022-05-01T00:00:00"/>
  </r>
  <r>
    <x v="153"/>
    <x v="142"/>
    <n v="38"/>
    <x v="1"/>
    <x v="1"/>
    <x v="5"/>
    <s v="Berlin"/>
    <n v="5"/>
    <n v="50.004415590000001"/>
    <n v="288.71516309999998"/>
    <x v="2"/>
    <s v="Clothing"/>
    <n v="0.31791405499999997"/>
    <n v="0.348897085"/>
    <s v="Low"/>
    <n v="1"/>
    <n v="10"/>
    <n v="0.20464464399999999"/>
    <n v="0.245295814"/>
    <n v="0.12147566"/>
    <s v="Yes"/>
    <s v="No"/>
    <s v="Yes"/>
    <d v="2020-05-01T00:00:00"/>
  </r>
  <r>
    <x v="154"/>
    <x v="143"/>
    <n v="49"/>
    <x v="1"/>
    <x v="2"/>
    <x v="3"/>
    <s v="Los Angeles"/>
    <n v="2"/>
    <n v="27.713287820000001"/>
    <n v="66.398447469999994"/>
    <x v="6"/>
    <s v="Electronics"/>
    <n v="7.0867610999999997E-2"/>
    <n v="0.20508926899999999"/>
    <s v="Never"/>
    <n v="1"/>
    <n v="4.2257251340000002"/>
    <n v="0.134128739"/>
    <n v="0.50548699900000005"/>
    <n v="0.25481661100000003"/>
    <s v="Yes"/>
    <s v="No"/>
    <s v="No"/>
    <d v="2022-10-01T00:00:00"/>
  </r>
  <r>
    <x v="155"/>
    <x v="144"/>
    <n v="33"/>
    <x v="2"/>
    <x v="1"/>
    <x v="4"/>
    <s v="Sydney"/>
    <n v="1"/>
    <n v="292.07384769999999"/>
    <n v="106.4390003"/>
    <x v="4"/>
    <s v="Food"/>
    <n v="0.35523580300000002"/>
    <n v="0.29025240000000002"/>
    <s v="Low"/>
    <n v="3"/>
    <n v="10"/>
    <n v="0.19960549899999999"/>
    <n v="5.3923062000000001E-2"/>
    <n v="0.250646429"/>
    <s v="No"/>
    <s v="Yes"/>
    <s v="No"/>
    <d v="2022-07-01T00:00:00"/>
  </r>
  <r>
    <x v="156"/>
    <x v="10"/>
    <n v="32"/>
    <x v="1"/>
    <x v="2"/>
    <x v="0"/>
    <s v="Tokyo"/>
    <n v="9"/>
    <n v="47.003340190000003"/>
    <n v="201.39606520000001"/>
    <x v="5"/>
    <s v="Home Goods"/>
    <n v="0.26655574399999998"/>
    <n v="0.58974325800000005"/>
    <s v="High"/>
    <n v="2"/>
    <n v="6.9424452069999996"/>
    <n v="0.154045616"/>
    <n v="0.209965344"/>
    <n v="0.331873266"/>
    <s v="Yes"/>
    <s v="No"/>
    <s v="No"/>
    <d v="2023-11-01T00:00:00"/>
  </r>
  <r>
    <x v="157"/>
    <x v="60"/>
    <n v="43"/>
    <x v="0"/>
    <x v="2"/>
    <x v="1"/>
    <s v="London"/>
    <n v="8"/>
    <n v="182.5485353"/>
    <n v="1460.3882819999999"/>
    <x v="1"/>
    <s v="Clothing"/>
    <n v="0.26551768399999998"/>
    <n v="0.46248083899999998"/>
    <s v="Never"/>
    <n v="5"/>
    <n v="4.701365633"/>
    <n v="0.19014767599999999"/>
    <n v="0.16980794199999999"/>
    <n v="0.480299896"/>
    <s v="Yes"/>
    <s v="No"/>
    <s v="No"/>
    <d v="2020-12-01T00:00:00"/>
  </r>
  <r>
    <x v="158"/>
    <x v="145"/>
    <n v="30"/>
    <x v="1"/>
    <x v="2"/>
    <x v="0"/>
    <s v="Other"/>
    <n v="4"/>
    <n v="237.4416171"/>
    <n v="1041.7711360000001"/>
    <x v="5"/>
    <s v="Home Goods"/>
    <n v="0.18716080800000001"/>
    <n v="0.12558497800000001"/>
    <s v="Never"/>
    <n v="3"/>
    <n v="7.6663639129999996"/>
    <n v="0.12093422700000001"/>
    <n v="5.1185222000000002E-2"/>
    <n v="0.16172394000000001"/>
    <s v="Yes"/>
    <s v="No"/>
    <s v="No"/>
    <d v="2022-09-01T00:00:00"/>
  </r>
  <r>
    <x v="159"/>
    <x v="146"/>
    <n v="52"/>
    <x v="2"/>
    <x v="2"/>
    <x v="0"/>
    <s v="Other"/>
    <n v="4"/>
    <n v="85.2811035"/>
    <n v="443.59575630000001"/>
    <x v="7"/>
    <s v="Electronics"/>
    <n v="0.283578687"/>
    <n v="0.22263753"/>
    <s v="Low"/>
    <n v="2"/>
    <n v="4.0676522840000002"/>
    <n v="0.149726049"/>
    <n v="0.25211757000000001"/>
    <n v="0.52147537499999996"/>
    <s v="Yes"/>
    <s v="No"/>
    <s v="No"/>
    <d v="2022-08-01T00:00:00"/>
  </r>
  <r>
    <x v="160"/>
    <x v="147"/>
    <n v="65"/>
    <x v="0"/>
    <x v="1"/>
    <x v="3"/>
    <s v="Los Angeles"/>
    <n v="7"/>
    <n v="101.3993129"/>
    <n v="843.47278359999996"/>
    <x v="7"/>
    <s v="Books"/>
    <n v="0.28564889700000001"/>
    <n v="0.20132148699999999"/>
    <s v="High"/>
    <n v="2"/>
    <n v="5.8801442980000003"/>
    <n v="2.1103236000000001E-2"/>
    <n v="0.210006462"/>
    <n v="0.57880034700000005"/>
    <s v="Yes"/>
    <s v="No"/>
    <s v="No"/>
    <d v="2022-09-01T00:00:00"/>
  </r>
  <r>
    <x v="161"/>
    <x v="16"/>
    <n v="21"/>
    <x v="1"/>
    <x v="0"/>
    <x v="3"/>
    <s v="New York"/>
    <n v="8"/>
    <n v="12.30264897"/>
    <n v="98.421191759999999"/>
    <x v="6"/>
    <s v="Food"/>
    <n v="0.60937673599999997"/>
    <n v="0.47611836099999999"/>
    <s v="Medium"/>
    <n v="2"/>
    <n v="6.6963207469999997"/>
    <n v="0.109111925"/>
    <n v="0.14603471700000001"/>
    <n v="0.209106082"/>
    <s v="Yes"/>
    <s v="Yes"/>
    <s v="Yes"/>
    <d v="2020-08-01T00:00:00"/>
  </r>
  <r>
    <x v="162"/>
    <x v="148"/>
    <n v="16"/>
    <x v="1"/>
    <x v="0"/>
    <x v="3"/>
    <s v="Los Angeles"/>
    <n v="10"/>
    <n v="50.214324929999997"/>
    <n v="574.47740880000003"/>
    <x v="3"/>
    <s v="Electronics"/>
    <n v="0.37446995700000002"/>
    <n v="5.9003201999999998E-2"/>
    <s v="High"/>
    <n v="0"/>
    <n v="6.0626445369999997"/>
    <n v="0.23911613800000001"/>
    <n v="0.33777095299999998"/>
    <n v="0.38477736499999998"/>
    <s v="Yes"/>
    <s v="No"/>
    <s v="No"/>
    <d v="2020-04-01T00:00:00"/>
  </r>
  <r>
    <x v="163"/>
    <x v="149"/>
    <n v="40"/>
    <x v="0"/>
    <x v="2"/>
    <x v="6"/>
    <s v="Other"/>
    <n v="3"/>
    <n v="35.275532990000002"/>
    <n v="155.78276210000001"/>
    <x v="4"/>
    <s v="Electronics"/>
    <n v="8.0436936000000001E-2"/>
    <n v="0.14604468300000001"/>
    <s v="Never"/>
    <n v="3"/>
    <n v="4.265488124"/>
    <n v="0.43581930400000002"/>
    <n v="0.149409504"/>
    <n v="0.21955223800000001"/>
    <s v="Yes"/>
    <s v="No"/>
    <s v="No"/>
    <d v="2018-07-01T00:00:00"/>
  </r>
  <r>
    <x v="164"/>
    <x v="150"/>
    <n v="15"/>
    <x v="1"/>
    <x v="2"/>
    <x v="3"/>
    <s v="New York"/>
    <n v="5"/>
    <n v="40.976611730000002"/>
    <n v="213.57546379999999"/>
    <x v="7"/>
    <s v="Home Goods"/>
    <n v="0.54933274300000001"/>
    <n v="0.32184628300000001"/>
    <s v="High"/>
    <n v="2"/>
    <n v="8.97532979"/>
    <n v="0.23716114399999999"/>
    <n v="6.7720687000000002E-2"/>
    <n v="0.16399198200000001"/>
    <s v="Yes"/>
    <s v="Yes"/>
    <s v="No"/>
    <d v="2018-05-01T00:00:00"/>
  </r>
  <r>
    <x v="165"/>
    <x v="151"/>
    <n v="15"/>
    <x v="1"/>
    <x v="2"/>
    <x v="2"/>
    <s v="Paris"/>
    <n v="8"/>
    <n v="299.24541360000001"/>
    <n v="2530.0318870000001"/>
    <x v="6"/>
    <s v="Books"/>
    <n v="0.283578687"/>
    <n v="0.58965431800000001"/>
    <s v="Medium"/>
    <n v="3"/>
    <n v="6.9351925769999996"/>
    <n v="0.179815484"/>
    <n v="0.16287813000000001"/>
    <n v="0.30690820200000002"/>
    <s v="Yes"/>
    <s v="No"/>
    <s v="No"/>
    <d v="2019-02-01T00:00:00"/>
  </r>
  <r>
    <x v="166"/>
    <x v="152"/>
    <n v="41"/>
    <x v="1"/>
    <x v="1"/>
    <x v="2"/>
    <s v="Paris"/>
    <n v="3"/>
    <n v="45.821089950000001"/>
    <n v="143.94499039999999"/>
    <x v="5"/>
    <s v="Books"/>
    <n v="0.23530131300000001"/>
    <n v="0.30017440499999998"/>
    <s v="Medium"/>
    <n v="1"/>
    <n v="8.3907511889999995"/>
    <n v="0.26821351399999999"/>
    <n v="0.26113802400000002"/>
    <n v="0.49948764099999998"/>
    <s v="Yes"/>
    <s v="No"/>
    <s v="No"/>
    <d v="2020-02-01T00:00:00"/>
  </r>
  <r>
    <x v="167"/>
    <x v="153"/>
    <n v="29"/>
    <x v="0"/>
    <x v="1"/>
    <x v="3"/>
    <s v="New York"/>
    <n v="2"/>
    <n v="2542.4875350000002"/>
    <n v="5084.9750700000004"/>
    <x v="2"/>
    <s v="Sports"/>
    <n v="0.21928667199999999"/>
    <n v="0.37040176800000002"/>
    <s v="Never"/>
    <n v="2"/>
    <n v="5.1092959090000001"/>
    <n v="0.40333169299999999"/>
    <n v="0.43296962500000002"/>
    <n v="8.7390246000000005E-2"/>
    <s v="Yes"/>
    <s v="No"/>
    <s v="Yes"/>
    <d v="2018-10-01T00:00:00"/>
  </r>
  <r>
    <x v="168"/>
    <x v="154"/>
    <n v="34"/>
    <x v="2"/>
    <x v="2"/>
    <x v="5"/>
    <s v="Berlin"/>
    <n v="4"/>
    <n v="115.9259947"/>
    <n v="346.57296989999998"/>
    <x v="0"/>
    <s v="Clothing"/>
    <n v="0.57312870900000001"/>
    <n v="0.151774728"/>
    <s v="High"/>
    <n v="2"/>
    <n v="6.8959741650000002"/>
    <n v="0.20464464399999999"/>
    <n v="6.2071424E-2"/>
    <n v="0.188665843"/>
    <s v="Yes"/>
    <s v="No"/>
    <s v="No"/>
    <d v="2018-07-01T00:00:00"/>
  </r>
  <r>
    <x v="169"/>
    <x v="155"/>
    <n v="27"/>
    <x v="2"/>
    <x v="0"/>
    <x v="2"/>
    <s v="Paris"/>
    <n v="6"/>
    <n v="11.18994423"/>
    <n v="67.139665379999997"/>
    <x v="7"/>
    <s v="Clothing"/>
    <n v="0.176127588"/>
    <n v="0.152500266"/>
    <s v="High"/>
    <n v="1"/>
    <n v="10"/>
    <n v="0.20464464399999999"/>
    <n v="0.13988905400000001"/>
    <n v="0.455778401"/>
    <s v="Yes"/>
    <s v="No"/>
    <s v="No"/>
    <d v="2023-04-01T00:00:00"/>
  </r>
  <r>
    <x v="170"/>
    <x v="156"/>
    <n v="55"/>
    <x v="2"/>
    <x v="2"/>
    <x v="4"/>
    <s v="Sydney"/>
    <n v="9"/>
    <n v="41.693495040000002"/>
    <n v="268.48104480000001"/>
    <x v="5"/>
    <s v="Food"/>
    <n v="0.124723112"/>
    <n v="0.487515753"/>
    <s v="High"/>
    <n v="0"/>
    <n v="4.86644364"/>
    <n v="0.46648009200000001"/>
    <n v="0.33287477999999998"/>
    <n v="9.7324833999999999E-2"/>
    <s v="Yes"/>
    <s v="No"/>
    <s v="No"/>
    <d v="2019-09-01T00:00:00"/>
  </r>
  <r>
    <x v="171"/>
    <x v="157"/>
    <n v="54"/>
    <x v="0"/>
    <x v="0"/>
    <x v="4"/>
    <s v="Sydney"/>
    <n v="6"/>
    <n v="37.596941899999997"/>
    <n v="202.62571869999999"/>
    <x v="5"/>
    <s v="Toys"/>
    <n v="4.2169217000000002E-2"/>
    <n v="0.17221682199999999"/>
    <s v="Low"/>
    <n v="5"/>
    <n v="10"/>
    <n v="0.150944155"/>
    <n v="0.26960435900000002"/>
    <n v="5.0438251000000003E-2"/>
    <s v="Yes"/>
    <s v="No"/>
    <s v="No"/>
    <d v="2021-02-01T00:00:00"/>
  </r>
  <r>
    <x v="172"/>
    <x v="158"/>
    <n v="63"/>
    <x v="2"/>
    <x v="2"/>
    <x v="2"/>
    <s v="Other"/>
    <n v="5"/>
    <n v="15.343161759999999"/>
    <n v="76.715808800000005"/>
    <x v="0"/>
    <s v="Home Goods"/>
    <n v="0.56578494700000004"/>
    <n v="0.27984598799999999"/>
    <s v="High"/>
    <n v="2"/>
    <n v="5.6926792050000001"/>
    <n v="0.20464464399999999"/>
    <n v="1.6809073000000001E-2"/>
    <n v="0.39012688200000001"/>
    <s v="Yes"/>
    <s v="No"/>
    <s v="No"/>
    <d v="2018-07-01T00:00:00"/>
  </r>
  <r>
    <x v="173"/>
    <x v="159"/>
    <n v="35"/>
    <x v="0"/>
    <x v="0"/>
    <x v="5"/>
    <s v="Berlin"/>
    <n v="9"/>
    <n v="31.52822888"/>
    <n v="293.27999849999998"/>
    <x v="7"/>
    <s v="Sports"/>
    <n v="9.5844414000000003E-2"/>
    <n v="0.38227107500000002"/>
    <s v="Medium"/>
    <n v="2"/>
    <n v="10"/>
    <n v="0.30219585700000001"/>
    <n v="5.7309111000000003E-2"/>
    <n v="0.33771148600000001"/>
    <s v="Yes"/>
    <s v="No"/>
    <s v="Yes"/>
    <d v="2022-11-01T00:00:00"/>
  </r>
  <r>
    <x v="174"/>
    <x v="160"/>
    <n v="52"/>
    <x v="2"/>
    <x v="2"/>
    <x v="3"/>
    <s v="New York"/>
    <n v="3"/>
    <n v="12.47308243"/>
    <n v="96.930858580000006"/>
    <x v="3"/>
    <s v="Books"/>
    <n v="0.283578687"/>
    <n v="8.0616208999999994E-2"/>
    <s v="Never"/>
    <n v="4"/>
    <n v="4.2559878199999996"/>
    <n v="0.191987884"/>
    <n v="0.29820954399999999"/>
    <n v="0.12681482499999999"/>
    <s v="Yes"/>
    <s v="Yes"/>
    <s v="No"/>
    <d v="2019-10-01T00:00:00"/>
  </r>
  <r>
    <x v="175"/>
    <x v="43"/>
    <n v="39"/>
    <x v="1"/>
    <x v="1"/>
    <x v="6"/>
    <s v="Toronto"/>
    <n v="3"/>
    <n v="45.877288159999999"/>
    <n v="137.63186450000001"/>
    <x v="5"/>
    <s v="Toys"/>
    <n v="0.42324138900000002"/>
    <n v="0.114310436"/>
    <s v="Never"/>
    <n v="5"/>
    <n v="5.0894080510000004"/>
    <n v="3.2717461000000003E-2"/>
    <n v="6.2361754999999998E-2"/>
    <n v="0.156818174"/>
    <s v="Yes"/>
    <s v="Yes"/>
    <s v="No"/>
    <d v="2023-05-01T00:00:00"/>
  </r>
  <r>
    <x v="176"/>
    <x v="161"/>
    <n v="38"/>
    <x v="1"/>
    <x v="0"/>
    <x v="1"/>
    <s v="London"/>
    <n v="14"/>
    <n v="67.66000631"/>
    <n v="947.24008830000002"/>
    <x v="1"/>
    <s v="Home Goods"/>
    <n v="0.102024106"/>
    <n v="4.6314895000000002E-2"/>
    <s v="Medium"/>
    <n v="2"/>
    <n v="2.957369822"/>
    <n v="0.15848161999999999"/>
    <n v="0.282638848"/>
    <n v="0.17714513100000001"/>
    <s v="Yes"/>
    <s v="No"/>
    <s v="No"/>
    <d v="2021-10-01T00:00:00"/>
  </r>
  <r>
    <x v="177"/>
    <x v="162"/>
    <n v="27"/>
    <x v="2"/>
    <x v="2"/>
    <x v="0"/>
    <s v="Tokyo"/>
    <n v="5"/>
    <n v="50.032696540000003"/>
    <n v="241.37576290000001"/>
    <x v="5"/>
    <s v="Clothing"/>
    <n v="8.7246422000000004E-2"/>
    <n v="0.14782258300000001"/>
    <s v="High"/>
    <n v="1"/>
    <n v="4.3105261840000004"/>
    <n v="0.21507637700000001"/>
    <n v="0.209013005"/>
    <n v="9.6269019999999997E-2"/>
    <s v="Yes"/>
    <s v="No"/>
    <s v="Yes"/>
    <d v="2023-06-01T00:00:00"/>
  </r>
  <r>
    <x v="178"/>
    <x v="163"/>
    <n v="19"/>
    <x v="1"/>
    <x v="1"/>
    <x v="5"/>
    <s v="Other"/>
    <n v="2"/>
    <n v="32.665332280000001"/>
    <n v="65.330664560000002"/>
    <x v="5"/>
    <s v="Home Goods"/>
    <n v="0.23607556099999999"/>
    <n v="0.46791987299999999"/>
    <s v="Low"/>
    <n v="1"/>
    <n v="8.5179438810000008"/>
    <n v="0.26283266100000002"/>
    <n v="0.19483882499999999"/>
    <n v="0.287039926"/>
    <s v="Yes"/>
    <s v="No"/>
    <s v="No"/>
    <d v="2022-03-01T00:00:00"/>
  </r>
  <r>
    <x v="179"/>
    <x v="164"/>
    <n v="44"/>
    <x v="2"/>
    <x v="0"/>
    <x v="4"/>
    <s v="Sydney"/>
    <n v="11"/>
    <n v="16.823731469999998"/>
    <n v="165.86859609999999"/>
    <x v="4"/>
    <s v="Books"/>
    <n v="0.261177624"/>
    <n v="0.33352689800000002"/>
    <s v="High"/>
    <n v="1"/>
    <n v="4.8958586310000003"/>
    <n v="6.0197079000000001E-2"/>
    <n v="0.499920264"/>
    <n v="0.55598711899999997"/>
    <s v="Yes"/>
    <s v="No"/>
    <s v="No"/>
    <d v="2018-05-01T00:00:00"/>
  </r>
  <r>
    <x v="180"/>
    <x v="165"/>
    <n v="52"/>
    <x v="2"/>
    <x v="2"/>
    <x v="2"/>
    <s v="Other"/>
    <n v="1"/>
    <n v="28.634382519999999"/>
    <n v="17.465763800000001"/>
    <x v="7"/>
    <s v="Home Goods"/>
    <n v="0.19606784399999999"/>
    <n v="0.279468194"/>
    <s v="Never"/>
    <n v="1"/>
    <n v="4.742188498"/>
    <n v="0.15872413899999999"/>
    <n v="3.4150896E-2"/>
    <n v="9.5489503000000003E-2"/>
    <s v="No"/>
    <s v="No"/>
    <s v="No"/>
    <d v="2022-10-01T00:00:00"/>
  </r>
  <r>
    <x v="181"/>
    <x v="166"/>
    <n v="22"/>
    <x v="0"/>
    <x v="0"/>
    <x v="1"/>
    <s v="London"/>
    <n v="2"/>
    <n v="51.092549480000002"/>
    <n v="123.26529429999999"/>
    <x v="1"/>
    <s v="Food"/>
    <n v="0.13621966299999999"/>
    <n v="0.56211678099999995"/>
    <s v="Low"/>
    <n v="0"/>
    <n v="5.5290987060000001"/>
    <n v="3.8479012E-2"/>
    <n v="0.35934126900000002"/>
    <n v="4.7137540999999998E-2"/>
    <s v="Yes"/>
    <s v="No"/>
    <s v="Yes"/>
    <d v="2023-01-01T00:00:00"/>
  </r>
  <r>
    <x v="182"/>
    <x v="167"/>
    <n v="34"/>
    <x v="2"/>
    <x v="2"/>
    <x v="0"/>
    <s v="Tokyo"/>
    <n v="1"/>
    <n v="200.31935809999999"/>
    <n v="247.348388"/>
    <x v="3"/>
    <s v="Electronics"/>
    <n v="0.100066786"/>
    <n v="0.19382311499999999"/>
    <s v="Never"/>
    <n v="0"/>
    <n v="4.3567136309999999"/>
    <n v="8.7687835000000006E-2"/>
    <n v="0.61172108400000003"/>
    <n v="0.124026752"/>
    <s v="No"/>
    <s v="No"/>
    <s v="No"/>
    <d v="2019-05-01T00:00:00"/>
  </r>
  <r>
    <x v="183"/>
    <x v="168"/>
    <n v="49"/>
    <x v="2"/>
    <x v="1"/>
    <x v="0"/>
    <s v="Tokyo"/>
    <n v="6"/>
    <n v="80.756745890000005"/>
    <n v="563.53513299999997"/>
    <x v="1"/>
    <s v="Home Goods"/>
    <n v="0.36713083899999999"/>
    <n v="0.212526771"/>
    <s v="Never"/>
    <n v="4"/>
    <n v="6.9066430390000004"/>
    <n v="6.0738826000000003E-2"/>
    <n v="0.21613027600000001"/>
    <n v="0.37864247099999998"/>
    <s v="Yes"/>
    <s v="No"/>
    <s v="No"/>
    <d v="2023-05-01T00:00:00"/>
  </r>
  <r>
    <x v="184"/>
    <x v="113"/>
    <n v="29"/>
    <x v="1"/>
    <x v="2"/>
    <x v="5"/>
    <s v="Berlin"/>
    <n v="5"/>
    <n v="173.23790349999999"/>
    <n v="1016.106363"/>
    <x v="1"/>
    <s v="Home Goods"/>
    <n v="0.257317191"/>
    <n v="0.279468194"/>
    <s v="Never"/>
    <n v="6"/>
    <n v="10"/>
    <n v="0.31699302299999998"/>
    <n v="0.25139276900000002"/>
    <n v="6.2907076000000006E-2"/>
    <s v="Yes"/>
    <s v="No"/>
    <s v="No"/>
    <d v="2022-07-01T00:00:00"/>
  </r>
  <r>
    <x v="185"/>
    <x v="16"/>
    <n v="52"/>
    <x v="1"/>
    <x v="1"/>
    <x v="3"/>
    <s v="New York"/>
    <n v="3"/>
    <n v="6.0346160969999998"/>
    <n v="18.103848289999998"/>
    <x v="3"/>
    <s v="Electronics"/>
    <n v="0.26354980700000002"/>
    <n v="5.2675411999999998E-2"/>
    <s v="Never"/>
    <n v="3"/>
    <n v="3.4697287330000002"/>
    <n v="0.215827766"/>
    <n v="9.4486185E-2"/>
    <n v="0.130459247"/>
    <s v="Yes"/>
    <s v="No"/>
    <s v="Yes"/>
    <d v="2020-08-01T00:00:00"/>
  </r>
  <r>
    <x v="186"/>
    <x v="169"/>
    <n v="32"/>
    <x v="0"/>
    <x v="2"/>
    <x v="0"/>
    <s v="Tokyo"/>
    <n v="5"/>
    <n v="85.788060189999996"/>
    <n v="334.2897519"/>
    <x v="0"/>
    <s v="Electronics"/>
    <n v="0.21684297299999999"/>
    <n v="0.29240790500000002"/>
    <s v="Low"/>
    <n v="1"/>
    <n v="6.9424452069999996"/>
    <n v="0.157060002"/>
    <n v="0.190868818"/>
    <n v="0.17683544200000001"/>
    <s v="Yes"/>
    <s v="Yes"/>
    <s v="No"/>
    <d v="2022-12-01T00:00:00"/>
  </r>
  <r>
    <x v="187"/>
    <x v="170"/>
    <n v="27"/>
    <x v="1"/>
    <x v="0"/>
    <x v="2"/>
    <s v="Paris"/>
    <n v="9"/>
    <n v="14.49739752"/>
    <n v="136.97369130000001"/>
    <x v="7"/>
    <s v="Clothing"/>
    <n v="0.472070459"/>
    <n v="0.22135949399999999"/>
    <s v="Never"/>
    <n v="1"/>
    <n v="5.2552903029999998"/>
    <n v="0.109857543"/>
    <n v="0.25868624000000001"/>
    <n v="1.1233158E-2"/>
    <s v="Yes"/>
    <s v="Yes"/>
    <s v="No"/>
    <d v="2023-05-01T00:00:00"/>
  </r>
  <r>
    <x v="188"/>
    <x v="171"/>
    <n v="53"/>
    <x v="0"/>
    <x v="0"/>
    <x v="3"/>
    <s v="Los Angeles"/>
    <n v="1"/>
    <n v="27.942269639999999"/>
    <n v="97.895267029999999"/>
    <x v="1"/>
    <s v="Toys"/>
    <n v="0.11945362800000001"/>
    <n v="0.18508148499999999"/>
    <s v="Never"/>
    <n v="1"/>
    <n v="7.5571434440000003"/>
    <n v="0.20464464399999999"/>
    <n v="0.33406622499999999"/>
    <n v="0.39980655799999998"/>
    <s v="No"/>
    <s v="No"/>
    <s v="No"/>
    <d v="2021-12-01T00:00:00"/>
  </r>
  <r>
    <x v="189"/>
    <x v="172"/>
    <n v="20"/>
    <x v="1"/>
    <x v="1"/>
    <x v="1"/>
    <s v="London"/>
    <n v="8"/>
    <n v="20.011502329999999"/>
    <n v="74.845417499999996"/>
    <x v="7"/>
    <s v="Clothing"/>
    <n v="0.21574689899999999"/>
    <n v="0.43203746799999998"/>
    <s v="Never"/>
    <n v="0"/>
    <n v="6.6350656920000004"/>
    <n v="0.15152550000000001"/>
    <n v="0.27152900299999999"/>
    <n v="0.16670115699999999"/>
    <s v="Yes"/>
    <s v="No"/>
    <s v="No"/>
    <d v="2022-06-01T00:00:00"/>
  </r>
  <r>
    <x v="190"/>
    <x v="173"/>
    <n v="24"/>
    <x v="2"/>
    <x v="1"/>
    <x v="1"/>
    <s v="London"/>
    <n v="6"/>
    <n v="36.559281499999997"/>
    <n v="198.92206630000001"/>
    <x v="6"/>
    <s v="Clothing"/>
    <n v="0.31677909999999998"/>
    <n v="0.119845022"/>
    <s v="High"/>
    <n v="0"/>
    <n v="5.2991366920000003"/>
    <n v="0.23294604199999999"/>
    <n v="0.31691878899999998"/>
    <n v="0.14932785200000001"/>
    <s v="Yes"/>
    <s v="No"/>
    <s v="No"/>
    <d v="2018-09-01T00:00:00"/>
  </r>
  <r>
    <x v="191"/>
    <x v="174"/>
    <n v="21"/>
    <x v="1"/>
    <x v="2"/>
    <x v="4"/>
    <s v="Sydney"/>
    <n v="6"/>
    <n v="16.156593090000001"/>
    <n v="162.85283709999999"/>
    <x v="7"/>
    <s v="Books"/>
    <n v="0.338088218"/>
    <n v="0.207009534"/>
    <s v="Never"/>
    <n v="2"/>
    <n v="6.4694657859999998"/>
    <n v="0.33046976900000002"/>
    <n v="0.30096767699999999"/>
    <n v="0.143015843"/>
    <s v="Yes"/>
    <s v="Yes"/>
    <s v="No"/>
    <d v="2022-11-01T00:00:00"/>
  </r>
  <r>
    <x v="192"/>
    <x v="175"/>
    <n v="17"/>
    <x v="2"/>
    <x v="0"/>
    <x v="3"/>
    <s v="Los Angeles"/>
    <n v="9"/>
    <n v="100.5891919"/>
    <n v="814.04632070000002"/>
    <x v="3"/>
    <s v="Books"/>
    <n v="0.186880342"/>
    <n v="0.11858247299999999"/>
    <s v="Never"/>
    <n v="2"/>
    <n v="9.8594429330000004"/>
    <n v="4.8674189E-2"/>
    <n v="0.24276261800000001"/>
    <n v="0.13794378900000001"/>
    <s v="Yes"/>
    <s v="Yes"/>
    <s v="No"/>
    <d v="2019-09-01T00:00:00"/>
  </r>
  <r>
    <x v="193"/>
    <x v="57"/>
    <n v="37"/>
    <x v="2"/>
    <x v="1"/>
    <x v="5"/>
    <s v="Berlin"/>
    <n v="6"/>
    <n v="47.343434649999999"/>
    <n v="483.34515520000002"/>
    <x v="5"/>
    <s v="Beauty"/>
    <n v="3.7596736999999998E-2"/>
    <n v="0.31744398800000001"/>
    <s v="Never"/>
    <n v="3"/>
    <n v="5.8946064790000001"/>
    <n v="0.17637783900000001"/>
    <n v="0.15034434699999999"/>
    <n v="0.27595419100000002"/>
    <s v="Yes"/>
    <s v="No"/>
    <s v="No"/>
    <d v="2020-10-01T00:00:00"/>
  </r>
  <r>
    <x v="194"/>
    <x v="176"/>
    <n v="27"/>
    <x v="0"/>
    <x v="0"/>
    <x v="4"/>
    <s v="Sydney"/>
    <n v="7"/>
    <n v="129.4565321"/>
    <n v="1026.383916"/>
    <x v="7"/>
    <s v="Books"/>
    <n v="0.36666918199999998"/>
    <n v="0.280012066"/>
    <s v="Never"/>
    <n v="0"/>
    <n v="5.0907989029999996"/>
    <n v="0.45348064399999999"/>
    <n v="0.136666818"/>
    <n v="0.14294315399999999"/>
    <s v="Yes"/>
    <s v="No"/>
    <s v="No"/>
    <d v="2020-05-01T00:00:00"/>
  </r>
  <r>
    <x v="195"/>
    <x v="177"/>
    <n v="42"/>
    <x v="0"/>
    <x v="1"/>
    <x v="5"/>
    <s v="Berlin"/>
    <n v="2"/>
    <n v="126.57049979999999"/>
    <n v="192.4763044"/>
    <x v="0"/>
    <s v="Home Goods"/>
    <n v="0.32285546300000001"/>
    <n v="0.38605478300000001"/>
    <s v="Medium"/>
    <n v="1"/>
    <n v="8.283207912"/>
    <n v="0.21272740200000001"/>
    <n v="0.18996101500000001"/>
    <n v="0.25971613300000002"/>
    <s v="Yes"/>
    <s v="No"/>
    <s v="No"/>
    <d v="2023-08-01T00:00:00"/>
  </r>
  <r>
    <x v="196"/>
    <x v="16"/>
    <n v="21"/>
    <x v="2"/>
    <x v="1"/>
    <x v="0"/>
    <s v="Tokyo"/>
    <n v="1"/>
    <n v="125.4528207"/>
    <n v="204.76193000000001"/>
    <x v="0"/>
    <s v="Food"/>
    <n v="0.107573022"/>
    <n v="0.279468194"/>
    <s v="Low"/>
    <n v="3"/>
    <n v="4.6902475700000004"/>
    <n v="0.246550778"/>
    <n v="0.16652705900000001"/>
    <n v="0.158124665"/>
    <s v="No"/>
    <s v="No"/>
    <s v="Yes"/>
    <d v="2020-08-01T00:00:00"/>
  </r>
  <r>
    <x v="197"/>
    <x v="178"/>
    <n v="18"/>
    <x v="0"/>
    <x v="1"/>
    <x v="4"/>
    <s v="Sydney"/>
    <n v="2"/>
    <n v="103.3497199"/>
    <n v="198.2134906"/>
    <x v="4"/>
    <s v="Home Goods"/>
    <n v="0.258838607"/>
    <n v="0.45746464199999998"/>
    <s v="Medium"/>
    <n v="3"/>
    <n v="6.9276441909999997"/>
    <n v="0.20464464399999999"/>
    <n v="0.38466224300000001"/>
    <n v="0.30925323599999999"/>
    <s v="Yes"/>
    <s v="No"/>
    <s v="No"/>
    <d v="2019-03-01T00:00:00"/>
  </r>
  <r>
    <x v="198"/>
    <x v="105"/>
    <n v="35"/>
    <x v="0"/>
    <x v="2"/>
    <x v="3"/>
    <s v="Los Angeles"/>
    <n v="4"/>
    <n v="16.11728347"/>
    <n v="98.130359470000002"/>
    <x v="5"/>
    <s v="Electronics"/>
    <n v="3.8756313000000001E-2"/>
    <n v="0.19592023"/>
    <s v="Never"/>
    <n v="1"/>
    <n v="5.5966108239999999"/>
    <n v="0.16441857500000001"/>
    <n v="0.25213806700000002"/>
    <n v="0.39739507400000001"/>
    <s v="Yes"/>
    <s v="No"/>
    <s v="No"/>
    <d v="2021-03-01T00:00:00"/>
  </r>
  <r>
    <x v="199"/>
    <x v="179"/>
    <n v="57"/>
    <x v="0"/>
    <x v="0"/>
    <x v="5"/>
    <s v="Berlin"/>
    <n v="2"/>
    <n v="182.22629029999999"/>
    <n v="367.83476630000001"/>
    <x v="7"/>
    <s v="Toys"/>
    <n v="0.70770698700000001"/>
    <n v="0.279468194"/>
    <s v="Medium"/>
    <n v="2"/>
    <n v="6.9408627039999997"/>
    <n v="0.20464464399999999"/>
    <n v="0.25818764999999999"/>
    <n v="0.101259708"/>
    <s v="Yes"/>
    <s v="No"/>
    <s v="No"/>
    <d v="2023-08-01T00:00:00"/>
  </r>
  <r>
    <x v="200"/>
    <x v="180"/>
    <n v="40"/>
    <x v="0"/>
    <x v="1"/>
    <x v="4"/>
    <s v="Sydney"/>
    <n v="8"/>
    <n v="85.981335639999998"/>
    <n v="595.52474940000002"/>
    <x v="1"/>
    <s v="Food"/>
    <n v="0.124416437"/>
    <n v="0.184255786"/>
    <s v="Low"/>
    <n v="5"/>
    <n v="3.219378888"/>
    <n v="0.30442921499999998"/>
    <n v="0.38681456199999997"/>
    <n v="0.26065040299999997"/>
    <s v="Yes"/>
    <s v="No"/>
    <s v="No"/>
    <d v="2022-08-01T00:00:00"/>
  </r>
  <r>
    <x v="201"/>
    <x v="181"/>
    <n v="26"/>
    <x v="2"/>
    <x v="0"/>
    <x v="1"/>
    <s v="London"/>
    <n v="2"/>
    <n v="156.9584763"/>
    <n v="1371.713006"/>
    <x v="2"/>
    <s v="Electronics"/>
    <n v="0.24767008900000001"/>
    <n v="0.40720674499999998"/>
    <s v="Medium"/>
    <n v="1"/>
    <n v="7.4001769450000001"/>
    <n v="0.177851808"/>
    <n v="7.9293725999999995E-2"/>
    <n v="0.35022091"/>
    <s v="Yes"/>
    <s v="No"/>
    <s v="No"/>
    <d v="2021-02-01T00:00:00"/>
  </r>
  <r>
    <x v="202"/>
    <x v="182"/>
    <n v="22"/>
    <x v="2"/>
    <x v="1"/>
    <x v="4"/>
    <s v="Sydney"/>
    <n v="12"/>
    <n v="184.0066534"/>
    <n v="2264.0545579999998"/>
    <x v="0"/>
    <s v="Toys"/>
    <n v="0.37282421900000001"/>
    <n v="0.33314206499999999"/>
    <s v="Medium"/>
    <n v="1"/>
    <n v="6.0819678640000001"/>
    <n v="9.7014412999999994E-2"/>
    <n v="0.30368767899999999"/>
    <n v="0.29202466700000002"/>
    <s v="Yes"/>
    <s v="No"/>
    <s v="No"/>
    <d v="2019-02-01T00:00:00"/>
  </r>
  <r>
    <x v="203"/>
    <x v="183"/>
    <n v="25"/>
    <x v="2"/>
    <x v="0"/>
    <x v="3"/>
    <s v="Los Angeles"/>
    <n v="7"/>
    <n v="62.440839850000003"/>
    <n v="549.44405519999998"/>
    <x v="6"/>
    <s v="Clothing"/>
    <n v="0.61196563900000001"/>
    <n v="0.26064558799999998"/>
    <s v="Low"/>
    <n v="1"/>
    <n v="6.1258477940000002"/>
    <n v="0.12272071399999999"/>
    <n v="0.19938570999999999"/>
    <n v="0.34805531200000001"/>
    <s v="Yes"/>
    <s v="No"/>
    <s v="Yes"/>
    <d v="2023-10-01T00:00:00"/>
  </r>
  <r>
    <x v="204"/>
    <x v="184"/>
    <n v="34"/>
    <x v="2"/>
    <x v="0"/>
    <x v="0"/>
    <s v="Tokyo"/>
    <n v="15"/>
    <n v="96.50616583"/>
    <n v="1582.8108219999999"/>
    <x v="1"/>
    <s v="Beauty"/>
    <n v="3.3554015E-2"/>
    <n v="0.54411876800000003"/>
    <s v="High"/>
    <n v="2"/>
    <n v="7.4986357850000003"/>
    <n v="9.8001896000000005E-2"/>
    <n v="4.8494826999999997E-2"/>
    <n v="0.399325184"/>
    <s v="Yes"/>
    <s v="No"/>
    <s v="No"/>
    <d v="2022-08-01T00:00:00"/>
  </r>
  <r>
    <x v="205"/>
    <x v="185"/>
    <n v="21"/>
    <x v="2"/>
    <x v="0"/>
    <x v="5"/>
    <s v="Other"/>
    <n v="5"/>
    <n v="15.950834560000001"/>
    <n v="79.754172800000006"/>
    <x v="1"/>
    <s v="Sports"/>
    <n v="0.14705479299999999"/>
    <n v="0.30947024899999998"/>
    <s v="Never"/>
    <n v="2"/>
    <n v="10"/>
    <n v="0.28906478899999999"/>
    <n v="0.16246412399999999"/>
    <n v="4.9256896000000001E-2"/>
    <s v="Yes"/>
    <s v="No"/>
    <s v="No"/>
    <d v="2019-09-01T00:00:00"/>
  </r>
  <r>
    <x v="206"/>
    <x v="186"/>
    <n v="16"/>
    <x v="2"/>
    <x v="1"/>
    <x v="3"/>
    <s v="New York"/>
    <n v="6"/>
    <n v="75.166493059999993"/>
    <n v="197.65435110000001"/>
    <x v="0"/>
    <s v="Beauty"/>
    <n v="0.50282596099999999"/>
    <n v="0.46719596400000002"/>
    <s v="Never"/>
    <n v="2"/>
    <n v="8.5044675299999994"/>
    <n v="0.18784629999999999"/>
    <n v="0.153839425"/>
    <n v="0.12733407699999999"/>
    <s v="Yes"/>
    <s v="Yes"/>
    <s v="No"/>
    <d v="2019-08-01T00:00:00"/>
  </r>
  <r>
    <x v="207"/>
    <x v="187"/>
    <n v="23"/>
    <x v="0"/>
    <x v="0"/>
    <x v="4"/>
    <s v="Sydney"/>
    <n v="5"/>
    <n v="87.249016789999999"/>
    <n v="348.69124749999997"/>
    <x v="6"/>
    <s v="Electronics"/>
    <n v="6.2300001000000001E-2"/>
    <n v="0.23812350900000001"/>
    <s v="Never"/>
    <n v="2"/>
    <n v="6.3597734089999998"/>
    <n v="0.321287457"/>
    <n v="5.3564270999999997E-2"/>
    <n v="0.39197966899999998"/>
    <s v="Yes"/>
    <s v="No"/>
    <s v="No"/>
    <d v="2022-07-01T00:00:00"/>
  </r>
  <r>
    <x v="208"/>
    <x v="188"/>
    <n v="31"/>
    <x v="0"/>
    <x v="0"/>
    <x v="2"/>
    <s v="Paris"/>
    <n v="2"/>
    <n v="24.687325869999999"/>
    <n v="53.966989099999999"/>
    <x v="2"/>
    <s v="Sports"/>
    <n v="0.30788067600000002"/>
    <n v="0.276733752"/>
    <s v="Low"/>
    <n v="0"/>
    <n v="5.6537250569999999"/>
    <n v="0.14694797300000001"/>
    <n v="0.26505269599999998"/>
    <n v="0.12338814300000001"/>
    <s v="Yes"/>
    <s v="No"/>
    <s v="No"/>
    <d v="2021-12-01T00:00:00"/>
  </r>
  <r>
    <x v="209"/>
    <x v="16"/>
    <n v="34"/>
    <x v="2"/>
    <x v="1"/>
    <x v="2"/>
    <s v="Paris"/>
    <n v="2"/>
    <n v="80.963819209999997"/>
    <n v="161.92763840000001"/>
    <x v="7"/>
    <s v="Electronics"/>
    <n v="0.184070755"/>
    <n v="0.46167085099999999"/>
    <s v="Never"/>
    <n v="3"/>
    <n v="7.7967040440000002"/>
    <n v="0.124079102"/>
    <n v="0.33949021499999998"/>
    <n v="0.123677332"/>
    <s v="Yes"/>
    <s v="No"/>
    <s v="No"/>
    <d v="2020-08-01T00:00:00"/>
  </r>
  <r>
    <x v="210"/>
    <x v="189"/>
    <n v="25"/>
    <x v="2"/>
    <x v="0"/>
    <x v="3"/>
    <s v="Los Angeles"/>
    <n v="4"/>
    <n v="87.09199486"/>
    <n v="295.6735779"/>
    <x v="6"/>
    <s v="Food"/>
    <n v="0.48962485700000002"/>
    <n v="0.115025698"/>
    <s v="High"/>
    <n v="1"/>
    <n v="8.1210185110000008"/>
    <n v="6.1940408000000002E-2"/>
    <n v="0.18882157299999999"/>
    <n v="6.4953203000000001E-2"/>
    <s v="Yes"/>
    <s v="No"/>
    <s v="No"/>
    <d v="2018-04-01T00:00:00"/>
  </r>
  <r>
    <x v="211"/>
    <x v="190"/>
    <n v="25"/>
    <x v="1"/>
    <x v="0"/>
    <x v="4"/>
    <s v="Sydney"/>
    <n v="7"/>
    <n v="64.348955959999998"/>
    <n v="552.18078279999997"/>
    <x v="3"/>
    <s v="Beauty"/>
    <n v="4.4751447999999999E-2"/>
    <n v="0.104348121"/>
    <s v="High"/>
    <n v="0"/>
    <n v="3.6520010300000001"/>
    <n v="0.115369677"/>
    <n v="6.4869210999999996E-2"/>
    <n v="0.36283307599999998"/>
    <s v="Yes"/>
    <s v="No"/>
    <s v="Yes"/>
    <d v="2018-09-01T00:00:00"/>
  </r>
  <r>
    <x v="212"/>
    <x v="116"/>
    <n v="36"/>
    <x v="2"/>
    <x v="1"/>
    <x v="4"/>
    <s v="Sydney"/>
    <n v="8"/>
    <n v="164.38668490000001"/>
    <n v="1271.6879280000001"/>
    <x v="1"/>
    <s v="Beauty"/>
    <n v="0.21584473200000001"/>
    <n v="0.29070750699999998"/>
    <s v="Medium"/>
    <n v="3"/>
    <n v="7.866256688"/>
    <n v="7.6960013999999993E-2"/>
    <n v="0.40968650899999998"/>
    <n v="0.13625066899999999"/>
    <s v="Yes"/>
    <s v="No"/>
    <s v="No"/>
    <d v="2022-02-01T00:00:00"/>
  </r>
  <r>
    <x v="213"/>
    <x v="191"/>
    <n v="29"/>
    <x v="0"/>
    <x v="0"/>
    <x v="0"/>
    <s v="Tokyo"/>
    <n v="7"/>
    <n v="20.174629979999999"/>
    <n v="141.2224099"/>
    <x v="6"/>
    <s v="Clothing"/>
    <n v="0.11719476199999999"/>
    <n v="0.28303717699999997"/>
    <s v="High"/>
    <n v="2"/>
    <n v="7.0999459070000004"/>
    <n v="0.154539023"/>
    <n v="0.12281985600000001"/>
    <n v="0.27756543700000003"/>
    <s v="Yes"/>
    <s v="Yes"/>
    <s v="Yes"/>
    <d v="2018-04-01T00:00:00"/>
  </r>
  <r>
    <x v="214"/>
    <x v="192"/>
    <n v="44"/>
    <x v="0"/>
    <x v="0"/>
    <x v="5"/>
    <s v="Other"/>
    <n v="4"/>
    <n v="157.02582369999999"/>
    <n v="694.47589649999998"/>
    <x v="7"/>
    <s v="Sports"/>
    <n v="0.188515871"/>
    <n v="0.46194848999999999"/>
    <s v="Medium"/>
    <n v="3"/>
    <n v="3.311128015"/>
    <n v="6.0542314E-2"/>
    <n v="0.27514370599999999"/>
    <n v="0.409472905"/>
    <s v="Yes"/>
    <s v="No"/>
    <s v="No"/>
    <d v="2023-02-01T00:00:00"/>
  </r>
  <r>
    <x v="215"/>
    <x v="193"/>
    <n v="43"/>
    <x v="0"/>
    <x v="2"/>
    <x v="5"/>
    <s v="Berlin"/>
    <n v="4"/>
    <n v="28.607144949999999"/>
    <n v="137.0759707"/>
    <x v="2"/>
    <s v="Sports"/>
    <n v="7.7355907000000002E-2"/>
    <n v="7.1469585000000002E-2"/>
    <s v="High"/>
    <n v="1"/>
    <n v="6.0314634490000003"/>
    <n v="0.27549092600000002"/>
    <n v="0.19483882499999999"/>
    <n v="0.31768481700000001"/>
    <s v="Yes"/>
    <s v="No"/>
    <s v="Yes"/>
    <d v="2023-04-01T00:00:00"/>
  </r>
  <r>
    <x v="216"/>
    <x v="194"/>
    <n v="63"/>
    <x v="2"/>
    <x v="1"/>
    <x v="0"/>
    <s v="Tokyo"/>
    <n v="1"/>
    <n v="2362.2854550000002"/>
    <n v="138.8982188"/>
    <x v="5"/>
    <s v="Sports"/>
    <n v="0.38347474199999998"/>
    <n v="0.30635364799999998"/>
    <s v="Low"/>
    <n v="3"/>
    <n v="5.1184964600000002"/>
    <n v="7.7057579000000001E-2"/>
    <n v="0.15128251600000001"/>
    <n v="0.12986672599999999"/>
    <s v="No"/>
    <s v="No"/>
    <s v="No"/>
    <d v="2020-05-01T00:00:00"/>
  </r>
  <r>
    <x v="217"/>
    <x v="58"/>
    <n v="34"/>
    <x v="0"/>
    <x v="2"/>
    <x v="2"/>
    <s v="Other"/>
    <n v="13"/>
    <n v="161.39661659999999"/>
    <n v="2024.464469"/>
    <x v="3"/>
    <s v="Beauty"/>
    <n v="9.7570673999999996E-2"/>
    <n v="0.19736092299999999"/>
    <s v="Medium"/>
    <n v="0"/>
    <n v="7.1867154040000001"/>
    <n v="0.39372769699999999"/>
    <n v="9.6617435000000002E-2"/>
    <n v="0.37534467999999999"/>
    <s v="Yes"/>
    <s v="No"/>
    <s v="Yes"/>
    <d v="2018-12-01T00:00:00"/>
  </r>
  <r>
    <x v="218"/>
    <x v="195"/>
    <n v="48"/>
    <x v="0"/>
    <x v="0"/>
    <x v="0"/>
    <s v="Tokyo"/>
    <n v="7"/>
    <n v="70.404963550000005"/>
    <n v="432.1241114"/>
    <x v="7"/>
    <s v="Clothing"/>
    <n v="0.15378950799999999"/>
    <n v="0.42928977800000001"/>
    <s v="Never"/>
    <n v="0"/>
    <n v="6.9424452069999996"/>
    <n v="9.3623651000000002E-2"/>
    <n v="2.7867724999999999E-2"/>
    <n v="0.185453377"/>
    <s v="Yes"/>
    <s v="No"/>
    <s v="Yes"/>
    <d v="2020-08-01T00:00:00"/>
  </r>
  <r>
    <x v="219"/>
    <x v="196"/>
    <n v="29"/>
    <x v="2"/>
    <x v="2"/>
    <x v="0"/>
    <s v="Tokyo"/>
    <n v="7"/>
    <n v="146.11738819999999"/>
    <n v="1045.12077"/>
    <x v="6"/>
    <s v="Beauty"/>
    <n v="0.29791044100000003"/>
    <n v="0.35102565299999999"/>
    <s v="Low"/>
    <n v="2"/>
    <n v="6.3674288819999996"/>
    <n v="0.28755704700000001"/>
    <n v="0.35421003299999998"/>
    <n v="0.26660214599999998"/>
    <s v="Yes"/>
    <s v="No"/>
    <s v="Yes"/>
    <d v="2022-09-01T00:00:00"/>
  </r>
  <r>
    <x v="220"/>
    <x v="16"/>
    <n v="40"/>
    <x v="0"/>
    <x v="1"/>
    <x v="4"/>
    <s v="Sydney"/>
    <n v="1"/>
    <n v="83.3241795"/>
    <n v="83.3241795"/>
    <x v="1"/>
    <s v="Electronics"/>
    <n v="0.88389664700000004"/>
    <n v="0.217002889"/>
    <s v="Never"/>
    <n v="2"/>
    <n v="8.1655120609999994"/>
    <n v="0.200943029"/>
    <n v="0.19980155699999999"/>
    <n v="0.20275986800000001"/>
    <s v="No"/>
    <s v="No"/>
    <s v="No"/>
    <d v="2020-08-01T00:00:00"/>
  </r>
  <r>
    <x v="221"/>
    <x v="197"/>
    <n v="31"/>
    <x v="2"/>
    <x v="0"/>
    <x v="1"/>
    <s v="London"/>
    <n v="8"/>
    <n v="36.848710310000001"/>
    <n v="249.32058040000001"/>
    <x v="6"/>
    <s v="Food"/>
    <n v="0.174007998"/>
    <n v="0.42105078699999998"/>
    <s v="Low"/>
    <n v="1"/>
    <n v="10"/>
    <n v="0.18636419100000001"/>
    <n v="0.51019073699999995"/>
    <n v="0.103277943"/>
    <s v="Yes"/>
    <s v="No"/>
    <s v="No"/>
    <d v="2022-05-01T00:00:00"/>
  </r>
  <r>
    <x v="222"/>
    <x v="90"/>
    <n v="41"/>
    <x v="2"/>
    <x v="1"/>
    <x v="2"/>
    <s v="Paris"/>
    <n v="10"/>
    <n v="12.316964949999999"/>
    <n v="123.16964950000001"/>
    <x v="2"/>
    <s v="Food"/>
    <n v="0.185935563"/>
    <n v="0.46912010300000001"/>
    <s v="Medium"/>
    <n v="5"/>
    <n v="6.6360486529999996"/>
    <n v="0.13531474299999999"/>
    <n v="4.0787222999999997E-2"/>
    <n v="0.20275986800000001"/>
    <s v="Yes"/>
    <s v="No"/>
    <s v="No"/>
    <d v="2019-02-01T00:00:00"/>
  </r>
  <r>
    <x v="223"/>
    <x v="198"/>
    <n v="47"/>
    <x v="1"/>
    <x v="1"/>
    <x v="3"/>
    <s v="Los Angeles"/>
    <n v="9"/>
    <n v="47.74121822"/>
    <n v="396.3467516"/>
    <x v="1"/>
    <s v="Toys"/>
    <n v="0.14205525699999999"/>
    <n v="0.15733122699999999"/>
    <s v="Never"/>
    <n v="3"/>
    <n v="7.9481215670000003"/>
    <n v="0.19900047200000001"/>
    <n v="0.337111365"/>
    <n v="0.29228161600000002"/>
    <s v="Yes"/>
    <s v="No"/>
    <s v="No"/>
    <d v="2021-07-01T00:00:00"/>
  </r>
  <r>
    <x v="224"/>
    <x v="54"/>
    <n v="36"/>
    <x v="1"/>
    <x v="0"/>
    <x v="2"/>
    <s v="Paris"/>
    <n v="4"/>
    <n v="22.705174899999999"/>
    <n v="205.4307125"/>
    <x v="6"/>
    <s v="Home Goods"/>
    <n v="0.283578687"/>
    <n v="0.62993003000000003"/>
    <s v="Low"/>
    <n v="4"/>
    <n v="8.6212875229999995"/>
    <n v="0.186334317"/>
    <n v="0.30476049999999999"/>
    <n v="0.34355955599999999"/>
    <s v="Yes"/>
    <s v="Yes"/>
    <s v="Yes"/>
    <d v="2020-03-01T00:00:00"/>
  </r>
  <r>
    <x v="225"/>
    <x v="199"/>
    <n v="38"/>
    <x v="0"/>
    <x v="0"/>
    <x v="0"/>
    <s v="Tokyo"/>
    <n v="4"/>
    <n v="134.44972809999999"/>
    <n v="449.31577700000003"/>
    <x v="7"/>
    <s v="Toys"/>
    <n v="0.13072236600000001"/>
    <n v="0.115954347"/>
    <s v="Low"/>
    <n v="6"/>
    <n v="9.9249653670000004"/>
    <n v="0.121467928"/>
    <n v="6.0452301999999999E-2"/>
    <n v="0.13419752700000001"/>
    <s v="Yes"/>
    <s v="No"/>
    <s v="No"/>
    <d v="2022-03-01T00:00:00"/>
  </r>
  <r>
    <x v="226"/>
    <x v="193"/>
    <n v="31"/>
    <x v="1"/>
    <x v="0"/>
    <x v="5"/>
    <s v="Berlin"/>
    <n v="8"/>
    <n v="95.091261110000005"/>
    <n v="705.61172099999999"/>
    <x v="3"/>
    <s v="Clothing"/>
    <n v="0.602816409"/>
    <n v="0.279468194"/>
    <s v="Never"/>
    <n v="1"/>
    <n v="4.7391454030000002"/>
    <n v="0.36417924699999998"/>
    <n v="0.12282849899999999"/>
    <n v="2.6482495000000002E-2"/>
    <s v="Yes"/>
    <s v="No"/>
    <s v="No"/>
    <d v="2023-04-01T00:00:00"/>
  </r>
  <r>
    <x v="227"/>
    <x v="200"/>
    <n v="14"/>
    <x v="1"/>
    <x v="1"/>
    <x v="4"/>
    <s v="Sydney"/>
    <n v="5"/>
    <n v="11.518478379999999"/>
    <n v="57.592391900000003"/>
    <x v="0"/>
    <s v="Toys"/>
    <n v="0.538641445"/>
    <n v="0.13848875199999999"/>
    <s v="High"/>
    <n v="0"/>
    <n v="3.2770831989999998"/>
    <n v="0.33157511499999998"/>
    <n v="9.7486331999999995E-2"/>
    <n v="0.182630389"/>
    <s v="Yes"/>
    <s v="No"/>
    <s v="Yes"/>
    <d v="2021-11-01T00:00:00"/>
  </r>
  <r>
    <x v="228"/>
    <x v="201"/>
    <n v="32"/>
    <x v="2"/>
    <x v="0"/>
    <x v="3"/>
    <s v="New York"/>
    <n v="1"/>
    <n v="40.646853950000001"/>
    <n v="108.945049"/>
    <x v="4"/>
    <s v="Food"/>
    <n v="0.55540069400000003"/>
    <n v="0.240726457"/>
    <s v="Low"/>
    <n v="0"/>
    <n v="7.7143263930000003"/>
    <n v="3.6970944999999998E-2"/>
    <n v="0.28067133799999999"/>
    <n v="0.30668434500000002"/>
    <s v="No"/>
    <s v="No"/>
    <s v="Yes"/>
    <d v="2021-03-01T00:00:00"/>
  </r>
  <r>
    <x v="229"/>
    <x v="202"/>
    <n v="24"/>
    <x v="0"/>
    <x v="1"/>
    <x v="4"/>
    <s v="Sydney"/>
    <n v="6"/>
    <n v="165.43903449999999"/>
    <n v="1093.8483880000001"/>
    <x v="6"/>
    <s v="Home Goods"/>
    <n v="0.136902513"/>
    <n v="0.104244036"/>
    <s v="Never"/>
    <n v="3"/>
    <n v="6.0089182010000002"/>
    <n v="0.42752156200000002"/>
    <n v="1.5710429000000001E-2"/>
    <n v="2.8298773999999999E-2"/>
    <s v="Yes"/>
    <s v="No"/>
    <s v="No"/>
    <d v="2021-05-01T00:00:00"/>
  </r>
  <r>
    <x v="230"/>
    <x v="151"/>
    <n v="24"/>
    <x v="0"/>
    <x v="1"/>
    <x v="3"/>
    <s v="New York"/>
    <n v="6"/>
    <n v="16.846334840000001"/>
    <n v="113.78186049999999"/>
    <x v="6"/>
    <s v="Home Goods"/>
    <n v="0.283578687"/>
    <n v="0.184956013"/>
    <s v="High"/>
    <n v="2"/>
    <n v="4.0322466840000004"/>
    <n v="0.15281118599999999"/>
    <n v="9.1364240000000006E-3"/>
    <n v="0.22997775300000001"/>
    <s v="Yes"/>
    <s v="No"/>
    <s v="Yes"/>
    <d v="2019-02-01T00:00:00"/>
  </r>
  <r>
    <x v="231"/>
    <x v="203"/>
    <n v="56"/>
    <x v="1"/>
    <x v="1"/>
    <x v="2"/>
    <s v="Other"/>
    <n v="4"/>
    <n v="20.539061499999999"/>
    <n v="82.156245999999996"/>
    <x v="6"/>
    <s v="Beauty"/>
    <n v="0.114625958"/>
    <n v="0.17488544"/>
    <s v="Medium"/>
    <n v="2"/>
    <n v="4.2690144370000001"/>
    <n v="0.19684247799999999"/>
    <n v="0.396480942"/>
    <n v="0.329703368"/>
    <s v="Yes"/>
    <s v="No"/>
    <s v="No"/>
    <d v="2019-10-01T00:00:00"/>
  </r>
  <r>
    <x v="232"/>
    <x v="18"/>
    <n v="49"/>
    <x v="1"/>
    <x v="0"/>
    <x v="4"/>
    <s v="Sydney"/>
    <n v="3"/>
    <n v="81.204646890000006"/>
    <n v="266.63254869999997"/>
    <x v="3"/>
    <s v="Books"/>
    <n v="0.283578687"/>
    <n v="0.145597592"/>
    <s v="High"/>
    <n v="1"/>
    <n v="9.2636823479999997"/>
    <n v="0.10192551900000001"/>
    <n v="0.26053782199999997"/>
    <n v="0.161329413"/>
    <s v="Yes"/>
    <s v="No"/>
    <s v="No"/>
    <d v="2019-04-01T00:00:00"/>
  </r>
  <r>
    <x v="233"/>
    <x v="204"/>
    <n v="39"/>
    <x v="0"/>
    <x v="0"/>
    <x v="5"/>
    <s v="Other"/>
    <n v="3"/>
    <n v="36.966647790000003"/>
    <n v="106.8404985"/>
    <x v="6"/>
    <s v="Food"/>
    <n v="0.148237911"/>
    <n v="0.20679102999999999"/>
    <s v="Low"/>
    <n v="2"/>
    <n v="8.9765035439999998"/>
    <n v="0.25588332200000002"/>
    <n v="0.120074341"/>
    <n v="3.4488204000000001E-2"/>
    <s v="Yes"/>
    <s v="No"/>
    <s v="Yes"/>
    <d v="2020-08-01T00:00:00"/>
  </r>
  <r>
    <x v="234"/>
    <x v="205"/>
    <n v="18"/>
    <x v="1"/>
    <x v="2"/>
    <x v="3"/>
    <s v="Other"/>
    <n v="4"/>
    <n v="85.415331980000005"/>
    <n v="341.6613279"/>
    <x v="1"/>
    <s v="Electronics"/>
    <n v="7.4090515999999995E-2"/>
    <n v="0.22519629399999999"/>
    <s v="Medium"/>
    <n v="2"/>
    <n v="4.0335208329999999"/>
    <n v="7.8083864000000003E-2"/>
    <n v="0.32110488799999998"/>
    <n v="0.34956556500000002"/>
    <s v="Yes"/>
    <s v="No"/>
    <s v="Yes"/>
    <d v="2019-04-01T00:00:00"/>
  </r>
  <r>
    <x v="235"/>
    <x v="206"/>
    <n v="29"/>
    <x v="1"/>
    <x v="1"/>
    <x v="0"/>
    <s v="Tokyo"/>
    <n v="5"/>
    <n v="112.8842281"/>
    <n v="743.08109790000003"/>
    <x v="7"/>
    <s v="Sports"/>
    <n v="0.66719022500000003"/>
    <n v="0.20047575000000001"/>
    <s v="Medium"/>
    <n v="2"/>
    <n v="5.0848625160000003"/>
    <n v="0.203004078"/>
    <n v="0.344843389"/>
    <n v="0.16783484600000001"/>
    <s v="Yes"/>
    <s v="No"/>
    <s v="Yes"/>
    <d v="2020-11-01T00:00:00"/>
  </r>
  <r>
    <x v="236"/>
    <x v="207"/>
    <n v="25"/>
    <x v="0"/>
    <x v="1"/>
    <x v="1"/>
    <s v="London"/>
    <n v="13"/>
    <n v="434.93864029999997"/>
    <n v="5624.8125879999998"/>
    <x v="7"/>
    <s v="Electronics"/>
    <n v="0.27835473799999999"/>
    <n v="0.279468194"/>
    <s v="Never"/>
    <n v="2"/>
    <n v="4.6938486629999998"/>
    <n v="0.30733690699999999"/>
    <n v="0.22828636199999999"/>
    <n v="0.20275986800000001"/>
    <s v="Yes"/>
    <s v="No"/>
    <s v="Yes"/>
    <d v="2022-08-01T00:00:00"/>
  </r>
  <r>
    <x v="237"/>
    <x v="208"/>
    <n v="39"/>
    <x v="2"/>
    <x v="0"/>
    <x v="6"/>
    <s v="Toronto"/>
    <n v="5"/>
    <n v="16.098238869999999"/>
    <n v="201.75785099999999"/>
    <x v="5"/>
    <s v="Electronics"/>
    <n v="7.3619157000000005E-2"/>
    <n v="0.43522092200000001"/>
    <s v="Low"/>
    <n v="2"/>
    <n v="5.6740778880000002"/>
    <n v="9.5912146000000004E-2"/>
    <n v="0.129484771"/>
    <n v="0.243247027"/>
    <s v="Yes"/>
    <s v="No"/>
    <s v="No"/>
    <d v="2023-09-01T00:00:00"/>
  </r>
  <r>
    <x v="238"/>
    <x v="27"/>
    <n v="16"/>
    <x v="2"/>
    <x v="0"/>
    <x v="3"/>
    <s v="New York"/>
    <n v="4"/>
    <n v="517.27232719999995"/>
    <n v="2019.690341"/>
    <x v="0"/>
    <s v="Electronics"/>
    <n v="0.30658645200000001"/>
    <n v="0.43298610900000001"/>
    <s v="High"/>
    <n v="2"/>
    <n v="7.0090808720000002"/>
    <n v="0.31110141499999999"/>
    <n v="0.14346279100000001"/>
    <n v="0.121915909"/>
    <s v="Yes"/>
    <s v="No"/>
    <s v="Yes"/>
    <d v="2019-07-01T00:00:00"/>
  </r>
  <r>
    <x v="239"/>
    <x v="209"/>
    <n v="49"/>
    <x v="0"/>
    <x v="0"/>
    <x v="4"/>
    <s v="Sydney"/>
    <n v="3"/>
    <n v="271.5671251"/>
    <n v="756.3888048"/>
    <x v="5"/>
    <s v="Home Goods"/>
    <n v="0.26782908300000002"/>
    <n v="0.217854248"/>
    <s v="Low"/>
    <n v="1"/>
    <n v="6.9424452069999996"/>
    <n v="0.40563171599999998"/>
    <n v="7.3507043999999994E-2"/>
    <n v="0.154402702"/>
    <s v="Yes"/>
    <s v="Yes"/>
    <s v="Yes"/>
    <d v="2022-12-01T00:00:00"/>
  </r>
  <r>
    <x v="240"/>
    <x v="210"/>
    <n v="34"/>
    <x v="1"/>
    <x v="2"/>
    <x v="3"/>
    <s v="Los Angeles"/>
    <n v="4"/>
    <n v="65.001122859999995"/>
    <n v="218.63164520000001"/>
    <x v="4"/>
    <s v="Books"/>
    <n v="0.19713386599999999"/>
    <n v="0.34090346199999999"/>
    <s v="Medium"/>
    <n v="3"/>
    <n v="3.2548805129999998"/>
    <n v="0.425913072"/>
    <n v="7.4711950999999999E-2"/>
    <n v="0.13073326599999999"/>
    <s v="Yes"/>
    <s v="No"/>
    <s v="No"/>
    <d v="2023-09-01T00:00:00"/>
  </r>
  <r>
    <x v="241"/>
    <x v="211"/>
    <n v="29"/>
    <x v="2"/>
    <x v="0"/>
    <x v="4"/>
    <s v="Sydney"/>
    <n v="5"/>
    <n v="213.9391937"/>
    <n v="1269.5838879999999"/>
    <x v="6"/>
    <s v="Electronics"/>
    <n v="3.9833324000000003E-2"/>
    <n v="0.287762719"/>
    <s v="Never"/>
    <n v="0"/>
    <n v="5.6966129969999999"/>
    <n v="0.19223857499999999"/>
    <n v="0.29978772999999997"/>
    <n v="0.38660358500000003"/>
    <s v="Yes"/>
    <s v="No"/>
    <s v="No"/>
    <d v="2018-08-01T00:00:00"/>
  </r>
  <r>
    <x v="242"/>
    <x v="212"/>
    <n v="34"/>
    <x v="0"/>
    <x v="1"/>
    <x v="3"/>
    <s v="Other"/>
    <n v="2"/>
    <n v="26.971815119999999"/>
    <n v="48.293190709999998"/>
    <x v="2"/>
    <s v="Sports"/>
    <n v="0.15017287800000001"/>
    <n v="0.376539974"/>
    <s v="Low"/>
    <n v="1"/>
    <n v="5.03068369"/>
    <n v="0.233410548"/>
    <n v="0.12532174400000001"/>
    <n v="0.19332914300000001"/>
    <s v="Yes"/>
    <s v="No"/>
    <s v="No"/>
    <d v="2020-03-01T00:00:00"/>
  </r>
  <r>
    <x v="243"/>
    <x v="213"/>
    <n v="28"/>
    <x v="0"/>
    <x v="0"/>
    <x v="3"/>
    <s v="Los Angeles"/>
    <n v="2"/>
    <n v="66.186915830000004"/>
    <n v="264.18938320000001"/>
    <x v="6"/>
    <s v="Toys"/>
    <n v="0.18434176799999999"/>
    <n v="0.382874408"/>
    <s v="Never"/>
    <n v="2"/>
    <n v="7.6074724900000001"/>
    <n v="0.55644461199999995"/>
    <n v="0.28686728700000003"/>
    <n v="5.4908406E-2"/>
    <s v="Yes"/>
    <s v="No"/>
    <s v="Yes"/>
    <d v="2020-08-01T00:00:00"/>
  </r>
  <r>
    <x v="244"/>
    <x v="214"/>
    <n v="41"/>
    <x v="2"/>
    <x v="0"/>
    <x v="1"/>
    <s v="Other"/>
    <n v="2"/>
    <n v="22.056496679999999"/>
    <n v="164.41931400000001"/>
    <x v="1"/>
    <s v="Sports"/>
    <n v="0.244745135"/>
    <n v="8.4106634E-2"/>
    <s v="Never"/>
    <n v="2"/>
    <n v="4.6269855819999997"/>
    <n v="0.13900392"/>
    <n v="4.6539859000000003E-2"/>
    <n v="7.5046475000000001E-2"/>
    <s v="Yes"/>
    <s v="Yes"/>
    <s v="Yes"/>
    <d v="2022-02-01T00:00:00"/>
  </r>
  <r>
    <x v="245"/>
    <x v="178"/>
    <n v="35"/>
    <x v="1"/>
    <x v="0"/>
    <x v="1"/>
    <s v="London"/>
    <n v="5"/>
    <n v="343.00734879999999"/>
    <n v="1603.7202810000001"/>
    <x v="0"/>
    <s v="Sports"/>
    <n v="0.199025173"/>
    <n v="0.26247392800000002"/>
    <s v="Low"/>
    <n v="1"/>
    <n v="8.6321229329999998"/>
    <n v="0.39423139099999999"/>
    <n v="0.14764477500000001"/>
    <n v="0.177590952"/>
    <s v="Yes"/>
    <s v="No"/>
    <s v="Yes"/>
    <d v="2019-03-01T00:00:00"/>
  </r>
  <r>
    <x v="246"/>
    <x v="54"/>
    <n v="30"/>
    <x v="1"/>
    <x v="0"/>
    <x v="0"/>
    <s v="Tokyo"/>
    <n v="4"/>
    <n v="52.217064360000002"/>
    <n v="263.04101750000001"/>
    <x v="6"/>
    <s v="Toys"/>
    <n v="0.273066274"/>
    <n v="0.23121937100000001"/>
    <s v="Never"/>
    <n v="2"/>
    <n v="7.1696692769999997"/>
    <n v="0.13628370300000001"/>
    <n v="0.36997996"/>
    <n v="1.6572192999999999E-2"/>
    <s v="Yes"/>
    <s v="No"/>
    <s v="Yes"/>
    <d v="2020-03-01T00:00:00"/>
  </r>
  <r>
    <x v="247"/>
    <x v="215"/>
    <n v="20"/>
    <x v="1"/>
    <x v="0"/>
    <x v="4"/>
    <s v="Sydney"/>
    <n v="4"/>
    <n v="348.57289050000003"/>
    <n v="1261.279679"/>
    <x v="1"/>
    <s v="Toys"/>
    <n v="0.124218974"/>
    <n v="0.20472757899999999"/>
    <s v="High"/>
    <n v="1"/>
    <n v="7.8662825219999997"/>
    <n v="0.186126134"/>
    <n v="0.15555835300000001"/>
    <n v="0.52550716200000003"/>
    <s v="Yes"/>
    <s v="Yes"/>
    <s v="No"/>
    <d v="2019-10-01T00:00:00"/>
  </r>
  <r>
    <x v="248"/>
    <x v="216"/>
    <n v="51"/>
    <x v="1"/>
    <x v="2"/>
    <x v="1"/>
    <s v="London"/>
    <n v="9"/>
    <n v="31.437008500000001"/>
    <n v="247.68132969999999"/>
    <x v="4"/>
    <s v="Toys"/>
    <n v="0.17926408499999999"/>
    <n v="0.13130697599999999"/>
    <s v="Never"/>
    <n v="2"/>
    <n v="5.1217757429999997"/>
    <n v="0.301744495"/>
    <n v="0.15287003699999999"/>
    <n v="0.22122186999999999"/>
    <s v="Yes"/>
    <s v="No"/>
    <s v="No"/>
    <d v="2019-07-01T00:00:00"/>
  </r>
  <r>
    <x v="249"/>
    <x v="16"/>
    <n v="45"/>
    <x v="0"/>
    <x v="0"/>
    <x v="0"/>
    <s v="Tokyo"/>
    <n v="8"/>
    <n v="31.737061270000002"/>
    <n v="274.14190889999998"/>
    <x v="7"/>
    <s v="Sports"/>
    <n v="0.49018482800000002"/>
    <n v="0.57566492300000005"/>
    <s v="Low"/>
    <n v="2"/>
    <n v="7.1449246310000003"/>
    <n v="9.1120870000000007E-2"/>
    <n v="5.7186250000000001E-2"/>
    <n v="0.103969784"/>
    <s v="Yes"/>
    <s v="No"/>
    <s v="Yes"/>
    <d v="2020-08-01T00:00:00"/>
  </r>
  <r>
    <x v="250"/>
    <x v="217"/>
    <n v="71"/>
    <x v="2"/>
    <x v="1"/>
    <x v="3"/>
    <s v="Los Angeles"/>
    <n v="7"/>
    <n v="123.54829410000001"/>
    <n v="958.23766690000002"/>
    <x v="3"/>
    <s v="Sports"/>
    <n v="0.59499638099999996"/>
    <n v="0.319777592"/>
    <s v="Medium"/>
    <n v="1"/>
    <n v="7.9251871569999999"/>
    <n v="0.142581029"/>
    <n v="0.16853990499999999"/>
    <n v="8.2762690999999999E-2"/>
    <s v="Yes"/>
    <s v="No"/>
    <s v="No"/>
    <d v="2018-01-01T00:00:00"/>
  </r>
  <r>
    <x v="251"/>
    <x v="218"/>
    <n v="47"/>
    <x v="0"/>
    <x v="0"/>
    <x v="4"/>
    <s v="Sydney"/>
    <n v="2"/>
    <n v="11.51741305"/>
    <n v="23.0348261"/>
    <x v="0"/>
    <s v="Home Goods"/>
    <n v="0.232871932"/>
    <n v="0.27125148599999999"/>
    <s v="Medium"/>
    <n v="1"/>
    <n v="6.9424452069999996"/>
    <n v="0.17464474199999999"/>
    <n v="0.37613523199999999"/>
    <n v="4.8695074999999997E-2"/>
    <s v="Yes"/>
    <s v="No"/>
    <s v="No"/>
    <d v="2021-05-01T00:00:00"/>
  </r>
  <r>
    <x v="252"/>
    <x v="16"/>
    <n v="25"/>
    <x v="2"/>
    <x v="0"/>
    <x v="3"/>
    <s v="New York"/>
    <n v="1"/>
    <n v="24.535761529999998"/>
    <n v="88.746095519999997"/>
    <x v="2"/>
    <s v="Sports"/>
    <n v="0.600293666"/>
    <n v="0.112285442"/>
    <s v="Never"/>
    <n v="1"/>
    <n v="7.1678107999999998"/>
    <n v="3.5451199000000003E-2"/>
    <n v="0.27910146299999999"/>
    <n v="0.16420942699999999"/>
    <s v="No"/>
    <s v="No"/>
    <s v="No"/>
    <d v="2020-08-01T00:00:00"/>
  </r>
  <r>
    <x v="253"/>
    <x v="84"/>
    <n v="21"/>
    <x v="0"/>
    <x v="2"/>
    <x v="0"/>
    <s v="Tokyo"/>
    <n v="2"/>
    <n v="80.388323540000002"/>
    <n v="6595.9383619999999"/>
    <x v="2"/>
    <s v="Toys"/>
    <n v="0.110243418"/>
    <n v="6.3631118E-2"/>
    <s v="High"/>
    <n v="3"/>
    <n v="8.1721499299999998"/>
    <n v="0.25357169899999998"/>
    <n v="0.10723556400000001"/>
    <n v="0.10440271"/>
    <s v="Yes"/>
    <s v="No"/>
    <s v="No"/>
    <d v="2023-11-01T00:00:00"/>
  </r>
  <r>
    <x v="254"/>
    <x v="121"/>
    <n v="27"/>
    <x v="1"/>
    <x v="2"/>
    <x v="5"/>
    <s v="Berlin"/>
    <n v="4"/>
    <n v="13.481064419999999"/>
    <n v="80.734807959999998"/>
    <x v="7"/>
    <s v="Books"/>
    <n v="7.8386897999999997E-2"/>
    <n v="0.289741743"/>
    <s v="Low"/>
    <n v="4"/>
    <n v="7.1183490139999996"/>
    <n v="0.17445528699999999"/>
    <n v="0.15907469599999999"/>
    <n v="0.17817827"/>
    <s v="Yes"/>
    <s v="Yes"/>
    <s v="No"/>
    <d v="2022-11-01T00:00:00"/>
  </r>
  <r>
    <x v="255"/>
    <x v="219"/>
    <n v="25"/>
    <x v="0"/>
    <x v="2"/>
    <x v="3"/>
    <s v="New York"/>
    <n v="4"/>
    <n v="41.199892339999998"/>
    <n v="86.365523960000004"/>
    <x v="3"/>
    <s v="Books"/>
    <n v="6.5229973999999996E-2"/>
    <n v="0.12833936300000001"/>
    <s v="Low"/>
    <n v="2"/>
    <n v="6.154549845"/>
    <n v="0.31812674499999999"/>
    <n v="0.12957158899999999"/>
    <n v="0.41295488699999999"/>
    <s v="Yes"/>
    <s v="Yes"/>
    <s v="No"/>
    <d v="2020-11-01T00:00:00"/>
  </r>
  <r>
    <x v="256"/>
    <x v="220"/>
    <n v="36"/>
    <x v="1"/>
    <x v="0"/>
    <x v="3"/>
    <s v="New York"/>
    <n v="4"/>
    <n v="55.88075035"/>
    <n v="137.30088259999999"/>
    <x v="4"/>
    <s v="Sports"/>
    <n v="7.2043653999999999E-2"/>
    <n v="0.15459614599999999"/>
    <s v="Never"/>
    <n v="0"/>
    <n v="5.7305350019999999"/>
    <n v="7.9538131999999998E-2"/>
    <n v="7.7128354999999996E-2"/>
    <n v="0.17752100600000001"/>
    <s v="Yes"/>
    <s v="No"/>
    <s v="No"/>
    <d v="2018-10-01T00:00:00"/>
  </r>
  <r>
    <x v="257"/>
    <x v="221"/>
    <n v="33"/>
    <x v="1"/>
    <x v="0"/>
    <x v="5"/>
    <s v="Berlin"/>
    <n v="1"/>
    <n v="25.00783899"/>
    <n v="25.00783899"/>
    <x v="7"/>
    <s v="Clothing"/>
    <n v="0.18400955299999999"/>
    <n v="0.57729032899999999"/>
    <s v="High"/>
    <n v="2"/>
    <n v="8.3451345499999992"/>
    <n v="0.21240149999999999"/>
    <n v="9.1981357999999999E-2"/>
    <n v="0.43446161999999999"/>
    <s v="No"/>
    <s v="No"/>
    <s v="No"/>
    <d v="2018-06-01T00:00:00"/>
  </r>
  <r>
    <x v="258"/>
    <x v="222"/>
    <n v="44"/>
    <x v="0"/>
    <x v="1"/>
    <x v="1"/>
    <s v="Other"/>
    <n v="5"/>
    <n v="180.02256320000001"/>
    <n v="870.07935099999997"/>
    <x v="7"/>
    <s v="Books"/>
    <n v="0.59748573599999999"/>
    <n v="0.381535548"/>
    <s v="Medium"/>
    <n v="3"/>
    <n v="6.1370146749999996"/>
    <n v="0.233746449"/>
    <n v="5.9782354000000003E-2"/>
    <n v="0.122644392"/>
    <s v="Yes"/>
    <s v="No"/>
    <s v="No"/>
    <d v="2019-08-01T00:00:00"/>
  </r>
  <r>
    <x v="259"/>
    <x v="223"/>
    <n v="36"/>
    <x v="1"/>
    <x v="2"/>
    <x v="1"/>
    <s v="London"/>
    <n v="7"/>
    <n v="39.054108650000003"/>
    <n v="347.33633209999999"/>
    <x v="0"/>
    <s v="Electronics"/>
    <n v="0.48918437799999998"/>
    <n v="0.53640104799999999"/>
    <s v="Low"/>
    <n v="0"/>
    <n v="4.9749651149999998"/>
    <n v="0.271031099"/>
    <n v="4.3893051000000002E-2"/>
    <n v="0.19944893299999999"/>
    <s v="Yes"/>
    <s v="Yes"/>
    <s v="No"/>
    <d v="2019-12-01T00:00:00"/>
  </r>
  <r>
    <x v="260"/>
    <x v="224"/>
    <n v="66"/>
    <x v="1"/>
    <x v="2"/>
    <x v="3"/>
    <s v="Los Angeles"/>
    <n v="2"/>
    <n v="133.62658949999999"/>
    <n v="346.65450340000001"/>
    <x v="0"/>
    <s v="Electronics"/>
    <n v="0.405307111"/>
    <n v="0.279468194"/>
    <s v="Never"/>
    <n v="2"/>
    <n v="8.0703476520000006"/>
    <n v="0.18737008099999999"/>
    <n v="0.14516141099999999"/>
    <n v="5.8765627000000001E-2"/>
    <s v="Yes"/>
    <s v="No"/>
    <s v="Yes"/>
    <d v="2020-09-01T00:00:00"/>
  </r>
  <r>
    <x v="261"/>
    <x v="225"/>
    <n v="17"/>
    <x v="0"/>
    <x v="0"/>
    <x v="1"/>
    <s v="London"/>
    <n v="1"/>
    <n v="99.265487949999994"/>
    <n v="189.37560060000001"/>
    <x v="2"/>
    <s v="Books"/>
    <n v="0.17196189000000001"/>
    <n v="0.29870582699999998"/>
    <s v="Medium"/>
    <n v="2"/>
    <n v="4.7550329749999998"/>
    <n v="0.187050103"/>
    <n v="0.14853326"/>
    <n v="0.390831292"/>
    <s v="No"/>
    <s v="No"/>
    <s v="No"/>
    <d v="2021-02-01T00:00:00"/>
  </r>
  <r>
    <x v="262"/>
    <x v="226"/>
    <n v="38"/>
    <x v="0"/>
    <x v="1"/>
    <x v="1"/>
    <s v="London"/>
    <n v="5"/>
    <n v="197.75946039999999"/>
    <n v="988.79730199999995"/>
    <x v="0"/>
    <s v="Food"/>
    <n v="0.69611060400000002"/>
    <n v="4.5999011999999999E-2"/>
    <s v="Never"/>
    <n v="2"/>
    <n v="6.9424452069999996"/>
    <n v="0.33587718"/>
    <n v="0.24227553099999999"/>
    <n v="0.31451987199999998"/>
    <s v="Yes"/>
    <s v="Yes"/>
    <s v="Yes"/>
    <d v="2018-07-01T00:00:00"/>
  </r>
  <r>
    <x v="263"/>
    <x v="227"/>
    <n v="54"/>
    <x v="2"/>
    <x v="2"/>
    <x v="4"/>
    <s v="Sydney"/>
    <n v="5"/>
    <n v="67.724861450000006"/>
    <n v="602.72727239999995"/>
    <x v="2"/>
    <s v="Sports"/>
    <n v="0.39531384000000003"/>
    <n v="5.0457117000000003E-2"/>
    <s v="Never"/>
    <n v="3"/>
    <n v="9.8861825650000004"/>
    <n v="0.15376631900000001"/>
    <n v="0.32557667400000001"/>
    <n v="0.314297934"/>
    <s v="Yes"/>
    <s v="Yes"/>
    <s v="No"/>
    <d v="2020-09-01T00:00:00"/>
  </r>
  <r>
    <x v="264"/>
    <x v="228"/>
    <n v="22"/>
    <x v="1"/>
    <x v="0"/>
    <x v="4"/>
    <s v="Sydney"/>
    <n v="6"/>
    <n v="6.5923758169999997"/>
    <n v="6.6852128669999997"/>
    <x v="6"/>
    <s v="Clothing"/>
    <n v="4.7907329999999998E-2"/>
    <n v="0.26789961000000001"/>
    <s v="High"/>
    <n v="1"/>
    <n v="8.7057279980000004"/>
    <n v="8.9388633999999995E-2"/>
    <n v="0.125344381"/>
    <n v="0.20275986800000001"/>
    <s v="Yes"/>
    <s v="Yes"/>
    <s v="No"/>
    <d v="2023-06-01T00:00:00"/>
  </r>
  <r>
    <x v="265"/>
    <x v="17"/>
    <n v="21"/>
    <x v="2"/>
    <x v="0"/>
    <x v="1"/>
    <s v="London"/>
    <n v="11"/>
    <n v="413.97164880000003"/>
    <n v="4551.3182399999996"/>
    <x v="4"/>
    <s v="Sports"/>
    <n v="0.332676525"/>
    <n v="0.17114675700000001"/>
    <s v="High"/>
    <n v="1"/>
    <n v="10"/>
    <n v="6.9527496999999994E-2"/>
    <n v="0.39961955700000001"/>
    <n v="7.3471813999999996E-2"/>
    <s v="Yes"/>
    <s v="Yes"/>
    <s v="Yes"/>
    <d v="2021-03-01T00:00:00"/>
  </r>
  <r>
    <x v="266"/>
    <x v="229"/>
    <n v="45"/>
    <x v="2"/>
    <x v="1"/>
    <x v="3"/>
    <s v="Los Angeles"/>
    <n v="4"/>
    <n v="82.839933799999997"/>
    <n v="281.4046874"/>
    <x v="5"/>
    <s v="Sports"/>
    <n v="0.15179605900000001"/>
    <n v="0.20800758599999999"/>
    <s v="High"/>
    <n v="2"/>
    <n v="10"/>
    <n v="0.417754929"/>
    <n v="4.7454254000000001E-2"/>
    <n v="0.14139225899999999"/>
    <s v="Yes"/>
    <s v="No"/>
    <s v="No"/>
    <d v="2018-05-01T00:00:00"/>
  </r>
  <r>
    <x v="267"/>
    <x v="230"/>
    <n v="20"/>
    <x v="1"/>
    <x v="0"/>
    <x v="1"/>
    <s v="London"/>
    <n v="6"/>
    <n v="79.397969000000003"/>
    <n v="476.38781399999999"/>
    <x v="1"/>
    <s v="Sports"/>
    <n v="0.30364689099999997"/>
    <n v="0.34002834199999998"/>
    <s v="Never"/>
    <n v="0"/>
    <n v="6.9424452069999996"/>
    <n v="0.13415085800000001"/>
    <n v="0.179621846"/>
    <n v="0.13375716000000001"/>
    <s v="Yes"/>
    <s v="No"/>
    <s v="Yes"/>
    <d v="2023-08-01T00:00:00"/>
  </r>
  <r>
    <x v="268"/>
    <x v="231"/>
    <n v="31"/>
    <x v="1"/>
    <x v="2"/>
    <x v="4"/>
    <s v="Sydney"/>
    <n v="4"/>
    <n v="74.79182883"/>
    <n v="346.2033619"/>
    <x v="0"/>
    <s v="Home Goods"/>
    <n v="7.5946951999999998E-2"/>
    <n v="0.44929805299999998"/>
    <s v="Never"/>
    <n v="3"/>
    <n v="10"/>
    <n v="0.25981193499999999"/>
    <n v="0.118045947"/>
    <n v="8.657463E-2"/>
    <s v="Yes"/>
    <s v="No"/>
    <s v="No"/>
    <d v="2022-12-01T00:00:00"/>
  </r>
  <r>
    <x v="269"/>
    <x v="232"/>
    <n v="57"/>
    <x v="2"/>
    <x v="1"/>
    <x v="1"/>
    <s v="London"/>
    <n v="1"/>
    <n v="16.194523830000001"/>
    <n v="16.194523830000001"/>
    <x v="6"/>
    <s v="Toys"/>
    <n v="9.8158052999999995E-2"/>
    <n v="8.7902047999999997E-2"/>
    <s v="Never"/>
    <n v="2"/>
    <n v="5.8392568010000003"/>
    <n v="0.196816717"/>
    <n v="7.7549595999999998E-2"/>
    <n v="0.30574363900000001"/>
    <s v="No"/>
    <s v="No"/>
    <s v="No"/>
    <d v="2022-10-01T00:00:00"/>
  </r>
  <r>
    <x v="270"/>
    <x v="233"/>
    <n v="21"/>
    <x v="0"/>
    <x v="0"/>
    <x v="2"/>
    <s v="Paris"/>
    <n v="1"/>
    <n v="276.61126669999999"/>
    <n v="304.61418400000002"/>
    <x v="5"/>
    <s v="Electronics"/>
    <n v="0.43375994899999998"/>
    <n v="5.1916753000000003E-2"/>
    <s v="Never"/>
    <n v="1"/>
    <n v="9.4743941209999996"/>
    <n v="0.27171622899999998"/>
    <n v="0.123214621"/>
    <n v="0.20275986800000001"/>
    <s v="No"/>
    <s v="Yes"/>
    <s v="Yes"/>
    <d v="2019-07-01T00:00:00"/>
  </r>
  <r>
    <x v="271"/>
    <x v="234"/>
    <n v="58"/>
    <x v="0"/>
    <x v="1"/>
    <x v="3"/>
    <s v="New York"/>
    <n v="3"/>
    <n v="75.178574789999999"/>
    <n v="242.38026120000001"/>
    <x v="2"/>
    <s v="Food"/>
    <n v="0.449607745"/>
    <n v="0.402570808"/>
    <s v="Low"/>
    <n v="1"/>
    <n v="8.7592496499999992"/>
    <n v="0.36307664299999998"/>
    <n v="0.27249043299999998"/>
    <n v="4.2425962999999997E-2"/>
    <s v="Yes"/>
    <s v="No"/>
    <s v="Yes"/>
    <d v="2021-09-01T00:00:00"/>
  </r>
  <r>
    <x v="272"/>
    <x v="85"/>
    <n v="29"/>
    <x v="0"/>
    <x v="1"/>
    <x v="4"/>
    <s v="Other"/>
    <n v="8"/>
    <n v="113.8833327"/>
    <n v="881.28284680000002"/>
    <x v="4"/>
    <s v="Electronics"/>
    <n v="0.64318681600000005"/>
    <n v="0.316375293"/>
    <s v="Medium"/>
    <n v="0"/>
    <n v="9.0390251769999992"/>
    <n v="0.117554248"/>
    <n v="0.104099003"/>
    <n v="0.20275986800000001"/>
    <s v="Yes"/>
    <s v="No"/>
    <s v="Yes"/>
    <d v="2023-03-01T00:00:00"/>
  </r>
  <r>
    <x v="273"/>
    <x v="235"/>
    <n v="18"/>
    <x v="2"/>
    <x v="1"/>
    <x v="4"/>
    <s v="Sydney"/>
    <n v="5"/>
    <n v="73.683864970000002"/>
    <n v="260.71332200000001"/>
    <x v="0"/>
    <s v="Electronics"/>
    <n v="0.30251069899999999"/>
    <n v="0.12479963299999999"/>
    <s v="Medium"/>
    <n v="2"/>
    <n v="5.4678451480000003"/>
    <n v="0.491690507"/>
    <n v="0.29186521599999998"/>
    <n v="0.33128355799999998"/>
    <s v="Yes"/>
    <s v="No"/>
    <s v="No"/>
    <d v="2019-09-01T00:00:00"/>
  </r>
  <r>
    <x v="274"/>
    <x v="236"/>
    <n v="44"/>
    <x v="2"/>
    <x v="0"/>
    <x v="3"/>
    <s v="New York"/>
    <n v="9"/>
    <n v="3679.2561009999999"/>
    <n v="207.0537583"/>
    <x v="6"/>
    <s v="Clothing"/>
    <n v="9.6536022999999999E-2"/>
    <n v="0.32554006400000002"/>
    <s v="High"/>
    <n v="3"/>
    <n v="10"/>
    <n v="0.35064141999999998"/>
    <n v="0.444513518"/>
    <n v="0.301351333"/>
    <s v="Yes"/>
    <s v="No"/>
    <s v="No"/>
    <d v="2022-08-01T00:00:00"/>
  </r>
  <r>
    <x v="275"/>
    <x v="237"/>
    <n v="36"/>
    <x v="1"/>
    <x v="0"/>
    <x v="3"/>
    <s v="Los Angeles"/>
    <n v="4"/>
    <n v="67.213039559999999"/>
    <n v="417.80806580000001"/>
    <x v="6"/>
    <s v="Sports"/>
    <n v="0.56075612500000005"/>
    <n v="0.262663166"/>
    <s v="High"/>
    <n v="2"/>
    <n v="4.9337635229999997"/>
    <n v="0.16849818699999999"/>
    <n v="6.4868938000000001E-2"/>
    <n v="0.16126502600000001"/>
    <s v="Yes"/>
    <s v="No"/>
    <s v="Yes"/>
    <d v="2018-06-01T00:00:00"/>
  </r>
  <r>
    <x v="276"/>
    <x v="238"/>
    <n v="35"/>
    <x v="2"/>
    <x v="0"/>
    <x v="0"/>
    <s v="Tokyo"/>
    <n v="5"/>
    <n v="32.378378380000001"/>
    <n v="189.80138360000001"/>
    <x v="2"/>
    <s v="Food"/>
    <n v="0.635285824"/>
    <n v="0.219123923"/>
    <s v="Low"/>
    <n v="0"/>
    <n v="7.7884045520000003"/>
    <n v="0.21777216799999999"/>
    <n v="0.143090262"/>
    <n v="0.19800293999999999"/>
    <s v="Yes"/>
    <s v="No"/>
    <s v="No"/>
    <d v="2021-11-01T00:00:00"/>
  </r>
  <r>
    <x v="277"/>
    <x v="239"/>
    <n v="23"/>
    <x v="1"/>
    <x v="0"/>
    <x v="0"/>
    <s v="Tokyo"/>
    <n v="4"/>
    <n v="47.680450309999998"/>
    <n v="190.72180119999999"/>
    <x v="0"/>
    <s v="Books"/>
    <n v="0.28470102600000002"/>
    <n v="0.279468194"/>
    <s v="High"/>
    <n v="1"/>
    <n v="6.9424452069999996"/>
    <n v="0.164818508"/>
    <n v="1.9201738999999999E-2"/>
    <n v="0.27997616400000003"/>
    <s v="Yes"/>
    <s v="No"/>
    <s v="No"/>
    <d v="2020-02-01T00:00:00"/>
  </r>
  <r>
    <x v="278"/>
    <x v="240"/>
    <n v="36"/>
    <x v="0"/>
    <x v="1"/>
    <x v="5"/>
    <s v="Berlin"/>
    <n v="4"/>
    <n v="18.327215460000001"/>
    <n v="231.31463479999999"/>
    <x v="4"/>
    <s v="Toys"/>
    <n v="0.30146442499999998"/>
    <n v="0.34379662300000002"/>
    <s v="Medium"/>
    <n v="1"/>
    <n v="9.0399843840000003"/>
    <n v="0.51505981700000003"/>
    <n v="0.13719772799999999"/>
    <n v="0.24246279200000001"/>
    <s v="Yes"/>
    <s v="No"/>
    <s v="No"/>
    <d v="2018-09-01T00:00:00"/>
  </r>
  <r>
    <x v="279"/>
    <x v="47"/>
    <n v="31"/>
    <x v="1"/>
    <x v="2"/>
    <x v="0"/>
    <s v="Tokyo"/>
    <n v="3"/>
    <n v="123.88957670000001"/>
    <n v="371.6687301"/>
    <x v="1"/>
    <s v="Books"/>
    <n v="0.18922414700000001"/>
    <n v="0.23059555500000001"/>
    <s v="Medium"/>
    <n v="0"/>
    <n v="6.2055413509999999"/>
    <n v="7.4055930000000006E-2"/>
    <n v="0.101167016"/>
    <n v="0.17535293299999999"/>
    <s v="Yes"/>
    <s v="No"/>
    <s v="No"/>
    <d v="2022-02-01T00:00:00"/>
  </r>
  <r>
    <x v="280"/>
    <x v="241"/>
    <n v="38"/>
    <x v="0"/>
    <x v="1"/>
    <x v="5"/>
    <s v="Berlin"/>
    <n v="3"/>
    <n v="18.73232805"/>
    <n v="56.196984149999999"/>
    <x v="5"/>
    <s v="Toys"/>
    <n v="0.42049430500000001"/>
    <n v="0.35542284200000002"/>
    <s v="High"/>
    <n v="4"/>
    <n v="9.2805162009999993"/>
    <n v="0.138332075"/>
    <n v="7.4529806000000004E-2"/>
    <n v="0.12260886999999999"/>
    <s v="Yes"/>
    <s v="Yes"/>
    <s v="No"/>
    <d v="2022-09-01T00:00:00"/>
  </r>
  <r>
    <x v="281"/>
    <x v="242"/>
    <n v="54"/>
    <x v="1"/>
    <x v="2"/>
    <x v="0"/>
    <s v="Tokyo"/>
    <n v="1"/>
    <n v="108.7817883"/>
    <n v="108.7817883"/>
    <x v="4"/>
    <s v="Sports"/>
    <n v="7.6643562999999998E-2"/>
    <n v="0.40677904500000001"/>
    <s v="High"/>
    <n v="2"/>
    <n v="4.601004359"/>
    <n v="0.26919355099999998"/>
    <n v="0.17826383600000001"/>
    <n v="0.20163681899999999"/>
    <s v="No"/>
    <s v="Yes"/>
    <s v="No"/>
    <d v="2019-06-01T00:00:00"/>
  </r>
  <r>
    <x v="282"/>
    <x v="243"/>
    <n v="18"/>
    <x v="1"/>
    <x v="1"/>
    <x v="2"/>
    <s v="Paris"/>
    <n v="1"/>
    <n v="69.570987669999994"/>
    <n v="69.570987669999994"/>
    <x v="2"/>
    <s v="Toys"/>
    <n v="0.244721256"/>
    <n v="0.33370317399999999"/>
    <s v="Medium"/>
    <n v="1"/>
    <n v="6.9953386460000004"/>
    <n v="0.128378358"/>
    <n v="0.30511338999999998"/>
    <n v="0.39974465599999998"/>
    <s v="No"/>
    <s v="Yes"/>
    <s v="No"/>
    <d v="2023-03-01T00:00:00"/>
  </r>
  <r>
    <x v="283"/>
    <x v="244"/>
    <n v="28"/>
    <x v="0"/>
    <x v="0"/>
    <x v="2"/>
    <s v="Paris"/>
    <n v="2"/>
    <n v="39.996160209999999"/>
    <n v="201.83358809999999"/>
    <x v="0"/>
    <s v="Sports"/>
    <n v="0.46095968700000001"/>
    <n v="0.49347187300000001"/>
    <s v="Never"/>
    <n v="0"/>
    <n v="9.8468811889999994"/>
    <n v="0.14199868099999999"/>
    <n v="0.17988481200000001"/>
    <n v="0.14528496699999999"/>
    <s v="Yes"/>
    <s v="No"/>
    <s v="No"/>
    <d v="2023-01-01T00:00:00"/>
  </r>
  <r>
    <x v="284"/>
    <x v="245"/>
    <n v="21"/>
    <x v="1"/>
    <x v="0"/>
    <x v="5"/>
    <s v="Other"/>
    <n v="1"/>
    <n v="68.362883550000006"/>
    <n v="703.94193050000001"/>
    <x v="4"/>
    <s v="Books"/>
    <n v="5.2541297000000001E-2"/>
    <n v="0.279468194"/>
    <s v="Medium"/>
    <n v="1"/>
    <n v="5.5619573950000003"/>
    <n v="0.163757245"/>
    <n v="0.19483882499999999"/>
    <n v="4.8746513999999998E-2"/>
    <s v="Yes"/>
    <s v="No"/>
    <s v="No"/>
    <d v="2020-07-01T00:00:00"/>
  </r>
  <r>
    <x v="285"/>
    <x v="246"/>
    <n v="22"/>
    <x v="1"/>
    <x v="0"/>
    <x v="2"/>
    <s v="Paris"/>
    <n v="2"/>
    <n v="142.25217610000001"/>
    <n v="236.52408389999999"/>
    <x v="5"/>
    <s v="Sports"/>
    <n v="0.37855534200000002"/>
    <n v="0.166370878"/>
    <s v="Low"/>
    <n v="0"/>
    <n v="7.1565547729999999"/>
    <n v="0.18527153699999999"/>
    <n v="0.19483882499999999"/>
    <n v="0.30533586400000001"/>
    <s v="Yes"/>
    <s v="Yes"/>
    <s v="No"/>
    <d v="2019-06-01T00:00:00"/>
  </r>
  <r>
    <x v="286"/>
    <x v="114"/>
    <n v="41"/>
    <x v="2"/>
    <x v="2"/>
    <x v="3"/>
    <s v="New York"/>
    <n v="1"/>
    <n v="35.344820489999996"/>
    <n v="255.74877309999999"/>
    <x v="4"/>
    <s v="Sports"/>
    <n v="0.32178356299999999"/>
    <n v="0.39527373199999999"/>
    <s v="Medium"/>
    <n v="2"/>
    <n v="10"/>
    <n v="0.17767567300000001"/>
    <n v="9.0857643000000002E-2"/>
    <n v="0.195477287"/>
    <s v="Yes"/>
    <s v="No"/>
    <s v="Yes"/>
    <d v="2022-03-01T00:00:00"/>
  </r>
  <r>
    <x v="287"/>
    <x v="247"/>
    <n v="17"/>
    <x v="1"/>
    <x v="1"/>
    <x v="3"/>
    <s v="Los Angeles"/>
    <n v="3"/>
    <n v="48.26601307"/>
    <n v="151.98371839999999"/>
    <x v="7"/>
    <s v="Toys"/>
    <n v="0.110017054"/>
    <n v="2.6409350000000002E-2"/>
    <s v="Low"/>
    <n v="3"/>
    <n v="5.5522402959999999"/>
    <n v="0.44562674299999999"/>
    <n v="0.19483882499999999"/>
    <n v="6.1443612000000002E-2"/>
    <s v="Yes"/>
    <s v="No"/>
    <s v="No"/>
    <d v="2018-02-01T00:00:00"/>
  </r>
  <r>
    <x v="288"/>
    <x v="248"/>
    <n v="31"/>
    <x v="0"/>
    <x v="0"/>
    <x v="4"/>
    <s v="Sydney"/>
    <n v="6"/>
    <n v="47.535218350000001"/>
    <n v="349.86131"/>
    <x v="2"/>
    <s v="Clothing"/>
    <n v="0.59374536"/>
    <n v="0.36184424599999998"/>
    <s v="High"/>
    <n v="1"/>
    <n v="10"/>
    <n v="0.180896052"/>
    <n v="0.42157944600000002"/>
    <n v="0.54692888900000003"/>
    <s v="Yes"/>
    <s v="No"/>
    <s v="No"/>
    <d v="2019-11-01T00:00:00"/>
  </r>
  <r>
    <x v="289"/>
    <x v="249"/>
    <n v="52"/>
    <x v="2"/>
    <x v="2"/>
    <x v="0"/>
    <s v="Other"/>
    <n v="9"/>
    <n v="56.554605809999998"/>
    <n v="555.15684629999998"/>
    <x v="3"/>
    <s v="Food"/>
    <n v="0.29560825499999999"/>
    <n v="0.28420383700000001"/>
    <s v="Never"/>
    <n v="4"/>
    <n v="6.9424452069999996"/>
    <n v="0.35653111500000001"/>
    <n v="0.34218615299999999"/>
    <n v="0.20275986800000001"/>
    <s v="Yes"/>
    <s v="No"/>
    <s v="Yes"/>
    <d v="2018-01-01T00:00:00"/>
  </r>
  <r>
    <x v="290"/>
    <x v="250"/>
    <n v="22"/>
    <x v="0"/>
    <x v="2"/>
    <x v="0"/>
    <s v="Tokyo"/>
    <n v="3"/>
    <n v="253.02533560000001"/>
    <n v="451.0207158"/>
    <x v="4"/>
    <s v="Beauty"/>
    <n v="0.27817330000000001"/>
    <n v="0.279468194"/>
    <s v="Medium"/>
    <n v="0"/>
    <n v="7.8321368619999996"/>
    <n v="0.22823074500000001"/>
    <n v="0.40801923899999998"/>
    <n v="0.17158280100000001"/>
    <s v="Yes"/>
    <s v="Yes"/>
    <s v="No"/>
    <d v="2019-02-01T00:00:00"/>
  </r>
  <r>
    <x v="291"/>
    <x v="251"/>
    <n v="39"/>
    <x v="0"/>
    <x v="2"/>
    <x v="0"/>
    <s v="Tokyo"/>
    <n v="3"/>
    <n v="154.65880949999999"/>
    <n v="577.91566439999997"/>
    <x v="4"/>
    <s v="Beauty"/>
    <n v="0.27742466399999999"/>
    <n v="0.26969556500000003"/>
    <s v="Low"/>
    <n v="1"/>
    <n v="8.1774561650000006"/>
    <n v="0.21216278099999999"/>
    <n v="9.9173190000000008E-3"/>
    <n v="8.9142717999999996E-2"/>
    <s v="Yes"/>
    <s v="No"/>
    <s v="No"/>
    <d v="2020-08-01T00:00:00"/>
  </r>
  <r>
    <x v="292"/>
    <x v="252"/>
    <n v="38"/>
    <x v="2"/>
    <x v="0"/>
    <x v="0"/>
    <s v="Tokyo"/>
    <n v="8"/>
    <n v="214.19700119999999"/>
    <n v="1605.1282670000001"/>
    <x v="4"/>
    <s v="Clothing"/>
    <n v="0.23432064999999999"/>
    <n v="0.24407884699999999"/>
    <s v="High"/>
    <n v="3"/>
    <n v="8.4904420799999993"/>
    <n v="8.7977892000000002E-2"/>
    <n v="0.132680981"/>
    <n v="0.23130990000000001"/>
    <s v="Yes"/>
    <s v="No"/>
    <s v="Yes"/>
    <d v="2023-03-01T00:00:00"/>
  </r>
  <r>
    <x v="293"/>
    <x v="253"/>
    <n v="60"/>
    <x v="2"/>
    <x v="0"/>
    <x v="1"/>
    <s v="London"/>
    <n v="4"/>
    <n v="52.083260729999999"/>
    <n v="208.33304290000001"/>
    <x v="5"/>
    <s v="Sports"/>
    <n v="0.115835804"/>
    <n v="0.58643230300000004"/>
    <s v="Never"/>
    <n v="4"/>
    <n v="5.7869595870000001"/>
    <n v="0.24998121500000001"/>
    <n v="0.361162441"/>
    <n v="0.25771171700000001"/>
    <s v="Yes"/>
    <s v="No"/>
    <s v="No"/>
    <d v="2021-03-01T00:00:00"/>
  </r>
  <r>
    <x v="294"/>
    <x v="254"/>
    <n v="43"/>
    <x v="1"/>
    <x v="1"/>
    <x v="2"/>
    <s v="Paris"/>
    <n v="4"/>
    <n v="111.3549682"/>
    <n v="576.12511819999997"/>
    <x v="5"/>
    <s v="Electronics"/>
    <n v="0.14694370400000001"/>
    <n v="0.26484985100000003"/>
    <s v="Low"/>
    <n v="2"/>
    <n v="8.8572818249999994"/>
    <n v="0.15755337899999999"/>
    <n v="0.19489531900000001"/>
    <n v="0.220054519"/>
    <s v="Yes"/>
    <s v="No"/>
    <s v="Yes"/>
    <d v="2021-01-01T00:00:00"/>
  </r>
  <r>
    <x v="295"/>
    <x v="21"/>
    <n v="44"/>
    <x v="2"/>
    <x v="0"/>
    <x v="3"/>
    <s v="New York"/>
    <n v="3"/>
    <n v="620.18278680000003"/>
    <n v="1954.7750920000001"/>
    <x v="2"/>
    <s v="Clothing"/>
    <n v="0.26029192800000001"/>
    <n v="0.14953450700000001"/>
    <s v="Never"/>
    <n v="1"/>
    <n v="8.825963862"/>
    <n v="0.107632109"/>
    <n v="8.6232605000000004E-2"/>
    <n v="0.230408741"/>
    <s v="Yes"/>
    <s v="No"/>
    <s v="No"/>
    <d v="2019-04-01T00:00:00"/>
  </r>
  <r>
    <x v="296"/>
    <x v="255"/>
    <n v="45"/>
    <x v="2"/>
    <x v="2"/>
    <x v="5"/>
    <s v="Berlin"/>
    <n v="14"/>
    <n v="51.143760299999997"/>
    <n v="893.28626999999994"/>
    <x v="0"/>
    <s v="Home Goods"/>
    <n v="0.25772840400000002"/>
    <n v="0.33418648099999998"/>
    <s v="Never"/>
    <n v="3"/>
    <n v="8.2890272990000007"/>
    <n v="0.623844658"/>
    <n v="0.41834323099999998"/>
    <n v="3.8424680000000003E-2"/>
    <s v="Yes"/>
    <s v="No"/>
    <s v="Yes"/>
    <d v="2022-12-01T00:00:00"/>
  </r>
  <r>
    <x v="297"/>
    <x v="256"/>
    <n v="21"/>
    <x v="2"/>
    <x v="0"/>
    <x v="4"/>
    <s v="Sydney"/>
    <n v="6"/>
    <n v="55.120550020000003"/>
    <n v="264.9120734"/>
    <x v="6"/>
    <s v="Toys"/>
    <n v="0.22873997600000001"/>
    <n v="0.26986944800000001"/>
    <s v="Low"/>
    <n v="1"/>
    <n v="6.264266879"/>
    <n v="0.24683981699999999"/>
    <n v="9.2564975999999993E-2"/>
    <n v="0.10308453099999999"/>
    <s v="Yes"/>
    <s v="No"/>
    <s v="No"/>
    <d v="2023-06-01T00:00:00"/>
  </r>
  <r>
    <x v="298"/>
    <x v="257"/>
    <n v="26"/>
    <x v="0"/>
    <x v="2"/>
    <x v="4"/>
    <s v="Sydney"/>
    <n v="5"/>
    <n v="16.341797450000001"/>
    <n v="224.26817030000001"/>
    <x v="4"/>
    <s v="Clothing"/>
    <n v="0.19680431500000001"/>
    <n v="0.14767096499999999"/>
    <s v="Medium"/>
    <n v="3"/>
    <n v="7.1884859429999999"/>
    <n v="0.25556521100000001"/>
    <n v="0.167813452"/>
    <n v="0.110572859"/>
    <s v="Yes"/>
    <s v="No"/>
    <s v="No"/>
    <d v="2020-05-01T00:00:00"/>
  </r>
  <r>
    <x v="299"/>
    <x v="21"/>
    <n v="51"/>
    <x v="1"/>
    <x v="1"/>
    <x v="5"/>
    <s v="Berlin"/>
    <n v="2"/>
    <n v="241.48825719999999"/>
    <n v="679.67114819999995"/>
    <x v="2"/>
    <s v="Electronics"/>
    <n v="0.219575716"/>
    <n v="0.60267607999999995"/>
    <s v="Medium"/>
    <n v="2"/>
    <n v="6.2364571980000001"/>
    <n v="0.20021090999999999"/>
    <n v="8.5448271000000006E-2"/>
    <n v="0.14228695799999999"/>
    <s v="Yes"/>
    <s v="No"/>
    <s v="Yes"/>
    <d v="2019-04-01T00:00:00"/>
  </r>
  <r>
    <x v="300"/>
    <x v="258"/>
    <n v="41"/>
    <x v="0"/>
    <x v="0"/>
    <x v="5"/>
    <s v="Berlin"/>
    <n v="8"/>
    <n v="173.12293600000001"/>
    <n v="1488.07935"/>
    <x v="4"/>
    <s v="Sports"/>
    <n v="0.39493817599999997"/>
    <n v="0.14129581599999999"/>
    <s v="Low"/>
    <n v="1"/>
    <n v="7.9938185280000003"/>
    <n v="7.8658151999999995E-2"/>
    <n v="0.454739738"/>
    <n v="0.20207288400000001"/>
    <s v="Yes"/>
    <s v="No"/>
    <s v="No"/>
    <d v="2019-07-01T00:00:00"/>
  </r>
  <r>
    <x v="301"/>
    <x v="259"/>
    <n v="24"/>
    <x v="0"/>
    <x v="0"/>
    <x v="2"/>
    <s v="Paris"/>
    <n v="3"/>
    <n v="47.51192142"/>
    <n v="79.830645340000004"/>
    <x v="2"/>
    <s v="Toys"/>
    <n v="0.283578687"/>
    <n v="0.29277979199999998"/>
    <s v="High"/>
    <n v="0"/>
    <n v="6.663745102"/>
    <n v="2.9763891000000001E-2"/>
    <n v="0.17967184899999999"/>
    <n v="0.13007835400000001"/>
    <s v="Yes"/>
    <s v="Yes"/>
    <s v="No"/>
    <d v="2021-02-01T00:00:00"/>
  </r>
  <r>
    <x v="302"/>
    <x v="260"/>
    <n v="15"/>
    <x v="2"/>
    <x v="2"/>
    <x v="5"/>
    <s v="Berlin"/>
    <n v="2"/>
    <n v="186.76156180000001"/>
    <n v="1035.798092"/>
    <x v="6"/>
    <s v="Clothing"/>
    <n v="0.103393928"/>
    <n v="0.111517065"/>
    <s v="Low"/>
    <n v="4"/>
    <n v="9.2558775959999995"/>
    <n v="5.0810681000000003E-2"/>
    <n v="9.8707100000000006E-2"/>
    <n v="0.194934775"/>
    <s v="Yes"/>
    <s v="No"/>
    <s v="No"/>
    <d v="2022-09-01T00:00:00"/>
  </r>
  <r>
    <x v="303"/>
    <x v="261"/>
    <n v="38"/>
    <x v="0"/>
    <x v="1"/>
    <x v="5"/>
    <s v="Berlin"/>
    <n v="1"/>
    <n v="47.020370079999999"/>
    <n v="264.40211649999998"/>
    <x v="1"/>
    <s v="Clothing"/>
    <n v="0.39479889499999998"/>
    <n v="0.28424192500000001"/>
    <s v="Low"/>
    <n v="1"/>
    <n v="6.9465912860000003"/>
    <n v="0.134817519"/>
    <n v="0.21807831799999999"/>
    <n v="0.18899316899999999"/>
    <s v="Yes"/>
    <s v="No"/>
    <s v="No"/>
    <d v="2019-11-01T00:00:00"/>
  </r>
  <r>
    <x v="304"/>
    <x v="262"/>
    <n v="28"/>
    <x v="0"/>
    <x v="2"/>
    <x v="5"/>
    <s v="Berlin"/>
    <n v="10"/>
    <n v="603.41645340000002"/>
    <n v="6012.0006579999999"/>
    <x v="2"/>
    <s v="Clothing"/>
    <n v="0.130410409"/>
    <n v="0.274726629"/>
    <s v="Medium"/>
    <n v="1"/>
    <n v="6.3795979620000001"/>
    <n v="7.2564673999999996E-2"/>
    <n v="8.6409633999999999E-2"/>
    <n v="0.186800774"/>
    <s v="Yes"/>
    <s v="No"/>
    <s v="No"/>
    <d v="2020-04-01T00:00:00"/>
  </r>
  <r>
    <x v="305"/>
    <x v="263"/>
    <n v="44"/>
    <x v="1"/>
    <x v="0"/>
    <x v="1"/>
    <s v="London"/>
    <n v="3"/>
    <n v="9.1943844479999992"/>
    <n v="102.3704614"/>
    <x v="4"/>
    <s v="Home Goods"/>
    <n v="0.188204858"/>
    <n v="0.18518757899999999"/>
    <s v="Medium"/>
    <n v="1"/>
    <n v="7.0678461050000001"/>
    <n v="7.0933283999999999E-2"/>
    <n v="0.238894781"/>
    <n v="6.8193901000000001E-2"/>
    <s v="Yes"/>
    <s v="Yes"/>
    <s v="Yes"/>
    <d v="2020-12-01T00:00:00"/>
  </r>
  <r>
    <x v="306"/>
    <x v="264"/>
    <n v="33"/>
    <x v="2"/>
    <x v="1"/>
    <x v="5"/>
    <s v="Berlin"/>
    <n v="3"/>
    <n v="9.9503058479999993"/>
    <n v="13.238411279999999"/>
    <x v="4"/>
    <s v="Home Goods"/>
    <n v="0.28548023099999997"/>
    <n v="0.30533496100000002"/>
    <s v="Low"/>
    <n v="5"/>
    <n v="4.1382807159999997"/>
    <n v="0.36068346200000001"/>
    <n v="0.34222092199999998"/>
    <n v="0.16644040800000001"/>
    <s v="Yes"/>
    <s v="No"/>
    <s v="No"/>
    <d v="2022-05-01T00:00:00"/>
  </r>
  <r>
    <x v="307"/>
    <x v="265"/>
    <n v="58"/>
    <x v="0"/>
    <x v="0"/>
    <x v="3"/>
    <s v="New York"/>
    <n v="4"/>
    <n v="620.34667769999999"/>
    <n v="2568.8277109999999"/>
    <x v="2"/>
    <s v="Clothing"/>
    <n v="0.37294802799999999"/>
    <n v="0.371824714"/>
    <s v="Never"/>
    <n v="4"/>
    <n v="5.3709927300000002"/>
    <n v="0.122552693"/>
    <n v="0.13805267299999999"/>
    <n v="0.317439902"/>
    <s v="Yes"/>
    <s v="No"/>
    <s v="No"/>
    <d v="2018-01-01T00:00:00"/>
  </r>
  <r>
    <x v="308"/>
    <x v="266"/>
    <n v="22"/>
    <x v="1"/>
    <x v="0"/>
    <x v="2"/>
    <s v="Paris"/>
    <n v="1"/>
    <n v="64.306984189999994"/>
    <n v="284.55267759999998"/>
    <x v="5"/>
    <s v="Home Goods"/>
    <n v="0.283578687"/>
    <n v="0.640916916"/>
    <s v="Low"/>
    <n v="2"/>
    <n v="5.2287678460000002"/>
    <n v="0.18793821899999999"/>
    <n v="0.20052019800000001"/>
    <n v="0.41317121099999998"/>
    <s v="Yes"/>
    <s v="Yes"/>
    <s v="No"/>
    <d v="2021-01-01T00:00:00"/>
  </r>
  <r>
    <x v="309"/>
    <x v="267"/>
    <n v="34"/>
    <x v="0"/>
    <x v="0"/>
    <x v="0"/>
    <s v="Tokyo"/>
    <n v="5"/>
    <n v="51.471282160000001"/>
    <n v="379.97970409999999"/>
    <x v="4"/>
    <s v="Clothing"/>
    <n v="0.36549653900000001"/>
    <n v="0.22062717000000001"/>
    <s v="Never"/>
    <n v="2"/>
    <n v="6.4741939390000001"/>
    <n v="0.12345038"/>
    <n v="0.19483882499999999"/>
    <n v="0.27844131999999999"/>
    <s v="Yes"/>
    <s v="Yes"/>
    <s v="No"/>
    <d v="2021-05-01T00:00:00"/>
  </r>
  <r>
    <x v="310"/>
    <x v="268"/>
    <n v="23"/>
    <x v="0"/>
    <x v="2"/>
    <x v="1"/>
    <s v="London"/>
    <n v="4"/>
    <n v="6.8122694690000003"/>
    <n v="27.249077880000002"/>
    <x v="5"/>
    <s v="Electronics"/>
    <n v="0.43664809199999999"/>
    <n v="0.138474496"/>
    <s v="Low"/>
    <n v="1"/>
    <n v="10"/>
    <n v="5.8997151999999997E-2"/>
    <n v="0.186041927"/>
    <n v="0.35890867399999998"/>
    <s v="Yes"/>
    <s v="No"/>
    <s v="Yes"/>
    <d v="2020-02-01T00:00:00"/>
  </r>
  <r>
    <x v="311"/>
    <x v="269"/>
    <n v="27"/>
    <x v="0"/>
    <x v="2"/>
    <x v="1"/>
    <s v="London"/>
    <n v="9"/>
    <n v="17.278888139999999"/>
    <n v="81.45747575"/>
    <x v="1"/>
    <s v="Electronics"/>
    <n v="0.10295241300000001"/>
    <n v="0.19349802199999999"/>
    <s v="Low"/>
    <n v="2"/>
    <n v="9.7874424199999996"/>
    <n v="0.46148587099999999"/>
    <n v="0.19483882499999999"/>
    <n v="0.32030520299999998"/>
    <s v="Yes"/>
    <s v="No"/>
    <s v="No"/>
    <d v="2020-05-01T00:00:00"/>
  </r>
  <r>
    <x v="312"/>
    <x v="270"/>
    <n v="49"/>
    <x v="0"/>
    <x v="0"/>
    <x v="2"/>
    <s v="Paris"/>
    <n v="9"/>
    <n v="15.229854319999999"/>
    <n v="137.06868890000001"/>
    <x v="4"/>
    <s v="Electronics"/>
    <n v="0.107351171"/>
    <n v="0.246032059"/>
    <s v="High"/>
    <n v="2"/>
    <n v="6.0537184740000001"/>
    <n v="0.27173214299999998"/>
    <n v="9.3119966999999998E-2"/>
    <n v="0.11390584300000001"/>
    <s v="Yes"/>
    <s v="Yes"/>
    <s v="No"/>
    <d v="2020-09-01T00:00:00"/>
  </r>
  <r>
    <x v="313"/>
    <x v="271"/>
    <n v="46"/>
    <x v="1"/>
    <x v="0"/>
    <x v="5"/>
    <s v="Berlin"/>
    <n v="6"/>
    <n v="7.0227844810000004"/>
    <n v="172.68918260000001"/>
    <x v="6"/>
    <s v="Sports"/>
    <n v="0.283578687"/>
    <n v="0.196839233"/>
    <s v="Never"/>
    <n v="1"/>
    <n v="6.5965426779999996"/>
    <n v="7.9709144999999995E-2"/>
    <n v="0.45721294899999998"/>
    <n v="5.1248077000000003E-2"/>
    <s v="Yes"/>
    <s v="No"/>
    <s v="No"/>
    <d v="2018-02-01T00:00:00"/>
  </r>
  <r>
    <x v="314"/>
    <x v="272"/>
    <n v="61"/>
    <x v="1"/>
    <x v="0"/>
    <x v="0"/>
    <s v="Tokyo"/>
    <n v="3"/>
    <n v="26.39883523"/>
    <n v="22.222473749999999"/>
    <x v="6"/>
    <s v="Electronics"/>
    <n v="0.39528465299999999"/>
    <n v="0.76689590100000005"/>
    <s v="High"/>
    <n v="0"/>
    <n v="9.4181340309999992"/>
    <n v="0.32115006800000001"/>
    <n v="0.16553147200000001"/>
    <n v="0.18647010999999999"/>
    <s v="Yes"/>
    <s v="No"/>
    <s v="Yes"/>
    <d v="2018-09-01T00:00:00"/>
  </r>
  <r>
    <x v="315"/>
    <x v="273"/>
    <n v="30"/>
    <x v="0"/>
    <x v="0"/>
    <x v="1"/>
    <s v="Other"/>
    <n v="7"/>
    <n v="40.188000760000001"/>
    <n v="37.17653267"/>
    <x v="5"/>
    <s v="Toys"/>
    <n v="0.31379354500000001"/>
    <n v="7.4360229E-2"/>
    <s v="Medium"/>
    <n v="1"/>
    <n v="8.5896485760000001"/>
    <n v="0.129325883"/>
    <n v="0.165404198"/>
    <n v="0.170522177"/>
    <s v="Yes"/>
    <s v="No"/>
    <s v="No"/>
    <d v="2019-01-01T00:00:00"/>
  </r>
  <r>
    <x v="316"/>
    <x v="274"/>
    <n v="25"/>
    <x v="2"/>
    <x v="2"/>
    <x v="0"/>
    <s v="Tokyo"/>
    <n v="4"/>
    <n v="374.91423650000002"/>
    <n v="1499.6569460000001"/>
    <x v="1"/>
    <s v="Food"/>
    <n v="0.28097128700000001"/>
    <n v="0.21773403"/>
    <s v="Medium"/>
    <n v="3"/>
    <n v="4.8057772840000004"/>
    <n v="0.35490081600000001"/>
    <n v="0.268070527"/>
    <n v="4.5101863999999998E-2"/>
    <s v="Yes"/>
    <s v="Yes"/>
    <s v="No"/>
    <d v="2019-09-01T00:00:00"/>
  </r>
  <r>
    <x v="317"/>
    <x v="46"/>
    <n v="41"/>
    <x v="0"/>
    <x v="1"/>
    <x v="5"/>
    <s v="Berlin"/>
    <n v="6"/>
    <n v="136.68527399999999"/>
    <n v="820.11164380000002"/>
    <x v="4"/>
    <s v="Food"/>
    <n v="6.0229126000000001E-2"/>
    <n v="8.5528598999999997E-2"/>
    <s v="Never"/>
    <n v="2"/>
    <n v="6.8579923129999996"/>
    <n v="0.15037403399999999"/>
    <n v="6.1229700999999997E-2"/>
    <n v="0.16105101899999999"/>
    <s v="Yes"/>
    <s v="No"/>
    <s v="Yes"/>
    <d v="2021-02-01T00:00:00"/>
  </r>
  <r>
    <x v="318"/>
    <x v="207"/>
    <n v="26"/>
    <x v="2"/>
    <x v="1"/>
    <x v="3"/>
    <s v="Los Angeles"/>
    <n v="5"/>
    <n v="128.26975200000001"/>
    <n v="522.15943870000001"/>
    <x v="4"/>
    <s v="Sports"/>
    <n v="8.6925592999999995E-2"/>
    <n v="0.55381105500000005"/>
    <s v="Low"/>
    <n v="1"/>
    <n v="10"/>
    <n v="0.20464464399999999"/>
    <n v="0.133160369"/>
    <n v="8.1852490999999999E-2"/>
    <s v="Yes"/>
    <s v="No"/>
    <s v="No"/>
    <d v="2022-08-01T00:00:00"/>
  </r>
  <r>
    <x v="319"/>
    <x v="180"/>
    <n v="27"/>
    <x v="1"/>
    <x v="2"/>
    <x v="1"/>
    <s v="Other"/>
    <n v="4"/>
    <n v="52.116771679999999"/>
    <n v="74.703189699999996"/>
    <x v="0"/>
    <s v="Books"/>
    <n v="0.55944898899999995"/>
    <n v="0.39999542999999999"/>
    <s v="Medium"/>
    <n v="0"/>
    <n v="9.2881837560000005"/>
    <n v="8.6891430000000006E-2"/>
    <n v="0.19483882499999999"/>
    <n v="0.20275986800000001"/>
    <s v="Yes"/>
    <s v="Yes"/>
    <s v="No"/>
    <d v="2022-08-01T00:00:00"/>
  </r>
  <r>
    <x v="320"/>
    <x v="275"/>
    <n v="31"/>
    <x v="1"/>
    <x v="1"/>
    <x v="5"/>
    <s v="Berlin"/>
    <n v="1"/>
    <n v="18.652184290000001"/>
    <n v="56.121190669999997"/>
    <x v="7"/>
    <s v="Food"/>
    <n v="0.22256701800000001"/>
    <n v="0.185790551"/>
    <s v="Low"/>
    <n v="0"/>
    <n v="3.006017054"/>
    <n v="0.19923466400000001"/>
    <n v="0.34470645300000002"/>
    <n v="6.5881643000000004E-2"/>
    <s v="Yes"/>
    <s v="No"/>
    <s v="No"/>
    <d v="2019-10-01T00:00:00"/>
  </r>
  <r>
    <x v="321"/>
    <x v="276"/>
    <n v="59"/>
    <x v="1"/>
    <x v="0"/>
    <x v="4"/>
    <s v="Sydney"/>
    <n v="1"/>
    <n v="16.22999965"/>
    <n v="115.5162284"/>
    <x v="1"/>
    <s v="Home Goods"/>
    <n v="0.125551834"/>
    <n v="0.54989958699999997"/>
    <s v="Low"/>
    <n v="1"/>
    <n v="7.3068170559999999"/>
    <n v="0.106443485"/>
    <n v="0.33378348499999999"/>
    <n v="0.295467535"/>
    <s v="Yes"/>
    <s v="No"/>
    <s v="No"/>
    <d v="2018-04-01T00:00:00"/>
  </r>
  <r>
    <x v="322"/>
    <x v="277"/>
    <n v="45"/>
    <x v="2"/>
    <x v="1"/>
    <x v="0"/>
    <s v="Tokyo"/>
    <n v="6"/>
    <n v="40.038384710000003"/>
    <n v="327.29469929999999"/>
    <x v="1"/>
    <s v="Home Goods"/>
    <n v="0.18037777899999999"/>
    <n v="0.38043243300000001"/>
    <s v="Low"/>
    <n v="3"/>
    <n v="4.3429555510000002"/>
    <n v="0.27181465999999999"/>
    <n v="0.13091439299999999"/>
    <n v="0.156715617"/>
    <s v="Yes"/>
    <s v="No"/>
    <s v="No"/>
    <d v="2020-04-01T00:00:00"/>
  </r>
  <r>
    <x v="323"/>
    <x v="278"/>
    <n v="47"/>
    <x v="2"/>
    <x v="0"/>
    <x v="3"/>
    <s v="New York"/>
    <n v="11"/>
    <n v="37.755365930000004"/>
    <n v="415.30902520000001"/>
    <x v="5"/>
    <s v="Beauty"/>
    <n v="0.45125742299999999"/>
    <n v="0.232218758"/>
    <s v="Never"/>
    <n v="2"/>
    <n v="6.2868828719999996"/>
    <n v="0.139240537"/>
    <n v="4.2245905E-2"/>
    <n v="9.2384045999999997E-2"/>
    <s v="Yes"/>
    <s v="Yes"/>
    <s v="No"/>
    <d v="2022-12-01T00:00:00"/>
  </r>
  <r>
    <x v="324"/>
    <x v="279"/>
    <n v="59"/>
    <x v="2"/>
    <x v="0"/>
    <x v="5"/>
    <s v="Berlin"/>
    <n v="8"/>
    <n v="10.00153817"/>
    <n v="277.5261276"/>
    <x v="4"/>
    <s v="Electronics"/>
    <n v="0.30499227299999998"/>
    <n v="0.43022624500000001"/>
    <s v="Never"/>
    <n v="1"/>
    <n v="7.5273899819999999"/>
    <n v="0.28298318099999997"/>
    <n v="0.17132818599999999"/>
    <n v="0.47525569499999998"/>
    <s v="Yes"/>
    <s v="No"/>
    <s v="No"/>
    <d v="2020-12-01T00:00:00"/>
  </r>
  <r>
    <x v="325"/>
    <x v="280"/>
    <n v="31"/>
    <x v="1"/>
    <x v="0"/>
    <x v="2"/>
    <s v="Paris"/>
    <n v="10"/>
    <n v="28.71976626"/>
    <n v="259.2835336"/>
    <x v="2"/>
    <s v="Home Goods"/>
    <n v="0.148941351"/>
    <n v="9.7856266999999997E-2"/>
    <s v="Medium"/>
    <n v="0"/>
    <n v="7.9299623879999999"/>
    <n v="0.15316137899999999"/>
    <n v="0.16011586999999999"/>
    <n v="0.26797542400000002"/>
    <s v="Yes"/>
    <s v="No"/>
    <s v="Yes"/>
    <d v="2023-05-01T00:00:00"/>
  </r>
  <r>
    <x v="326"/>
    <x v="161"/>
    <n v="18"/>
    <x v="1"/>
    <x v="1"/>
    <x v="5"/>
    <s v="Berlin"/>
    <n v="6"/>
    <n v="28.075873860000002"/>
    <n v="25.25909133"/>
    <x v="0"/>
    <s v="Beauty"/>
    <n v="0.43298848499999998"/>
    <n v="0.63117089299999996"/>
    <s v="Never"/>
    <n v="1"/>
    <n v="6.9424452069999996"/>
    <n v="0.179578615"/>
    <n v="6.9247925000000002E-2"/>
    <n v="0.32536138100000001"/>
    <s v="Yes"/>
    <s v="No"/>
    <s v="No"/>
    <d v="2021-10-01T00:00:00"/>
  </r>
  <r>
    <x v="327"/>
    <x v="281"/>
    <n v="48"/>
    <x v="2"/>
    <x v="0"/>
    <x v="2"/>
    <s v="Paris"/>
    <n v="7"/>
    <n v="21.30780863"/>
    <n v="196.02472280000001"/>
    <x v="5"/>
    <s v="Toys"/>
    <n v="0.54349509299999998"/>
    <n v="0.176705844"/>
    <s v="Medium"/>
    <n v="3"/>
    <n v="6.6995081709999997"/>
    <n v="0.231790146"/>
    <n v="0.19483882499999999"/>
    <n v="0.173151731"/>
    <s v="Yes"/>
    <s v="No"/>
    <s v="No"/>
    <d v="2020-01-01T00:00:00"/>
  </r>
  <r>
    <x v="328"/>
    <x v="282"/>
    <n v="50"/>
    <x v="1"/>
    <x v="0"/>
    <x v="1"/>
    <s v="London"/>
    <n v="10"/>
    <n v="35.694068819999998"/>
    <n v="428.0728398"/>
    <x v="5"/>
    <s v="Books"/>
    <n v="0.35820346199999997"/>
    <n v="0.197691426"/>
    <s v="Medium"/>
    <n v="1"/>
    <n v="2.251069416"/>
    <n v="0.14786208200000001"/>
    <n v="0.19270448600000001"/>
    <n v="0.192514031"/>
    <s v="Yes"/>
    <s v="No"/>
    <s v="No"/>
    <d v="2018-04-01T00:00:00"/>
  </r>
  <r>
    <x v="329"/>
    <x v="133"/>
    <n v="44"/>
    <x v="1"/>
    <x v="2"/>
    <x v="3"/>
    <s v="Los Angeles"/>
    <n v="6"/>
    <n v="90.746200279999996"/>
    <n v="682.38432060000002"/>
    <x v="5"/>
    <s v="Sports"/>
    <n v="0.45055401499999997"/>
    <n v="0.157892595"/>
    <s v="Never"/>
    <n v="3"/>
    <n v="10"/>
    <n v="0.20694534000000001"/>
    <n v="0.13497136000000001"/>
    <n v="0.33556638900000002"/>
    <s v="Yes"/>
    <s v="No"/>
    <s v="Yes"/>
    <d v="2023-01-01T00:00:00"/>
  </r>
  <r>
    <x v="330"/>
    <x v="283"/>
    <n v="32"/>
    <x v="0"/>
    <x v="1"/>
    <x v="1"/>
    <s v="London"/>
    <n v="10"/>
    <n v="35.52352613"/>
    <n v="369.41757439999998"/>
    <x v="1"/>
    <s v="Sports"/>
    <n v="0.254022521"/>
    <n v="0.18695482899999999"/>
    <s v="Medium"/>
    <n v="2"/>
    <n v="7.0495056260000002"/>
    <n v="0.161596605"/>
    <n v="0.497674065"/>
    <n v="1.5480369000000001E-2"/>
    <s v="Yes"/>
    <s v="No"/>
    <s v="No"/>
    <d v="2021-02-01T00:00:00"/>
  </r>
  <r>
    <x v="331"/>
    <x v="284"/>
    <n v="43"/>
    <x v="2"/>
    <x v="0"/>
    <x v="2"/>
    <s v="Paris"/>
    <n v="7"/>
    <n v="31.796850750000001"/>
    <n v="360.71198900000002"/>
    <x v="0"/>
    <s v="Food"/>
    <n v="0.23270000299999999"/>
    <n v="0.38126369700000001"/>
    <s v="Low"/>
    <n v="2"/>
    <n v="7.8373632049999999"/>
    <n v="0.51664997599999996"/>
    <n v="0.61616538300000001"/>
    <n v="0.14866161999999999"/>
    <s v="Yes"/>
    <s v="No"/>
    <s v="No"/>
    <d v="2023-04-01T00:00:00"/>
  </r>
  <r>
    <x v="332"/>
    <x v="285"/>
    <n v="34"/>
    <x v="0"/>
    <x v="0"/>
    <x v="4"/>
    <s v="Sydney"/>
    <n v="3"/>
    <n v="43.120855390000003"/>
    <n v="129.3625662"/>
    <x v="7"/>
    <s v="Food"/>
    <n v="0.283578687"/>
    <n v="0.230680997"/>
    <s v="Never"/>
    <n v="1"/>
    <n v="8.2322274550000003"/>
    <n v="0.11976924"/>
    <n v="0.23077858400000001"/>
    <n v="0.27112163900000003"/>
    <s v="Yes"/>
    <s v="No"/>
    <s v="No"/>
    <d v="2020-10-01T00:00:00"/>
  </r>
  <r>
    <x v="333"/>
    <x v="286"/>
    <n v="20"/>
    <x v="1"/>
    <x v="0"/>
    <x v="3"/>
    <s v="Los Angeles"/>
    <n v="6"/>
    <n v="13.166661039999999"/>
    <n v="78.999966240000006"/>
    <x v="3"/>
    <s v="Food"/>
    <n v="0.514765527"/>
    <n v="0.63815098199999998"/>
    <s v="High"/>
    <n v="2"/>
    <n v="4.0727992000000004"/>
    <n v="0.12471729500000001"/>
    <n v="1.3251468000000001E-2"/>
    <n v="0.230538566"/>
    <s v="Yes"/>
    <s v="No"/>
    <s v="No"/>
    <d v="2022-07-01T00:00:00"/>
  </r>
  <r>
    <x v="334"/>
    <x v="279"/>
    <n v="24"/>
    <x v="1"/>
    <x v="0"/>
    <x v="1"/>
    <s v="London"/>
    <n v="9"/>
    <n v="42.041524099999997"/>
    <n v="422.14815620000002"/>
    <x v="6"/>
    <s v="Beauty"/>
    <n v="0.20176951800000001"/>
    <n v="0.356520371"/>
    <s v="Never"/>
    <n v="1"/>
    <n v="6.1394490660000001"/>
    <n v="0.117011477"/>
    <n v="7.5746255999999998E-2"/>
    <n v="0.57760102999999996"/>
    <s v="Yes"/>
    <s v="Yes"/>
    <s v="No"/>
    <d v="2020-12-01T00:00:00"/>
  </r>
  <r>
    <x v="335"/>
    <x v="287"/>
    <n v="45"/>
    <x v="0"/>
    <x v="2"/>
    <x v="5"/>
    <s v="Berlin"/>
    <n v="6"/>
    <n v="17.54344313"/>
    <n v="259.17873800000001"/>
    <x v="4"/>
    <s v="Home Goods"/>
    <n v="0.52366556399999997"/>
    <n v="0.37330561200000001"/>
    <s v="Never"/>
    <n v="0"/>
    <n v="6.9424452069999996"/>
    <n v="0.111942294"/>
    <n v="9.8481699000000006E-2"/>
    <n v="0.306012699"/>
    <s v="Yes"/>
    <s v="Yes"/>
    <s v="Yes"/>
    <d v="2019-09-01T00:00:00"/>
  </r>
  <r>
    <x v="336"/>
    <x v="288"/>
    <n v="21"/>
    <x v="2"/>
    <x v="0"/>
    <x v="0"/>
    <s v="Tokyo"/>
    <n v="4"/>
    <n v="108.0773904"/>
    <n v="515.78791360000002"/>
    <x v="5"/>
    <s v="Home Goods"/>
    <n v="0.13975138300000001"/>
    <n v="0.29177107200000002"/>
    <s v="High"/>
    <n v="0"/>
    <n v="5.7678019699999998"/>
    <n v="0.57733431099999999"/>
    <n v="4.1378593999999998E-2"/>
    <n v="1.0877715E-2"/>
    <s v="Yes"/>
    <s v="No"/>
    <s v="No"/>
    <d v="2019-05-01T00:00:00"/>
  </r>
  <r>
    <x v="337"/>
    <x v="289"/>
    <n v="22"/>
    <x v="2"/>
    <x v="2"/>
    <x v="4"/>
    <s v="Sydney"/>
    <n v="8"/>
    <n v="15.28157714"/>
    <n v="233.1122522"/>
    <x v="6"/>
    <s v="Beauty"/>
    <n v="3.9764691999999997E-2"/>
    <n v="0.239426734"/>
    <s v="Never"/>
    <n v="2"/>
    <n v="10"/>
    <n v="0.10990506899999999"/>
    <n v="0.15669190299999999"/>
    <n v="0.173177732"/>
    <s v="Yes"/>
    <s v="No"/>
    <s v="No"/>
    <d v="2021-01-01T00:00:00"/>
  </r>
  <r>
    <x v="338"/>
    <x v="290"/>
    <n v="46"/>
    <x v="0"/>
    <x v="2"/>
    <x v="0"/>
    <s v="Tokyo"/>
    <n v="8"/>
    <n v="256.0309421"/>
    <n v="2048.2475370000002"/>
    <x v="2"/>
    <s v="Sports"/>
    <n v="0.38830598300000002"/>
    <n v="0.437843227"/>
    <s v="Never"/>
    <n v="2"/>
    <n v="8.0015382190000004"/>
    <n v="0.14325801899999999"/>
    <n v="0.26637279600000002"/>
    <n v="0.155033433"/>
    <s v="Yes"/>
    <s v="No"/>
    <s v="Yes"/>
    <d v="2021-02-01T00:00:00"/>
  </r>
  <r>
    <x v="339"/>
    <x v="291"/>
    <n v="37"/>
    <x v="2"/>
    <x v="0"/>
    <x v="4"/>
    <s v="Sydney"/>
    <n v="8"/>
    <n v="6.0645753759999996"/>
    <n v="123.8977077"/>
    <x v="3"/>
    <s v="Food"/>
    <n v="0.38061023900000002"/>
    <n v="0.138817785"/>
    <s v="Never"/>
    <n v="1"/>
    <n v="6.9323206820000003"/>
    <n v="7.7552666000000006E-2"/>
    <n v="0.114127595"/>
    <n v="0.233094317"/>
    <s v="Yes"/>
    <s v="No"/>
    <s v="No"/>
    <d v="2019-07-01T00:00:00"/>
  </r>
  <r>
    <x v="340"/>
    <x v="292"/>
    <n v="43"/>
    <x v="1"/>
    <x v="0"/>
    <x v="5"/>
    <s v="Berlin"/>
    <n v="7"/>
    <n v="93.123064560000003"/>
    <n v="694.8457793"/>
    <x v="0"/>
    <s v="Electronics"/>
    <n v="0.16330597899999999"/>
    <n v="0.22885893600000001"/>
    <s v="Low"/>
    <n v="5"/>
    <n v="4.0528140549999998"/>
    <n v="2.0979448000000001E-2"/>
    <n v="0.15758517599999999"/>
    <n v="0.17048185599999999"/>
    <s v="Yes"/>
    <s v="No"/>
    <s v="No"/>
    <d v="2019-05-01T00:00:00"/>
  </r>
  <r>
    <x v="341"/>
    <x v="293"/>
    <n v="16"/>
    <x v="2"/>
    <x v="0"/>
    <x v="4"/>
    <s v="Other"/>
    <n v="7"/>
    <n v="37.344386229999998"/>
    <n v="131.24551199999999"/>
    <x v="7"/>
    <s v="Toys"/>
    <n v="0.550782416"/>
    <n v="0.72253192899999996"/>
    <s v="Never"/>
    <n v="4"/>
    <n v="5.759313809"/>
    <n v="0.23576614700000001"/>
    <n v="0.193349251"/>
    <n v="0.105551008"/>
    <s v="Yes"/>
    <s v="No"/>
    <s v="No"/>
    <d v="2020-06-01T00:00:00"/>
  </r>
  <r>
    <x v="342"/>
    <x v="294"/>
    <n v="43"/>
    <x v="2"/>
    <x v="0"/>
    <x v="4"/>
    <s v="Sydney"/>
    <n v="4"/>
    <n v="94.4822968"/>
    <n v="377.9291872"/>
    <x v="3"/>
    <s v="Home Goods"/>
    <n v="0.38233049200000002"/>
    <n v="0.14896716700000001"/>
    <s v="High"/>
    <n v="2"/>
    <n v="7.3860403889999997"/>
    <n v="0.162439212"/>
    <n v="0.148979261"/>
    <n v="0.25235944500000002"/>
    <s v="Yes"/>
    <s v="No"/>
    <s v="No"/>
    <d v="2021-04-01T00:00:00"/>
  </r>
  <r>
    <x v="343"/>
    <x v="295"/>
    <n v="25"/>
    <x v="0"/>
    <x v="0"/>
    <x v="3"/>
    <s v="Los Angeles"/>
    <n v="1"/>
    <n v="33.238025450000002"/>
    <n v="62.643190400000002"/>
    <x v="7"/>
    <s v="Sports"/>
    <n v="0.42939210900000002"/>
    <n v="0.30421091300000003"/>
    <s v="High"/>
    <n v="2"/>
    <n v="6.7158630639999997"/>
    <n v="0.11443814400000001"/>
    <n v="0.37341729000000001"/>
    <n v="8.4139027000000005E-2"/>
    <s v="No"/>
    <s v="Yes"/>
    <s v="No"/>
    <d v="2019-12-01T00:00:00"/>
  </r>
  <r>
    <x v="344"/>
    <x v="296"/>
    <n v="19"/>
    <x v="1"/>
    <x v="0"/>
    <x v="1"/>
    <s v="London"/>
    <n v="7"/>
    <n v="6.8614815189999998"/>
    <n v="48.03037063"/>
    <x v="0"/>
    <s v="Electronics"/>
    <n v="9.3837273999999998E-2"/>
    <n v="0.53049804700000003"/>
    <s v="Low"/>
    <n v="3"/>
    <n v="5.936748497"/>
    <n v="6.0026291000000002E-2"/>
    <n v="0.33867437"/>
    <n v="0.22958184700000001"/>
    <s v="Yes"/>
    <s v="No"/>
    <s v="No"/>
    <d v="2022-01-01T00:00:00"/>
  </r>
  <r>
    <x v="345"/>
    <x v="297"/>
    <n v="27"/>
    <x v="1"/>
    <x v="2"/>
    <x v="1"/>
    <s v="Other"/>
    <n v="14"/>
    <n v="15.41190724"/>
    <n v="159.8652534"/>
    <x v="4"/>
    <s v="Home Goods"/>
    <n v="0.153487337"/>
    <n v="0.48552244500000002"/>
    <s v="High"/>
    <n v="2"/>
    <n v="6.7713119449999999"/>
    <n v="6.9698501999999996E-2"/>
    <n v="0.100158949"/>
    <n v="7.3620187000000004E-2"/>
    <s v="Yes"/>
    <s v="Yes"/>
    <s v="No"/>
    <d v="2019-08-01T00:00:00"/>
  </r>
  <r>
    <x v="346"/>
    <x v="298"/>
    <n v="55"/>
    <x v="0"/>
    <x v="0"/>
    <x v="3"/>
    <s v="New York"/>
    <n v="2"/>
    <n v="36.845953469999998"/>
    <n v="134.91196289999999"/>
    <x v="5"/>
    <s v="Clothing"/>
    <n v="0.24852238800000001"/>
    <n v="0.20936517199999999"/>
    <s v="Never"/>
    <n v="1"/>
    <n v="6.9223450279999996"/>
    <n v="0.20404366500000001"/>
    <n v="0.20219653600000001"/>
    <n v="0.131770474"/>
    <s v="Yes"/>
    <s v="No"/>
    <s v="No"/>
    <d v="2018-06-01T00:00:00"/>
  </r>
  <r>
    <x v="347"/>
    <x v="299"/>
    <n v="29"/>
    <x v="2"/>
    <x v="0"/>
    <x v="3"/>
    <s v="New York"/>
    <n v="1"/>
    <n v="13.648539120000001"/>
    <n v="41.611478130000002"/>
    <x v="1"/>
    <s v="Electronics"/>
    <n v="0.221208663"/>
    <n v="0.194768362"/>
    <s v="High"/>
    <n v="3"/>
    <n v="5.6849516099999997"/>
    <n v="0.23309850500000001"/>
    <n v="9.4560015999999997E-2"/>
    <n v="0.36364582099999998"/>
    <s v="No"/>
    <s v="No"/>
    <s v="Yes"/>
    <d v="2022-08-01T00:00:00"/>
  </r>
  <r>
    <x v="348"/>
    <x v="300"/>
    <n v="68"/>
    <x v="0"/>
    <x v="0"/>
    <x v="5"/>
    <s v="Other"/>
    <n v="8"/>
    <n v="64.885195519999996"/>
    <n v="411.60920570000002"/>
    <x v="2"/>
    <s v="Books"/>
    <n v="0.35951146699999997"/>
    <n v="0.58824919200000003"/>
    <s v="Low"/>
    <n v="1"/>
    <n v="10"/>
    <n v="1.9938126E-2"/>
    <n v="0.12511812"/>
    <n v="0.24507368099999999"/>
    <s v="Yes"/>
    <s v="No"/>
    <s v="No"/>
    <d v="2020-09-01T00:00:00"/>
  </r>
  <r>
    <x v="349"/>
    <x v="218"/>
    <n v="41"/>
    <x v="0"/>
    <x v="0"/>
    <x v="3"/>
    <s v="New York"/>
    <n v="2"/>
    <n v="141.2686147"/>
    <n v="408.37325190000001"/>
    <x v="6"/>
    <s v="Toys"/>
    <n v="0.32739207599999998"/>
    <n v="0.46627275699999998"/>
    <s v="Never"/>
    <n v="1"/>
    <n v="7.2934550460000001"/>
    <n v="3.1236179999999999E-2"/>
    <n v="0.33726177600000001"/>
    <n v="0.294015947"/>
    <s v="Yes"/>
    <s v="Yes"/>
    <s v="Yes"/>
    <d v="2021-05-01T00:00:00"/>
  </r>
  <r>
    <x v="350"/>
    <x v="301"/>
    <n v="21"/>
    <x v="1"/>
    <x v="2"/>
    <x v="1"/>
    <s v="London"/>
    <n v="8"/>
    <n v="25.55489833"/>
    <n v="266.94766299999998"/>
    <x v="0"/>
    <s v="Toys"/>
    <n v="0.195803598"/>
    <n v="0.36145327199999999"/>
    <s v="Medium"/>
    <n v="0"/>
    <n v="7.6733118979999997"/>
    <n v="0.32344077599999999"/>
    <n v="8.3449408000000003E-2"/>
    <n v="9.8090554999999996E-2"/>
    <s v="Yes"/>
    <s v="No"/>
    <s v="No"/>
    <d v="2020-12-01T00:00:00"/>
  </r>
  <r>
    <x v="351"/>
    <x v="21"/>
    <n v="54"/>
    <x v="0"/>
    <x v="0"/>
    <x v="0"/>
    <s v="Tokyo"/>
    <n v="2"/>
    <n v="88.250520129999998"/>
    <n v="581.33134959999995"/>
    <x v="6"/>
    <s v="Toys"/>
    <n v="0.14855207400000001"/>
    <n v="0.383443635"/>
    <s v="Medium"/>
    <n v="1"/>
    <n v="7.6359425700000001"/>
    <n v="0.10806207299999999"/>
    <n v="0.32965643900000002"/>
    <n v="2.0899493000000002E-2"/>
    <s v="Yes"/>
    <s v="No"/>
    <s v="Yes"/>
    <d v="2019-04-01T00:00:00"/>
  </r>
  <r>
    <x v="352"/>
    <x v="302"/>
    <n v="58"/>
    <x v="1"/>
    <x v="0"/>
    <x v="1"/>
    <s v="London"/>
    <n v="6"/>
    <n v="68.439215739999995"/>
    <n v="537.0434199"/>
    <x v="6"/>
    <s v="Toys"/>
    <n v="0.52569241499999997"/>
    <n v="0.34801807099999998"/>
    <s v="Never"/>
    <n v="2"/>
    <n v="9.1023256410000002"/>
    <n v="0.414463998"/>
    <n v="9.9665685000000004E-2"/>
    <n v="0.16819768299999999"/>
    <s v="Yes"/>
    <s v="No"/>
    <s v="No"/>
    <d v="2023-11-01T00:00:00"/>
  </r>
  <r>
    <x v="353"/>
    <x v="303"/>
    <n v="22"/>
    <x v="1"/>
    <x v="2"/>
    <x v="6"/>
    <s v="Other"/>
    <n v="6"/>
    <n v="102.2703188"/>
    <n v="598.14723900000001"/>
    <x v="3"/>
    <s v="Sports"/>
    <n v="0.16998043600000001"/>
    <n v="0.133534663"/>
    <s v="Low"/>
    <n v="2"/>
    <n v="6.2230010839999998"/>
    <n v="0.34874399699999997"/>
    <n v="4.1537167999999999E-2"/>
    <n v="0.27053609899999997"/>
    <s v="Yes"/>
    <s v="No"/>
    <s v="No"/>
    <d v="2022-11-01T00:00:00"/>
  </r>
  <r>
    <x v="354"/>
    <x v="304"/>
    <n v="36"/>
    <x v="2"/>
    <x v="0"/>
    <x v="4"/>
    <s v="Sydney"/>
    <n v="6"/>
    <n v="28.32440381"/>
    <n v="54.531028339999999"/>
    <x v="7"/>
    <s v="Beauty"/>
    <n v="0.29751233799999999"/>
    <n v="0.15055726999999999"/>
    <s v="Medium"/>
    <n v="1"/>
    <n v="4.6485662860000003"/>
    <n v="7.7148535000000004E-2"/>
    <n v="0.19483882499999999"/>
    <n v="6.4403719999999998E-3"/>
    <s v="Yes"/>
    <s v="No"/>
    <s v="No"/>
    <d v="2020-08-01T00:00:00"/>
  </r>
  <r>
    <x v="355"/>
    <x v="178"/>
    <n v="45"/>
    <x v="1"/>
    <x v="2"/>
    <x v="1"/>
    <s v="London"/>
    <n v="1"/>
    <n v="89.555417079999998"/>
    <n v="188.8694686"/>
    <x v="4"/>
    <s v="Toys"/>
    <n v="0.27229995000000001"/>
    <n v="0.117332426"/>
    <s v="Medium"/>
    <n v="1"/>
    <n v="8.2802247389999994"/>
    <n v="0.35613715000000001"/>
    <n v="0.21065445899999999"/>
    <n v="0.18028443699999999"/>
    <s v="No"/>
    <s v="No"/>
    <s v="Yes"/>
    <d v="2019-03-01T00:00:00"/>
  </r>
  <r>
    <x v="356"/>
    <x v="305"/>
    <n v="31"/>
    <x v="1"/>
    <x v="0"/>
    <x v="2"/>
    <s v="Paris"/>
    <n v="2"/>
    <n v="101.6632109"/>
    <n v="260.83882569999997"/>
    <x v="6"/>
    <s v="Clothing"/>
    <n v="0.16112137600000001"/>
    <n v="7.7224575000000004E-2"/>
    <s v="Low"/>
    <n v="4"/>
    <n v="8.4971008759999993"/>
    <n v="0.39831282099999998"/>
    <n v="0.248223306"/>
    <n v="0.34020392500000002"/>
    <s v="Yes"/>
    <s v="No"/>
    <s v="Yes"/>
    <d v="2021-05-01T00:00:00"/>
  </r>
  <r>
    <x v="357"/>
    <x v="21"/>
    <n v="37"/>
    <x v="0"/>
    <x v="2"/>
    <x v="0"/>
    <s v="Tokyo"/>
    <n v="3"/>
    <n v="87.419595639999997"/>
    <n v="155.81572270000001"/>
    <x v="6"/>
    <s v="Food"/>
    <n v="0.14074900900000001"/>
    <n v="0.20910321300000001"/>
    <s v="Medium"/>
    <n v="1"/>
    <n v="6.2207420390000001"/>
    <n v="0.18174266"/>
    <n v="0.20074884500000001"/>
    <n v="0.190499373"/>
    <s v="Yes"/>
    <s v="No"/>
    <s v="No"/>
    <d v="2019-04-01T00:00:00"/>
  </r>
  <r>
    <x v="358"/>
    <x v="306"/>
    <n v="35"/>
    <x v="2"/>
    <x v="0"/>
    <x v="3"/>
    <s v="New York"/>
    <n v="2"/>
    <n v="129.3034342"/>
    <n v="335.17533300000002"/>
    <x v="3"/>
    <s v="Toys"/>
    <n v="9.8798427999999994E-2"/>
    <n v="0.24309448"/>
    <s v="Medium"/>
    <n v="2"/>
    <n v="8.7219535209999997"/>
    <n v="7.8891789000000004E-2"/>
    <n v="1.7219261999999999E-2"/>
    <n v="0.15686130100000001"/>
    <s v="Yes"/>
    <s v="No"/>
    <s v="Yes"/>
    <d v="2022-06-01T00:00:00"/>
  </r>
  <r>
    <x v="359"/>
    <x v="307"/>
    <n v="22"/>
    <x v="2"/>
    <x v="2"/>
    <x v="1"/>
    <s v="Other"/>
    <n v="7"/>
    <n v="51.176811880000002"/>
    <n v="404.57978939999998"/>
    <x v="1"/>
    <s v="Home Goods"/>
    <n v="6.7798833000000003E-2"/>
    <n v="0.30972578899999997"/>
    <s v="Never"/>
    <n v="3"/>
    <n v="6.2576252229999998"/>
    <n v="0.17810915599999999"/>
    <n v="7.6007217000000002E-2"/>
    <n v="8.6080087E-2"/>
    <s v="Yes"/>
    <s v="Yes"/>
    <s v="No"/>
    <d v="2021-08-01T00:00:00"/>
  </r>
  <r>
    <x v="360"/>
    <x v="101"/>
    <n v="29"/>
    <x v="0"/>
    <x v="1"/>
    <x v="3"/>
    <s v="New York"/>
    <n v="1"/>
    <n v="30.94612484"/>
    <n v="123.85536430000001"/>
    <x v="7"/>
    <s v="Home Goods"/>
    <n v="0.37081428700000002"/>
    <n v="0.31411472499999998"/>
    <s v="Medium"/>
    <n v="2"/>
    <n v="3.5050231030000001"/>
    <n v="0.164466584"/>
    <n v="5.5367075000000002E-2"/>
    <n v="0.102851778"/>
    <s v="Yes"/>
    <s v="No"/>
    <s v="Yes"/>
    <d v="2022-10-01T00:00:00"/>
  </r>
  <r>
    <x v="361"/>
    <x v="308"/>
    <n v="35"/>
    <x v="2"/>
    <x v="0"/>
    <x v="3"/>
    <s v="New York"/>
    <n v="1"/>
    <n v="80.505609590000006"/>
    <n v="83.457496770000006"/>
    <x v="0"/>
    <s v="Toys"/>
    <n v="0.44193581100000001"/>
    <n v="0.10347593099999999"/>
    <s v="Low"/>
    <n v="1"/>
    <n v="7.4289441600000004"/>
    <n v="0.32615569500000002"/>
    <n v="3.5555977000000002E-2"/>
    <n v="0.20275986800000001"/>
    <s v="No"/>
    <s v="No"/>
    <s v="No"/>
    <d v="2018-12-01T00:00:00"/>
  </r>
  <r>
    <x v="362"/>
    <x v="309"/>
    <n v="36"/>
    <x v="1"/>
    <x v="0"/>
    <x v="1"/>
    <s v="Other"/>
    <n v="3"/>
    <n v="15.257776209999999"/>
    <n v="45.773328630000002"/>
    <x v="0"/>
    <s v="Electronics"/>
    <n v="3.8079520999999998E-2"/>
    <n v="0.29436088399999999"/>
    <s v="Low"/>
    <n v="1"/>
    <n v="9.0979867240000001"/>
    <n v="2.7407144000000001E-2"/>
    <n v="5.6701106000000001E-2"/>
    <n v="0.22529078199999999"/>
    <s v="Yes"/>
    <s v="No"/>
    <s v="No"/>
    <d v="2023-09-01T00:00:00"/>
  </r>
  <r>
    <x v="363"/>
    <x v="310"/>
    <n v="49"/>
    <x v="0"/>
    <x v="0"/>
    <x v="0"/>
    <s v="Tokyo"/>
    <n v="5"/>
    <n v="35.064275129999999"/>
    <n v="175.3213757"/>
    <x v="7"/>
    <s v="Beauty"/>
    <n v="0.220190418"/>
    <n v="0.170242697"/>
    <s v="High"/>
    <n v="2"/>
    <n v="7.7632458590000004"/>
    <n v="0.27806965"/>
    <n v="0.31920394699999999"/>
    <n v="3.4229203999999999E-2"/>
    <s v="Yes"/>
    <s v="No"/>
    <s v="No"/>
    <d v="2022-11-01T00:00:00"/>
  </r>
  <r>
    <x v="364"/>
    <x v="311"/>
    <n v="46"/>
    <x v="2"/>
    <x v="2"/>
    <x v="2"/>
    <s v="Paris"/>
    <n v="2"/>
    <n v="421.65122939999998"/>
    <n v="889.20596509999996"/>
    <x v="4"/>
    <s v="Books"/>
    <n v="0.120069703"/>
    <n v="0.55268292600000002"/>
    <s v="Low"/>
    <n v="2"/>
    <n v="3.6761127450000002"/>
    <n v="0.28258586699999999"/>
    <n v="0.120178835"/>
    <n v="9.7243156999999997E-2"/>
    <s v="Yes"/>
    <s v="No"/>
    <s v="No"/>
    <d v="2022-11-01T00:00:00"/>
  </r>
  <r>
    <x v="365"/>
    <x v="131"/>
    <n v="36"/>
    <x v="1"/>
    <x v="2"/>
    <x v="5"/>
    <s v="Berlin"/>
    <n v="5"/>
    <n v="27.41752855"/>
    <n v="110.2610339"/>
    <x v="5"/>
    <s v="Toys"/>
    <n v="0.31882223500000001"/>
    <n v="0.311677341"/>
    <s v="Low"/>
    <n v="2"/>
    <n v="6.0729692909999997"/>
    <n v="0.111834878"/>
    <n v="9.6558819999999993E-3"/>
    <n v="0.41619559499999997"/>
    <s v="Yes"/>
    <s v="No"/>
    <s v="No"/>
    <d v="2022-06-01T00:00:00"/>
  </r>
  <r>
    <x v="366"/>
    <x v="312"/>
    <n v="19"/>
    <x v="1"/>
    <x v="0"/>
    <x v="4"/>
    <s v="Sydney"/>
    <n v="6"/>
    <n v="23.52187816"/>
    <n v="185.90705700000001"/>
    <x v="3"/>
    <s v="Books"/>
    <n v="0.25092807099999997"/>
    <n v="0.400538277"/>
    <s v="Never"/>
    <n v="0"/>
    <n v="5.6547727229999998"/>
    <n v="0.25084051600000001"/>
    <n v="0.25383495900000003"/>
    <n v="0.121988636"/>
    <s v="Yes"/>
    <s v="No"/>
    <s v="No"/>
    <d v="2020-10-01T00:00:00"/>
  </r>
  <r>
    <x v="367"/>
    <x v="313"/>
    <n v="61"/>
    <x v="1"/>
    <x v="0"/>
    <x v="4"/>
    <s v="Sydney"/>
    <n v="9"/>
    <n v="29.221805150000002"/>
    <n v="221.5008076"/>
    <x v="2"/>
    <s v="Food"/>
    <n v="0.273269229"/>
    <n v="0.23312349700000001"/>
    <s v="Medium"/>
    <n v="4"/>
    <n v="9.0916410729999999"/>
    <n v="0.428290905"/>
    <n v="0.128536503"/>
    <n v="9.4684677999999994E-2"/>
    <s v="Yes"/>
    <s v="No"/>
    <s v="Yes"/>
    <d v="2021-09-01T00:00:00"/>
  </r>
  <r>
    <x v="368"/>
    <x v="314"/>
    <n v="29"/>
    <x v="0"/>
    <x v="1"/>
    <x v="6"/>
    <s v="Other"/>
    <n v="9"/>
    <n v="13.243191810000001"/>
    <n v="161.52247869999999"/>
    <x v="5"/>
    <s v="Clothing"/>
    <n v="0.37793483900000002"/>
    <n v="8.7141495999999999E-2"/>
    <s v="High"/>
    <n v="0"/>
    <n v="6.2783695560000004"/>
    <n v="0.20464464399999999"/>
    <n v="0.16879989000000001"/>
    <n v="0.101100379"/>
    <s v="Yes"/>
    <s v="No"/>
    <s v="No"/>
    <d v="2019-05-01T00:00:00"/>
  </r>
  <r>
    <x v="369"/>
    <x v="21"/>
    <n v="30"/>
    <x v="1"/>
    <x v="0"/>
    <x v="1"/>
    <s v="London"/>
    <n v="7"/>
    <n v="27.65777331"/>
    <n v="261.34942080000002"/>
    <x v="7"/>
    <s v="Toys"/>
    <n v="7.8561404000000001E-2"/>
    <n v="7.9240516999999996E-2"/>
    <s v="Never"/>
    <n v="3"/>
    <n v="10"/>
    <n v="0.28309761700000002"/>
    <n v="0.17752190400000001"/>
    <n v="4.8162154999999998E-2"/>
    <s v="Yes"/>
    <s v="No"/>
    <s v="No"/>
    <d v="2019-04-01T00:00:00"/>
  </r>
  <r>
    <x v="370"/>
    <x v="315"/>
    <n v="44"/>
    <x v="0"/>
    <x v="2"/>
    <x v="0"/>
    <s v="Tokyo"/>
    <n v="4"/>
    <n v="36.579119400000003"/>
    <n v="262.35764069999999"/>
    <x v="4"/>
    <s v="Clothing"/>
    <n v="0.25468496699999998"/>
    <n v="0.50978395300000001"/>
    <s v="Low"/>
    <n v="4"/>
    <n v="3.7724342179999999"/>
    <n v="0.22131358300000001"/>
    <n v="0.10527858499999999"/>
    <n v="0.25936366500000002"/>
    <s v="Yes"/>
    <s v="No"/>
    <s v="No"/>
    <d v="2022-11-01T00:00:00"/>
  </r>
  <r>
    <x v="371"/>
    <x v="316"/>
    <n v="63"/>
    <x v="1"/>
    <x v="2"/>
    <x v="4"/>
    <s v="Sydney"/>
    <n v="7"/>
    <n v="58.257157059999997"/>
    <n v="467.46729570000002"/>
    <x v="5"/>
    <s v="Home Goods"/>
    <n v="0.39340940400000002"/>
    <n v="5.4375956000000003E-2"/>
    <s v="Low"/>
    <n v="1"/>
    <n v="5.9346978750000003"/>
    <n v="0.12633487800000001"/>
    <n v="0.33296841300000002"/>
    <n v="6.8681278999999998E-2"/>
    <s v="Yes"/>
    <s v="No"/>
    <s v="Yes"/>
    <d v="2019-05-01T00:00:00"/>
  </r>
  <r>
    <x v="372"/>
    <x v="317"/>
    <n v="45"/>
    <x v="2"/>
    <x v="0"/>
    <x v="0"/>
    <s v="Tokyo"/>
    <n v="3"/>
    <n v="65.920357519999996"/>
    <n v="269.96686999999997"/>
    <x v="3"/>
    <s v="Home Goods"/>
    <n v="0.100272631"/>
    <n v="0.14098222099999999"/>
    <s v="High"/>
    <n v="3"/>
    <n v="5.4729308479999998"/>
    <n v="0.20464464399999999"/>
    <n v="0.119231796"/>
    <n v="0.27839538800000002"/>
    <s v="Yes"/>
    <s v="No"/>
    <s v="No"/>
    <d v="2020-06-01T00:00:00"/>
  </r>
  <r>
    <x v="373"/>
    <x v="318"/>
    <n v="41"/>
    <x v="1"/>
    <x v="2"/>
    <x v="3"/>
    <s v="New York"/>
    <n v="6"/>
    <n v="108.91223100000001"/>
    <n v="743.72362929999997"/>
    <x v="1"/>
    <s v="Beauty"/>
    <n v="2.5732557999999999E-2"/>
    <n v="0.360906163"/>
    <s v="Medium"/>
    <n v="2"/>
    <n v="3.496077927"/>
    <n v="0.181344965"/>
    <n v="0.202702148"/>
    <n v="0.16299928499999999"/>
    <s v="Yes"/>
    <s v="Yes"/>
    <s v="No"/>
    <d v="2020-05-01T00:00:00"/>
  </r>
  <r>
    <x v="374"/>
    <x v="319"/>
    <n v="19"/>
    <x v="0"/>
    <x v="2"/>
    <x v="3"/>
    <s v="New York"/>
    <n v="5"/>
    <n v="25.3842663"/>
    <n v="126.92133149999999"/>
    <x v="6"/>
    <s v="Home Goods"/>
    <n v="0.29163782799999999"/>
    <n v="0.29853478100000003"/>
    <s v="Low"/>
    <n v="2"/>
    <n v="7.6668483070000004"/>
    <n v="0.176912242"/>
    <n v="0.15375936400000001"/>
    <n v="0.35614492199999997"/>
    <s v="Yes"/>
    <s v="No"/>
    <s v="Yes"/>
    <d v="2022-08-01T00:00:00"/>
  </r>
  <r>
    <x v="375"/>
    <x v="284"/>
    <n v="36"/>
    <x v="1"/>
    <x v="1"/>
    <x v="0"/>
    <s v="Tokyo"/>
    <n v="2"/>
    <n v="485.33968049999999"/>
    <n v="849.6173483"/>
    <x v="2"/>
    <s v="Beauty"/>
    <n v="0.31882919900000001"/>
    <n v="0.165862343"/>
    <s v="Never"/>
    <n v="3"/>
    <n v="9.624233061"/>
    <n v="2.2421854000000001E-2"/>
    <n v="0.29589883500000003"/>
    <n v="0.167011777"/>
    <s v="Yes"/>
    <s v="No"/>
    <s v="No"/>
    <d v="2023-04-01T00:00:00"/>
  </r>
  <r>
    <x v="376"/>
    <x v="320"/>
    <n v="27"/>
    <x v="0"/>
    <x v="0"/>
    <x v="5"/>
    <s v="Berlin"/>
    <n v="5"/>
    <n v="17.353994019999998"/>
    <n v="86.769970099999995"/>
    <x v="5"/>
    <s v="Sports"/>
    <n v="0.175500358"/>
    <n v="0.32715230499999998"/>
    <s v="Medium"/>
    <n v="2"/>
    <n v="9.7853429550000008"/>
    <n v="0.36892904999999998"/>
    <n v="0.403221775"/>
    <n v="0.40153826999999997"/>
    <s v="Yes"/>
    <s v="No"/>
    <s v="No"/>
    <d v="2022-04-01T00:00:00"/>
  </r>
  <r>
    <x v="377"/>
    <x v="195"/>
    <n v="45"/>
    <x v="0"/>
    <x v="2"/>
    <x v="0"/>
    <s v="Tokyo"/>
    <n v="3"/>
    <n v="39.031277099999997"/>
    <n v="187.69249020000001"/>
    <x v="7"/>
    <s v="Electronics"/>
    <n v="0.46501568799999998"/>
    <n v="9.6793963999999996E-2"/>
    <s v="Never"/>
    <n v="4"/>
    <n v="9.2522475489999998"/>
    <n v="1.0717707999999999E-2"/>
    <n v="0.28311703999999999"/>
    <n v="0.256159743"/>
    <s v="Yes"/>
    <s v="No"/>
    <s v="No"/>
    <d v="2020-08-01T00:00:00"/>
  </r>
  <r>
    <x v="378"/>
    <x v="136"/>
    <n v="46"/>
    <x v="2"/>
    <x v="2"/>
    <x v="0"/>
    <s v="Other"/>
    <n v="3"/>
    <n v="84.59850136"/>
    <n v="313.54162280000003"/>
    <x v="3"/>
    <s v="Clothing"/>
    <n v="2.4684474000000001E-2"/>
    <n v="0.18726759000000001"/>
    <s v="Medium"/>
    <n v="2"/>
    <n v="10"/>
    <n v="0.20464464399999999"/>
    <n v="0.371354939"/>
    <n v="5.2523702999999998E-2"/>
    <s v="Yes"/>
    <s v="No"/>
    <s v="No"/>
    <d v="2022-06-01T00:00:00"/>
  </r>
  <r>
    <x v="379"/>
    <x v="135"/>
    <n v="59"/>
    <x v="1"/>
    <x v="0"/>
    <x v="4"/>
    <s v="Sydney"/>
    <n v="1"/>
    <n v="32.148744020000002"/>
    <n v="79.471193200000002"/>
    <x v="0"/>
    <s v="Sports"/>
    <n v="5.1949307E-2"/>
    <n v="0.15071699799999999"/>
    <s v="High"/>
    <n v="2"/>
    <n v="6.9424452069999996"/>
    <n v="0.21095324200000001"/>
    <n v="0.131508862"/>
    <n v="0.33459327799999999"/>
    <s v="No"/>
    <s v="Yes"/>
    <s v="No"/>
    <d v="2021-07-01T00:00:00"/>
  </r>
  <r>
    <x v="380"/>
    <x v="321"/>
    <n v="21"/>
    <x v="2"/>
    <x v="2"/>
    <x v="5"/>
    <s v="Berlin"/>
    <n v="5"/>
    <n v="50.421233829999998"/>
    <n v="49.16794582"/>
    <x v="7"/>
    <s v="Books"/>
    <n v="0.35329890800000002"/>
    <n v="0.190520731"/>
    <s v="High"/>
    <n v="4"/>
    <n v="5.1184035620000001"/>
    <n v="0.35697954700000001"/>
    <n v="0.162942642"/>
    <n v="9.3815386000000001E-2"/>
    <s v="Yes"/>
    <s v="No"/>
    <s v="No"/>
    <d v="2021-12-01T00:00:00"/>
  </r>
  <r>
    <x v="381"/>
    <x v="322"/>
    <n v="25"/>
    <x v="1"/>
    <x v="1"/>
    <x v="5"/>
    <s v="Berlin"/>
    <n v="3"/>
    <n v="31.143379939999999"/>
    <n v="149.43787399999999"/>
    <x v="1"/>
    <s v="Clothing"/>
    <n v="0.31850119300000002"/>
    <n v="0.279468194"/>
    <s v="Low"/>
    <n v="0"/>
    <n v="9.7411000950000002"/>
    <n v="0.176851799"/>
    <n v="8.0331852999999995E-2"/>
    <n v="0.26819734099999998"/>
    <s v="Yes"/>
    <s v="No"/>
    <s v="No"/>
    <d v="2021-04-01T00:00:00"/>
  </r>
  <r>
    <x v="382"/>
    <x v="323"/>
    <n v="54"/>
    <x v="2"/>
    <x v="2"/>
    <x v="2"/>
    <s v="Paris"/>
    <n v="2"/>
    <n v="76.129201230000007"/>
    <n v="137.44923370000001"/>
    <x v="3"/>
    <s v="Food"/>
    <n v="0.27841951799999998"/>
    <n v="0.37473401299999998"/>
    <s v="Low"/>
    <n v="0"/>
    <n v="7.1847972200000001"/>
    <n v="7.9327861E-2"/>
    <n v="0.17220580599999999"/>
    <n v="0.122488898"/>
    <s v="Yes"/>
    <s v="No"/>
    <s v="No"/>
    <d v="2020-12-01T00:00:00"/>
  </r>
  <r>
    <x v="383"/>
    <x v="324"/>
    <n v="23"/>
    <x v="0"/>
    <x v="2"/>
    <x v="4"/>
    <s v="Sydney"/>
    <n v="2"/>
    <n v="70.015926149999999"/>
    <n v="14.024214519999999"/>
    <x v="4"/>
    <s v="Toys"/>
    <n v="0.33035261300000002"/>
    <n v="0.53859607899999995"/>
    <s v="Never"/>
    <n v="3"/>
    <n v="3.4240349480000001"/>
    <n v="0.319485878"/>
    <n v="2.7118290999999999E-2"/>
    <n v="6.7149294999999998E-2"/>
    <s v="Yes"/>
    <s v="No"/>
    <s v="Yes"/>
    <d v="2018-10-01T00:00:00"/>
  </r>
  <r>
    <x v="384"/>
    <x v="325"/>
    <n v="47"/>
    <x v="1"/>
    <x v="0"/>
    <x v="1"/>
    <s v="London"/>
    <n v="3"/>
    <n v="242.91237580000001"/>
    <n v="880.48086069999999"/>
    <x v="1"/>
    <s v="Home Goods"/>
    <n v="0.33315607400000002"/>
    <n v="0.19948264099999999"/>
    <s v="Never"/>
    <n v="1"/>
    <n v="6.9205498219999999"/>
    <n v="0.27060168600000001"/>
    <n v="0.124080673"/>
    <n v="0.13449898599999999"/>
    <s v="Yes"/>
    <s v="No"/>
    <s v="No"/>
    <d v="2018-01-01T00:00:00"/>
  </r>
  <r>
    <x v="385"/>
    <x v="326"/>
    <n v="52"/>
    <x v="2"/>
    <x v="2"/>
    <x v="3"/>
    <s v="Los Angeles"/>
    <n v="11"/>
    <n v="23.617048199999999"/>
    <n v="172.03881720000001"/>
    <x v="5"/>
    <s v="Toys"/>
    <n v="0.29908966199999998"/>
    <n v="0.41078652300000001"/>
    <s v="Low"/>
    <n v="1"/>
    <n v="4.832980858"/>
    <n v="0.25406898100000003"/>
    <n v="9.0254951E-2"/>
    <n v="0.20233422400000001"/>
    <s v="Yes"/>
    <s v="No"/>
    <s v="No"/>
    <d v="2022-06-01T00:00:00"/>
  </r>
  <r>
    <x v="386"/>
    <x v="327"/>
    <n v="34"/>
    <x v="2"/>
    <x v="0"/>
    <x v="3"/>
    <s v="New York"/>
    <n v="3"/>
    <n v="36.247514440000003"/>
    <n v="196.36622550000001"/>
    <x v="3"/>
    <s v="Home Goods"/>
    <n v="0.46478878699999998"/>
    <n v="0.51105414999999998"/>
    <s v="Never"/>
    <n v="5"/>
    <n v="6.6500868420000003"/>
    <n v="8.7398586E-2"/>
    <n v="0.26414823999999998"/>
    <n v="0.14424574900000001"/>
    <s v="Yes"/>
    <s v="No"/>
    <s v="No"/>
    <d v="2020-01-01T00:00:00"/>
  </r>
  <r>
    <x v="387"/>
    <x v="328"/>
    <n v="33"/>
    <x v="1"/>
    <x v="0"/>
    <x v="6"/>
    <s v="Toronto"/>
    <n v="7"/>
    <n v="59.443894710000002"/>
    <n v="490.35117589999999"/>
    <x v="3"/>
    <s v="Toys"/>
    <n v="0.352980391"/>
    <n v="0.46627602400000001"/>
    <s v="Medium"/>
    <n v="1"/>
    <n v="9.0532975560000004"/>
    <n v="0.29870650100000001"/>
    <n v="0.19483882499999999"/>
    <n v="0.13601778"/>
    <s v="Yes"/>
    <s v="No"/>
    <s v="No"/>
    <d v="2023-09-01T00:00:00"/>
  </r>
  <r>
    <x v="388"/>
    <x v="329"/>
    <n v="33"/>
    <x v="0"/>
    <x v="0"/>
    <x v="5"/>
    <s v="Berlin"/>
    <n v="7"/>
    <n v="9.8964593829999998"/>
    <n v="111.7675342"/>
    <x v="3"/>
    <s v="Food"/>
    <n v="0.38220283199999999"/>
    <n v="0.279468194"/>
    <s v="Low"/>
    <n v="4"/>
    <n v="10"/>
    <n v="0.10898362"/>
    <n v="9.3038708999999997E-2"/>
    <n v="0.142762151"/>
    <s v="Yes"/>
    <s v="No"/>
    <s v="Yes"/>
    <d v="2018-03-01T00:00:00"/>
  </r>
  <r>
    <x v="389"/>
    <x v="41"/>
    <n v="56"/>
    <x v="0"/>
    <x v="0"/>
    <x v="3"/>
    <s v="New York"/>
    <n v="4"/>
    <n v="217.08804309999999"/>
    <n v="929.90634020000005"/>
    <x v="2"/>
    <s v="Toys"/>
    <n v="0.73235089499999995"/>
    <n v="0.35776688099999998"/>
    <s v="High"/>
    <n v="1"/>
    <n v="4.4799468820000001"/>
    <n v="0.19938995500000001"/>
    <n v="0.52176875899999997"/>
    <n v="0.21066728500000001"/>
    <s v="Yes"/>
    <s v="No"/>
    <s v="Yes"/>
    <d v="2020-02-01T00:00:00"/>
  </r>
  <r>
    <x v="390"/>
    <x v="330"/>
    <n v="58"/>
    <x v="1"/>
    <x v="1"/>
    <x v="3"/>
    <s v="New York"/>
    <n v="5"/>
    <n v="309.21347200000002"/>
    <n v="1545.7143679999999"/>
    <x v="6"/>
    <s v="Electronics"/>
    <n v="0.40234905900000001"/>
    <n v="0.28612120000000002"/>
    <s v="Low"/>
    <n v="1"/>
    <n v="6.2175784150000002"/>
    <n v="8.5036720999999996E-2"/>
    <n v="0.43932511600000002"/>
    <n v="8.8578469000000007E-2"/>
    <s v="Yes"/>
    <s v="No"/>
    <s v="No"/>
    <d v="2022-06-01T00:00:00"/>
  </r>
  <r>
    <x v="391"/>
    <x v="331"/>
    <n v="38"/>
    <x v="0"/>
    <x v="2"/>
    <x v="3"/>
    <s v="New York"/>
    <n v="17"/>
    <n v="46.093560609999997"/>
    <n v="756.68495080000002"/>
    <x v="3"/>
    <s v="Clothing"/>
    <n v="0.56558974299999998"/>
    <n v="0.279468194"/>
    <s v="Medium"/>
    <n v="5"/>
    <n v="8.7333676160000007"/>
    <n v="0.20464464399999999"/>
    <n v="0.36054339499999999"/>
    <n v="7.8422970999999994E-2"/>
    <s v="Yes"/>
    <s v="No"/>
    <s v="No"/>
    <d v="2019-02-01T00:00:00"/>
  </r>
  <r>
    <x v="392"/>
    <x v="332"/>
    <n v="20"/>
    <x v="1"/>
    <x v="0"/>
    <x v="0"/>
    <s v="Tokyo"/>
    <n v="1"/>
    <n v="53.606103230000002"/>
    <n v="296.85460139999998"/>
    <x v="5"/>
    <s v="Sports"/>
    <n v="0.39788658900000001"/>
    <n v="0.33177746800000002"/>
    <s v="Never"/>
    <n v="2"/>
    <n v="4.4386735169999998"/>
    <n v="0.217999837"/>
    <n v="0.362220985"/>
    <n v="0.18652178999999999"/>
    <s v="Yes"/>
    <s v="No"/>
    <s v="Yes"/>
    <d v="2018-04-01T00:00:00"/>
  </r>
  <r>
    <x v="393"/>
    <x v="333"/>
    <n v="61"/>
    <x v="2"/>
    <x v="2"/>
    <x v="1"/>
    <s v="London"/>
    <n v="4"/>
    <n v="134.0108998"/>
    <n v="549.41619230000003"/>
    <x v="2"/>
    <s v="Food"/>
    <n v="1.7461931999999999E-2"/>
    <n v="0.48855868099999999"/>
    <s v="Medium"/>
    <n v="2"/>
    <n v="4.7951136639999996"/>
    <n v="0.12156879399999999"/>
    <n v="0.264292464"/>
    <n v="0.38912646899999997"/>
    <s v="Yes"/>
    <s v="No"/>
    <s v="Yes"/>
    <d v="2019-09-01T00:00:00"/>
  </r>
  <r>
    <x v="394"/>
    <x v="334"/>
    <n v="47"/>
    <x v="1"/>
    <x v="2"/>
    <x v="3"/>
    <s v="New York"/>
    <n v="5"/>
    <n v="62.810313700000002"/>
    <n v="314.05156849999997"/>
    <x v="3"/>
    <s v="Beauty"/>
    <n v="0.34361547399999998"/>
    <n v="4.1909584E-2"/>
    <s v="Low"/>
    <n v="1"/>
    <n v="6.5735384760000004"/>
    <n v="0.12486037"/>
    <n v="0.25302566199999998"/>
    <n v="0.20275986800000001"/>
    <s v="Yes"/>
    <s v="Yes"/>
    <s v="No"/>
    <d v="2020-04-01T00:00:00"/>
  </r>
  <r>
    <x v="395"/>
    <x v="335"/>
    <n v="21"/>
    <x v="2"/>
    <x v="1"/>
    <x v="4"/>
    <s v="Sydney"/>
    <n v="2"/>
    <n v="46.680335239999998"/>
    <n v="20.946481720000001"/>
    <x v="7"/>
    <s v="Sports"/>
    <n v="0.463301358"/>
    <n v="0.32413025099999998"/>
    <s v="Medium"/>
    <n v="2"/>
    <n v="6.9424452069999996"/>
    <n v="0.107903902"/>
    <n v="0.21705249800000001"/>
    <n v="0.24258475600000001"/>
    <s v="Yes"/>
    <s v="No"/>
    <s v="Yes"/>
    <d v="2022-07-01T00:00:00"/>
  </r>
  <r>
    <x v="396"/>
    <x v="336"/>
    <n v="40"/>
    <x v="2"/>
    <x v="1"/>
    <x v="6"/>
    <s v="Other"/>
    <n v="8"/>
    <n v="52.733927899999998"/>
    <n v="395.91915690000002"/>
    <x v="2"/>
    <s v="Electronics"/>
    <n v="0.283578687"/>
    <n v="0.279468194"/>
    <s v="High"/>
    <n v="1"/>
    <n v="4.5219758920000004"/>
    <n v="7.4993547999999993E-2"/>
    <n v="0.174553347"/>
    <n v="0.20275986800000001"/>
    <s v="Yes"/>
    <s v="No"/>
    <s v="No"/>
    <d v="2022-02-01T00:00:00"/>
  </r>
  <r>
    <x v="397"/>
    <x v="337"/>
    <n v="39"/>
    <x v="2"/>
    <x v="0"/>
    <x v="4"/>
    <s v="Other"/>
    <n v="5"/>
    <n v="242.1068109"/>
    <n v="1248.0688009999999"/>
    <x v="3"/>
    <s v="Sports"/>
    <n v="0.36789200900000002"/>
    <n v="0.13623881900000001"/>
    <s v="Low"/>
    <n v="2"/>
    <n v="8.2127824080000007"/>
    <n v="0.25149164699999998"/>
    <n v="0.27089561400000001"/>
    <n v="0.41397894400000002"/>
    <s v="Yes"/>
    <s v="No"/>
    <s v="Yes"/>
    <d v="2019-02-01T00:00:00"/>
  </r>
  <r>
    <x v="398"/>
    <x v="338"/>
    <n v="25"/>
    <x v="2"/>
    <x v="0"/>
    <x v="1"/>
    <s v="London"/>
    <n v="10"/>
    <n v="204.5336121"/>
    <n v="1992.1497300000001"/>
    <x v="7"/>
    <s v="Home Goods"/>
    <n v="0.34392028099999999"/>
    <n v="0.52646774799999996"/>
    <s v="Medium"/>
    <n v="3"/>
    <n v="10"/>
    <n v="0.111236205"/>
    <n v="0.34161023099999999"/>
    <n v="0.121150114"/>
    <s v="Yes"/>
    <s v="No"/>
    <s v="No"/>
    <d v="2019-12-01T00:00:00"/>
  </r>
  <r>
    <x v="399"/>
    <x v="21"/>
    <n v="40"/>
    <x v="2"/>
    <x v="0"/>
    <x v="3"/>
    <s v="Los Angeles"/>
    <n v="2"/>
    <n v="7.0681515920000004"/>
    <n v="14.136303180000001"/>
    <x v="1"/>
    <s v="Home Goods"/>
    <n v="0.28300687400000002"/>
    <n v="0.16609390800000001"/>
    <s v="Medium"/>
    <n v="2"/>
    <n v="8.9517133940000004"/>
    <n v="0.59096670799999995"/>
    <n v="0.19039487399999999"/>
    <n v="0.30903254899999999"/>
    <s v="Yes"/>
    <s v="No"/>
    <s v="No"/>
    <d v="2019-04-01T00:00:00"/>
  </r>
  <r>
    <x v="400"/>
    <x v="339"/>
    <n v="51"/>
    <x v="0"/>
    <x v="2"/>
    <x v="3"/>
    <s v="Los Angeles"/>
    <n v="4"/>
    <n v="630.01003209999999"/>
    <n v="2601.3885070000001"/>
    <x v="5"/>
    <s v="Electronics"/>
    <n v="0.48966388199999999"/>
    <n v="0.442812386"/>
    <s v="Medium"/>
    <n v="1"/>
    <n v="8.7678432879999999"/>
    <n v="0.21951219999999999"/>
    <n v="0.41154075499999998"/>
    <n v="4.6202082999999998E-2"/>
    <s v="Yes"/>
    <s v="No"/>
    <s v="No"/>
    <d v="2023-03-01T00:00:00"/>
  </r>
  <r>
    <x v="401"/>
    <x v="76"/>
    <n v="30"/>
    <x v="1"/>
    <x v="2"/>
    <x v="2"/>
    <s v="Paris"/>
    <n v="2"/>
    <n v="82.947792519999993"/>
    <n v="205.1858168"/>
    <x v="7"/>
    <s v="Beauty"/>
    <n v="0.18286232299999999"/>
    <n v="0.25821622599999999"/>
    <s v="Medium"/>
    <n v="1"/>
    <n v="7.9187902079999999"/>
    <n v="0.29501293899999997"/>
    <n v="8.9873843999999994E-2"/>
    <n v="0.319036812"/>
    <s v="Yes"/>
    <s v="No"/>
    <s v="No"/>
    <d v="2022-12-01T00:00:00"/>
  </r>
  <r>
    <x v="402"/>
    <x v="340"/>
    <n v="42"/>
    <x v="1"/>
    <x v="1"/>
    <x v="3"/>
    <s v="New York"/>
    <n v="9"/>
    <n v="96.343484329999995"/>
    <n v="761.1192039"/>
    <x v="1"/>
    <s v="Clothing"/>
    <n v="0.38839262299999999"/>
    <n v="0.39683100599999999"/>
    <s v="Never"/>
    <n v="1"/>
    <n v="4.5826058500000002"/>
    <n v="0.29869658900000001"/>
    <n v="0.42917043300000002"/>
    <n v="9.6414028999999998E-2"/>
    <s v="Yes"/>
    <s v="No"/>
    <s v="No"/>
    <d v="2022-04-01T00:00:00"/>
  </r>
  <r>
    <x v="403"/>
    <x v="341"/>
    <n v="28"/>
    <x v="2"/>
    <x v="1"/>
    <x v="3"/>
    <s v="Other"/>
    <n v="9"/>
    <n v="40.772017380000001"/>
    <n v="334.09714739999998"/>
    <x v="6"/>
    <s v="Toys"/>
    <n v="0.314639316"/>
    <n v="0.16204476500000001"/>
    <s v="Low"/>
    <n v="0"/>
    <n v="5.8693374540000001"/>
    <n v="0.22103651699999999"/>
    <n v="0.263151366"/>
    <n v="0.36192698800000001"/>
    <s v="Yes"/>
    <s v="No"/>
    <s v="No"/>
    <d v="2020-09-01T00:00:00"/>
  </r>
  <r>
    <x v="404"/>
    <x v="342"/>
    <n v="68"/>
    <x v="1"/>
    <x v="0"/>
    <x v="5"/>
    <s v="Berlin"/>
    <n v="5"/>
    <n v="370.70446440000001"/>
    <n v="1760.248726"/>
    <x v="2"/>
    <s v="Sports"/>
    <n v="0.450106067"/>
    <n v="0.30898594899999998"/>
    <s v="Low"/>
    <n v="2"/>
    <n v="4.9734658129999998"/>
    <n v="6.0459750999999999E-2"/>
    <n v="0.150260269"/>
    <n v="0.15960666400000001"/>
    <s v="Yes"/>
    <s v="No"/>
    <s v="Yes"/>
    <d v="2020-10-01T00:00:00"/>
  </r>
  <r>
    <x v="405"/>
    <x v="343"/>
    <n v="35"/>
    <x v="1"/>
    <x v="0"/>
    <x v="2"/>
    <s v="Paris"/>
    <n v="4"/>
    <n v="22.567267380000001"/>
    <n v="279.52221609999998"/>
    <x v="2"/>
    <s v="Toys"/>
    <n v="0.211796764"/>
    <n v="0.46744786799999999"/>
    <s v="Never"/>
    <n v="4"/>
    <n v="9.3238866270000003"/>
    <n v="0.237500925"/>
    <n v="0.187973152"/>
    <n v="0.25599809200000001"/>
    <s v="Yes"/>
    <s v="No"/>
    <s v="No"/>
    <d v="2023-11-01T00:00:00"/>
  </r>
  <r>
    <x v="406"/>
    <x v="319"/>
    <n v="51"/>
    <x v="1"/>
    <x v="0"/>
    <x v="3"/>
    <s v="Other"/>
    <n v="9"/>
    <n v="7.0235440880000004"/>
    <n v="5.0587718639999997"/>
    <x v="2"/>
    <s v="Clothing"/>
    <n v="1.5852283000000002E-2"/>
    <n v="0.32110835999999998"/>
    <s v="Low"/>
    <n v="2"/>
    <n v="7.5320589550000001"/>
    <n v="0.21000603900000001"/>
    <n v="0.134410632"/>
    <n v="0.12998485800000001"/>
    <s v="Yes"/>
    <s v="No"/>
    <s v="No"/>
    <d v="2022-08-01T00:00:00"/>
  </r>
  <r>
    <x v="407"/>
    <x v="344"/>
    <n v="38"/>
    <x v="2"/>
    <x v="1"/>
    <x v="0"/>
    <s v="Tokyo"/>
    <n v="4"/>
    <n v="80.518402289999997"/>
    <n v="461.63701830000002"/>
    <x v="5"/>
    <s v="Books"/>
    <n v="0.283578687"/>
    <n v="0.121263725"/>
    <s v="Medium"/>
    <n v="3"/>
    <n v="4.8622012879999996"/>
    <n v="2.9699993000000001E-2"/>
    <n v="0.517549272"/>
    <n v="0.29282049500000001"/>
    <s v="Yes"/>
    <s v="No"/>
    <s v="No"/>
    <d v="2018-02-01T00:00:00"/>
  </r>
  <r>
    <x v="408"/>
    <x v="345"/>
    <n v="22"/>
    <x v="2"/>
    <x v="1"/>
    <x v="4"/>
    <s v="Sydney"/>
    <n v="8"/>
    <n v="10.90884271"/>
    <n v="87.270741700000002"/>
    <x v="3"/>
    <s v="Food"/>
    <n v="0.19697094000000001"/>
    <n v="0.32554553800000002"/>
    <s v="High"/>
    <n v="3"/>
    <n v="6.2467982109999998"/>
    <n v="6.8085145E-2"/>
    <n v="0.12431347500000001"/>
    <n v="0.15126282599999999"/>
    <s v="Yes"/>
    <s v="No"/>
    <s v="Yes"/>
    <d v="2022-03-01T00:00:00"/>
  </r>
  <r>
    <x v="409"/>
    <x v="346"/>
    <n v="34"/>
    <x v="0"/>
    <x v="0"/>
    <x v="4"/>
    <s v="Sydney"/>
    <n v="3"/>
    <n v="73.405433470000006"/>
    <n v="222.2075293"/>
    <x v="2"/>
    <s v="Electronics"/>
    <n v="0.66298469599999998"/>
    <n v="0.34154050899999999"/>
    <s v="Medium"/>
    <n v="1"/>
    <n v="6.0676858339999997"/>
    <n v="0.248605717"/>
    <n v="0.24200770899999999"/>
    <n v="0.50515634499999995"/>
    <s v="Yes"/>
    <s v="No"/>
    <s v="No"/>
    <d v="2020-05-01T00:00:00"/>
  </r>
  <r>
    <x v="410"/>
    <x v="347"/>
    <n v="61"/>
    <x v="2"/>
    <x v="2"/>
    <x v="2"/>
    <s v="Paris"/>
    <n v="2"/>
    <n v="146.3357274"/>
    <n v="292.67145479999999"/>
    <x v="1"/>
    <s v="Clothing"/>
    <n v="0.283578687"/>
    <n v="0.289049952"/>
    <s v="High"/>
    <n v="1"/>
    <n v="6.5409068919999998"/>
    <n v="0.230551585"/>
    <n v="0.185530955"/>
    <n v="0.107749229"/>
    <s v="Yes"/>
    <s v="No"/>
    <s v="Yes"/>
    <d v="2022-12-01T00:00:00"/>
  </r>
  <r>
    <x v="411"/>
    <x v="348"/>
    <n v="45"/>
    <x v="2"/>
    <x v="0"/>
    <x v="3"/>
    <s v="Los Angeles"/>
    <n v="6"/>
    <n v="58.871874779999999"/>
    <n v="394.00000219999998"/>
    <x v="3"/>
    <s v="Books"/>
    <n v="0.177084939"/>
    <n v="0.231209359"/>
    <s v="Never"/>
    <n v="0"/>
    <n v="7.2308430420000001"/>
    <n v="0.32249465700000002"/>
    <n v="9.6216652E-2"/>
    <n v="0.220381202"/>
    <s v="Yes"/>
    <s v="Yes"/>
    <s v="No"/>
    <d v="2021-07-01T00:00:00"/>
  </r>
  <r>
    <x v="412"/>
    <x v="349"/>
    <n v="37"/>
    <x v="0"/>
    <x v="0"/>
    <x v="5"/>
    <s v="Berlin"/>
    <n v="8"/>
    <n v="44.106975009999999"/>
    <n v="332.85432029999998"/>
    <x v="4"/>
    <s v="Clothing"/>
    <n v="0.215225368"/>
    <n v="0.20604056000000001"/>
    <s v="Medium"/>
    <n v="2"/>
    <n v="6.9424452069999996"/>
    <n v="0.16104933499999999"/>
    <n v="0.27216979099999999"/>
    <n v="9.1186381999999996E-2"/>
    <s v="Yes"/>
    <s v="No"/>
    <s v="No"/>
    <d v="2023-10-01T00:00:00"/>
  </r>
  <r>
    <x v="413"/>
    <x v="350"/>
    <n v="32"/>
    <x v="1"/>
    <x v="2"/>
    <x v="5"/>
    <s v="Other"/>
    <n v="4"/>
    <n v="17.235142280000002"/>
    <n v="68.940569120000006"/>
    <x v="5"/>
    <s v="Beauty"/>
    <n v="0.65686031"/>
    <n v="0.29815556799999998"/>
    <s v="Never"/>
    <n v="0"/>
    <n v="2.535444714"/>
    <n v="7.4553867999999995E-2"/>
    <n v="0.26504389099999998"/>
    <n v="7.6915330000000004E-2"/>
    <s v="Yes"/>
    <s v="Yes"/>
    <s v="No"/>
    <d v="2019-08-01T00:00:00"/>
  </r>
  <r>
    <x v="414"/>
    <x v="351"/>
    <n v="52"/>
    <x v="0"/>
    <x v="0"/>
    <x v="3"/>
    <s v="New York"/>
    <n v="10"/>
    <n v="3432.6885539999998"/>
    <n v="377.43724070000002"/>
    <x v="6"/>
    <s v="Clothing"/>
    <n v="0.42734445799999998"/>
    <n v="0.369911765"/>
    <s v="High"/>
    <n v="3"/>
    <n v="5.9865826179999999"/>
    <n v="0.15806311300000001"/>
    <n v="0.20063188800000001"/>
    <n v="0.170708199"/>
    <s v="Yes"/>
    <s v="No"/>
    <s v="No"/>
    <d v="2023-03-01T00:00:00"/>
  </r>
  <r>
    <x v="415"/>
    <x v="338"/>
    <n v="35"/>
    <x v="0"/>
    <x v="2"/>
    <x v="3"/>
    <s v="New York"/>
    <n v="6"/>
    <n v="17.289829229999999"/>
    <n v="63.659188180000001"/>
    <x v="5"/>
    <s v="Electronics"/>
    <n v="0.22405894500000001"/>
    <n v="0.26218108099999998"/>
    <s v="High"/>
    <n v="2"/>
    <n v="5.0273826619999999"/>
    <n v="0.375752219"/>
    <n v="0.143404318"/>
    <n v="9.7474822000000003E-2"/>
    <s v="Yes"/>
    <s v="No"/>
    <s v="No"/>
    <d v="2019-12-01T00:00:00"/>
  </r>
  <r>
    <x v="416"/>
    <x v="352"/>
    <n v="44"/>
    <x v="1"/>
    <x v="0"/>
    <x v="3"/>
    <s v="Los Angeles"/>
    <n v="4"/>
    <n v="472.09497260000001"/>
    <n v="1865.280434"/>
    <x v="6"/>
    <s v="Home Goods"/>
    <n v="0.27753110800000003"/>
    <n v="0.411318709"/>
    <s v="Never"/>
    <n v="6"/>
    <n v="7.249986958"/>
    <n v="0.23282302599999999"/>
    <n v="0.206427683"/>
    <n v="1.6119086000000001E-2"/>
    <s v="Yes"/>
    <s v="No"/>
    <s v="Yes"/>
    <d v="2021-09-01T00:00:00"/>
  </r>
  <r>
    <x v="417"/>
    <x v="353"/>
    <n v="49"/>
    <x v="0"/>
    <x v="1"/>
    <x v="0"/>
    <s v="Tokyo"/>
    <n v="3"/>
    <n v="79.780298540000004"/>
    <n v="115.9102255"/>
    <x v="1"/>
    <s v="Home Goods"/>
    <n v="0.196002234"/>
    <n v="0.35357380199999999"/>
    <s v="High"/>
    <n v="1"/>
    <n v="10"/>
    <n v="0.18789394400000001"/>
    <n v="0.12989566"/>
    <n v="0.166327429"/>
    <s v="Yes"/>
    <s v="No"/>
    <s v="No"/>
    <d v="2019-02-01T00:00:00"/>
  </r>
  <r>
    <x v="418"/>
    <x v="137"/>
    <n v="26"/>
    <x v="2"/>
    <x v="1"/>
    <x v="1"/>
    <s v="London"/>
    <n v="5"/>
    <n v="8.770921585"/>
    <n v="79.547208979999994"/>
    <x v="0"/>
    <s v="Toys"/>
    <n v="9.9339023999999998E-2"/>
    <n v="0.193934843"/>
    <s v="High"/>
    <n v="2"/>
    <n v="6.9424452069999996"/>
    <n v="6.2300016E-2"/>
    <n v="4.9798441999999998E-2"/>
    <n v="0.32494293600000002"/>
    <s v="Yes"/>
    <s v="No"/>
    <s v="Yes"/>
    <d v="2019-11-01T00:00:00"/>
  </r>
  <r>
    <x v="419"/>
    <x v="306"/>
    <n v="22"/>
    <x v="1"/>
    <x v="0"/>
    <x v="3"/>
    <s v="Los Angeles"/>
    <n v="1"/>
    <n v="349.37070549999999"/>
    <n v="349.37070549999999"/>
    <x v="0"/>
    <s v="Electronics"/>
    <n v="0.212580085"/>
    <n v="0.26890396100000002"/>
    <s v="Medium"/>
    <n v="0"/>
    <n v="9.5091116299999996"/>
    <n v="0.20464464399999999"/>
    <n v="0.144876439"/>
    <n v="9.5550711999999996E-2"/>
    <s v="No"/>
    <s v="No"/>
    <s v="No"/>
    <d v="2022-06-01T00:00:00"/>
  </r>
  <r>
    <x v="420"/>
    <x v="354"/>
    <n v="19"/>
    <x v="1"/>
    <x v="2"/>
    <x v="5"/>
    <s v="Other"/>
    <n v="6"/>
    <n v="82.660143450000007"/>
    <n v="434.28921200000002"/>
    <x v="4"/>
    <s v="Home Goods"/>
    <n v="0.29127574499999997"/>
    <n v="0.15351996100000001"/>
    <s v="Medium"/>
    <n v="2"/>
    <n v="7.6030004790000003"/>
    <n v="0.31106794300000001"/>
    <n v="0.23500241899999999"/>
    <n v="0.10101341699999999"/>
    <s v="Yes"/>
    <s v="No"/>
    <s v="Yes"/>
    <d v="2019-01-01T00:00:00"/>
  </r>
  <r>
    <x v="421"/>
    <x v="355"/>
    <n v="36"/>
    <x v="2"/>
    <x v="0"/>
    <x v="5"/>
    <s v="Other"/>
    <n v="5"/>
    <n v="52.876267689999999"/>
    <n v="86.041564379999997"/>
    <x v="7"/>
    <s v="Clothing"/>
    <n v="9.6581654000000003E-2"/>
    <n v="0.38991561699999999"/>
    <s v="Never"/>
    <n v="2"/>
    <n v="6.23300228"/>
    <n v="0.35815596700000002"/>
    <n v="0.14694845400000001"/>
    <n v="6.4777391000000004E-2"/>
    <s v="Yes"/>
    <s v="No"/>
    <s v="Yes"/>
    <d v="2018-03-01T00:00:00"/>
  </r>
  <r>
    <x v="422"/>
    <x v="76"/>
    <n v="41"/>
    <x v="1"/>
    <x v="0"/>
    <x v="5"/>
    <s v="Berlin"/>
    <n v="9"/>
    <n v="90.753534290000005"/>
    <n v="738.52567150000004"/>
    <x v="4"/>
    <s v="Books"/>
    <n v="0.13137125699999999"/>
    <n v="0.478207822"/>
    <s v="Low"/>
    <n v="2"/>
    <n v="8.2203439530000004"/>
    <n v="0.121817334"/>
    <n v="0.114643708"/>
    <n v="4.4534233999999999E-2"/>
    <s v="Yes"/>
    <s v="No"/>
    <s v="No"/>
    <d v="2022-12-01T00:00:00"/>
  </r>
  <r>
    <x v="423"/>
    <x v="107"/>
    <n v="15"/>
    <x v="2"/>
    <x v="0"/>
    <x v="1"/>
    <s v="London"/>
    <n v="10"/>
    <n v="73.656081080000007"/>
    <n v="831.9978496"/>
    <x v="0"/>
    <s v="Beauty"/>
    <n v="0.65302573200000003"/>
    <n v="0.26717453800000002"/>
    <s v="High"/>
    <n v="1"/>
    <n v="5.3784754899999996"/>
    <n v="0.26448206800000001"/>
    <n v="0.19483882499999999"/>
    <n v="9.5159682999999995E-2"/>
    <s v="Yes"/>
    <s v="No"/>
    <s v="No"/>
    <d v="2022-12-01T00:00:00"/>
  </r>
  <r>
    <x v="424"/>
    <x v="356"/>
    <n v="56"/>
    <x v="2"/>
    <x v="0"/>
    <x v="5"/>
    <s v="Berlin"/>
    <n v="5"/>
    <n v="125.1266207"/>
    <n v="597.50529059999997"/>
    <x v="1"/>
    <s v="Sports"/>
    <n v="5.1316172E-2"/>
    <n v="2.1047070000000001E-2"/>
    <s v="High"/>
    <n v="0"/>
    <n v="8.2173585199999994"/>
    <n v="0.30177694100000002"/>
    <n v="0.140966692"/>
    <n v="0.21192686699999999"/>
    <s v="Yes"/>
    <s v="No"/>
    <s v="Yes"/>
    <d v="2019-12-01T00:00:00"/>
  </r>
  <r>
    <x v="425"/>
    <x v="357"/>
    <n v="22"/>
    <x v="0"/>
    <x v="2"/>
    <x v="3"/>
    <s v="New York"/>
    <n v="6"/>
    <n v="214.42525370000001"/>
    <n v="1393.5422550000001"/>
    <x v="1"/>
    <s v="Beauty"/>
    <n v="6.4457782000000005E-2"/>
    <n v="0.279468194"/>
    <s v="Medium"/>
    <n v="1"/>
    <n v="9.2271487289999996"/>
    <n v="0.13676016899999999"/>
    <n v="0.16471345200000001"/>
    <n v="0.152663251"/>
    <s v="Yes"/>
    <s v="No"/>
    <s v="No"/>
    <d v="2020-04-01T00:00:00"/>
  </r>
  <r>
    <x v="426"/>
    <x v="39"/>
    <n v="31"/>
    <x v="1"/>
    <x v="2"/>
    <x v="1"/>
    <s v="London"/>
    <n v="1"/>
    <n v="57.6644249"/>
    <n v="213.43055330000001"/>
    <x v="3"/>
    <s v="Toys"/>
    <n v="8.9060788000000002E-2"/>
    <n v="0.35541080600000002"/>
    <s v="Low"/>
    <n v="4"/>
    <n v="7.82227519"/>
    <n v="5.2921464000000001E-2"/>
    <n v="0.17411664900000001"/>
    <n v="0.14179360599999999"/>
    <s v="Yes"/>
    <s v="Yes"/>
    <s v="No"/>
    <d v="2021-10-01T00:00:00"/>
  </r>
  <r>
    <x v="427"/>
    <x v="76"/>
    <n v="57"/>
    <x v="1"/>
    <x v="0"/>
    <x v="5"/>
    <s v="Berlin"/>
    <n v="20"/>
    <n v="105.92683769999999"/>
    <n v="2118.5367540000002"/>
    <x v="4"/>
    <s v="Sports"/>
    <n v="0.124940025"/>
    <n v="0.379202492"/>
    <s v="Medium"/>
    <n v="3"/>
    <n v="9.1750366789999998"/>
    <n v="0.124565439"/>
    <n v="0.16573136599999999"/>
    <n v="0.27638332599999998"/>
    <s v="Yes"/>
    <s v="No"/>
    <s v="No"/>
    <d v="2022-12-01T00:00:00"/>
  </r>
  <r>
    <x v="428"/>
    <x v="358"/>
    <n v="50"/>
    <x v="0"/>
    <x v="0"/>
    <x v="4"/>
    <s v="Sydney"/>
    <n v="6"/>
    <n v="21.602649490000001"/>
    <n v="135.26184219999999"/>
    <x v="1"/>
    <s v="Electronics"/>
    <n v="0.27941141600000002"/>
    <n v="0.31618212099999998"/>
    <s v="Never"/>
    <n v="0"/>
    <n v="6.6214959929999999"/>
    <n v="0.12502555400000001"/>
    <n v="1.4624952E-2"/>
    <n v="0.348210089"/>
    <s v="Yes"/>
    <s v="No"/>
    <s v="No"/>
    <d v="2020-06-01T00:00:00"/>
  </r>
  <r>
    <x v="429"/>
    <x v="354"/>
    <n v="49"/>
    <x v="1"/>
    <x v="0"/>
    <x v="3"/>
    <s v="New York"/>
    <n v="6"/>
    <n v="56.343156190000002"/>
    <n v="368.0808442"/>
    <x v="2"/>
    <s v="Books"/>
    <n v="0.42946927400000001"/>
    <n v="0.149125853"/>
    <s v="Medium"/>
    <n v="1"/>
    <n v="6.85450099"/>
    <n v="0.18915985299999999"/>
    <n v="3.9107917999999998E-2"/>
    <n v="0.14147691100000001"/>
    <s v="Yes"/>
    <s v="No"/>
    <s v="Yes"/>
    <d v="2019-01-01T00:00:00"/>
  </r>
  <r>
    <x v="430"/>
    <x v="359"/>
    <n v="45"/>
    <x v="2"/>
    <x v="1"/>
    <x v="5"/>
    <s v="Berlin"/>
    <n v="9"/>
    <n v="81.702179040000004"/>
    <n v="453.39933409999998"/>
    <x v="7"/>
    <s v="Books"/>
    <n v="0.22492944200000001"/>
    <n v="0.61964545800000004"/>
    <s v="Medium"/>
    <n v="0"/>
    <n v="5.2826342650000004"/>
    <n v="0.165307862"/>
    <n v="0.14811444300000001"/>
    <n v="0.306484333"/>
    <s v="Yes"/>
    <s v="No"/>
    <s v="Yes"/>
    <d v="2022-02-01T00:00:00"/>
  </r>
  <r>
    <x v="431"/>
    <x v="360"/>
    <n v="39"/>
    <x v="1"/>
    <x v="0"/>
    <x v="1"/>
    <s v="London"/>
    <n v="4"/>
    <n v="60.860517710000003"/>
    <n v="339.50248900000003"/>
    <x v="3"/>
    <s v="Toys"/>
    <n v="0.213288958"/>
    <n v="0.20218091299999999"/>
    <s v="Medium"/>
    <n v="1"/>
    <n v="7.0488731019999999"/>
    <n v="0.12774952000000001"/>
    <n v="8.0950975999999994E-2"/>
    <n v="0.108920207"/>
    <s v="Yes"/>
    <s v="No"/>
    <s v="No"/>
    <d v="2021-03-01T00:00:00"/>
  </r>
  <r>
    <x v="432"/>
    <x v="361"/>
    <n v="27"/>
    <x v="0"/>
    <x v="0"/>
    <x v="1"/>
    <s v="Other"/>
    <n v="4"/>
    <n v="150.611504"/>
    <n v="672.44102680000003"/>
    <x v="6"/>
    <s v="Sports"/>
    <n v="0.15110678999999999"/>
    <n v="0.33882393599999999"/>
    <s v="Never"/>
    <n v="0"/>
    <n v="5.9599442519999997"/>
    <n v="0.18840405700000001"/>
    <n v="0.19483882499999999"/>
    <n v="4.7019381999999998E-2"/>
    <s v="Yes"/>
    <s v="No"/>
    <s v="No"/>
    <d v="2020-11-01T00:00:00"/>
  </r>
  <r>
    <x v="433"/>
    <x v="362"/>
    <n v="42"/>
    <x v="0"/>
    <x v="1"/>
    <x v="3"/>
    <s v="New York"/>
    <n v="7"/>
    <n v="13.350525129999999"/>
    <n v="125.3041156"/>
    <x v="5"/>
    <s v="Food"/>
    <n v="0.152640939"/>
    <n v="2.6473340000000001E-2"/>
    <s v="Medium"/>
    <n v="0"/>
    <n v="7.9049175429999998"/>
    <n v="0.26085186199999999"/>
    <n v="0.174696823"/>
    <n v="0.20275986800000001"/>
    <s v="Yes"/>
    <s v="No"/>
    <s v="No"/>
    <d v="2023-11-01T00:00:00"/>
  </r>
  <r>
    <x v="434"/>
    <x v="363"/>
    <n v="50"/>
    <x v="2"/>
    <x v="1"/>
    <x v="5"/>
    <s v="Berlin"/>
    <n v="3"/>
    <n v="295.90238090000003"/>
    <n v="806.77775880000002"/>
    <x v="7"/>
    <s v="Sports"/>
    <n v="0.34437186600000003"/>
    <n v="0.380190256"/>
    <s v="Never"/>
    <n v="3"/>
    <n v="6.3631449289999997"/>
    <n v="0.37312095299999998"/>
    <n v="0.13703635"/>
    <n v="3.4273692000000001E-2"/>
    <s v="Yes"/>
    <s v="No"/>
    <s v="No"/>
    <d v="2020-12-01T00:00:00"/>
  </r>
  <r>
    <x v="435"/>
    <x v="364"/>
    <n v="20"/>
    <x v="0"/>
    <x v="0"/>
    <x v="2"/>
    <s v="Paris"/>
    <n v="5"/>
    <n v="117.6334797"/>
    <n v="588.16739849999999"/>
    <x v="0"/>
    <s v="Beauty"/>
    <n v="0.39992770500000002"/>
    <n v="0.109204167"/>
    <s v="High"/>
    <n v="1"/>
    <n v="4.1539666000000004"/>
    <n v="0.14742672900000001"/>
    <n v="8.1335121999999996E-2"/>
    <n v="0.30329022500000002"/>
    <s v="Yes"/>
    <s v="No"/>
    <s v="No"/>
    <d v="2021-04-01T00:00:00"/>
  </r>
  <r>
    <x v="436"/>
    <x v="287"/>
    <n v="49"/>
    <x v="0"/>
    <x v="0"/>
    <x v="1"/>
    <s v="London"/>
    <n v="3"/>
    <n v="26.209852269999999"/>
    <n v="74.115325119999994"/>
    <x v="1"/>
    <s v="Toys"/>
    <n v="5.5962047000000001E-2"/>
    <n v="0.198277812"/>
    <s v="Medium"/>
    <n v="4"/>
    <n v="5.0114385549999998"/>
    <n v="0.20464464399999999"/>
    <n v="0.27381149199999999"/>
    <n v="0.119661722"/>
    <s v="Yes"/>
    <s v="No"/>
    <s v="Yes"/>
    <d v="2019-09-01T00:00:00"/>
  </r>
  <r>
    <x v="437"/>
    <x v="365"/>
    <n v="48"/>
    <x v="0"/>
    <x v="2"/>
    <x v="1"/>
    <s v="London"/>
    <n v="7"/>
    <n v="147.61907249999999"/>
    <n v="922.28576729999997"/>
    <x v="1"/>
    <s v="Clothing"/>
    <n v="0.38563695999999997"/>
    <n v="0.122390978"/>
    <s v="Never"/>
    <n v="2"/>
    <n v="5.9661422330000002"/>
    <n v="0.19361652900000001"/>
    <n v="0.11987716499999999"/>
    <n v="0.21537758700000001"/>
    <s v="Yes"/>
    <s v="No"/>
    <s v="No"/>
    <d v="2021-03-01T00:00:00"/>
  </r>
  <r>
    <x v="438"/>
    <x v="7"/>
    <n v="39"/>
    <x v="1"/>
    <x v="0"/>
    <x v="6"/>
    <s v="Other"/>
    <n v="5"/>
    <n v="15.714611830000001"/>
    <n v="78.57305916"/>
    <x v="0"/>
    <s v="Food"/>
    <n v="0.283578687"/>
    <n v="0.279468194"/>
    <s v="Never"/>
    <n v="2"/>
    <n v="6.9424452069999996"/>
    <n v="0.37322350500000001"/>
    <n v="0.19483882499999999"/>
    <n v="0.16467162699999999"/>
    <s v="Yes"/>
    <s v="No"/>
    <s v="Yes"/>
    <d v="2021-05-01T00:00:00"/>
  </r>
  <r>
    <x v="439"/>
    <x v="366"/>
    <n v="26"/>
    <x v="2"/>
    <x v="0"/>
    <x v="1"/>
    <s v="London"/>
    <n v="9"/>
    <n v="39.090218989999997"/>
    <n v="443.28526169999998"/>
    <x v="6"/>
    <s v="Toys"/>
    <n v="0.283578687"/>
    <n v="0.137769049"/>
    <s v="Low"/>
    <n v="3"/>
    <n v="5.4990920680000004"/>
    <n v="0.11603345900000001"/>
    <n v="0.53109724199999997"/>
    <n v="4.8621194E-2"/>
    <s v="Yes"/>
    <s v="No"/>
    <s v="Yes"/>
    <d v="2020-01-01T00:00:00"/>
  </r>
  <r>
    <x v="440"/>
    <x v="367"/>
    <n v="20"/>
    <x v="1"/>
    <x v="2"/>
    <x v="0"/>
    <s v="Tokyo"/>
    <n v="4"/>
    <n v="145.87229289999999"/>
    <n v="446.31199359999999"/>
    <x v="4"/>
    <s v="Clothing"/>
    <n v="0.32160572700000001"/>
    <n v="0.13970232199999999"/>
    <s v="Medium"/>
    <n v="4"/>
    <n v="5.8162061429999996"/>
    <n v="6.6178019000000005E-2"/>
    <n v="9.4286465E-2"/>
    <n v="0.34138239999999997"/>
    <s v="Yes"/>
    <s v="No"/>
    <s v="No"/>
    <d v="2018-08-01T00:00:00"/>
  </r>
  <r>
    <x v="441"/>
    <x v="368"/>
    <n v="42"/>
    <x v="1"/>
    <x v="0"/>
    <x v="3"/>
    <s v="New York"/>
    <n v="8"/>
    <n v="42.032571879999999"/>
    <n v="271.83719430000002"/>
    <x v="2"/>
    <s v="Clothing"/>
    <n v="0.25684302399999998"/>
    <n v="0.40413316799999999"/>
    <s v="High"/>
    <n v="1"/>
    <n v="9.0451105060000003"/>
    <n v="0.19643216699999999"/>
    <n v="9.9330531E-2"/>
    <n v="0.41696869399999997"/>
    <s v="Yes"/>
    <s v="No"/>
    <s v="Yes"/>
    <d v="2020-01-01T00:00:00"/>
  </r>
  <r>
    <x v="442"/>
    <x v="369"/>
    <n v="19"/>
    <x v="0"/>
    <x v="0"/>
    <x v="1"/>
    <s v="London"/>
    <n v="1"/>
    <n v="18.48707606"/>
    <n v="44.673476350000001"/>
    <x v="3"/>
    <s v="Home Goods"/>
    <n v="0.19709922499999999"/>
    <n v="4.7768126000000001E-2"/>
    <s v="High"/>
    <n v="2"/>
    <n v="4.0768469400000003"/>
    <n v="0.29471661500000002"/>
    <n v="0.19483882499999999"/>
    <n v="0.327565098"/>
    <s v="No"/>
    <s v="No"/>
    <s v="No"/>
    <d v="2020-08-01T00:00:00"/>
  </r>
  <r>
    <x v="443"/>
    <x v="370"/>
    <n v="29"/>
    <x v="2"/>
    <x v="0"/>
    <x v="0"/>
    <s v="Other"/>
    <n v="1"/>
    <n v="93.519701990000002"/>
    <n v="249.4113213"/>
    <x v="6"/>
    <s v="Toys"/>
    <n v="0.42439084199999999"/>
    <n v="5.5159343E-2"/>
    <s v="Low"/>
    <n v="3"/>
    <n v="6.5721884619999997"/>
    <n v="0.138980096"/>
    <n v="0.23892667000000001"/>
    <n v="8.6956277999999998E-2"/>
    <s v="No"/>
    <s v="Yes"/>
    <s v="No"/>
    <d v="2022-03-01T00:00:00"/>
  </r>
  <r>
    <x v="444"/>
    <x v="371"/>
    <n v="47"/>
    <x v="2"/>
    <x v="0"/>
    <x v="5"/>
    <s v="Berlin"/>
    <n v="1"/>
    <n v="22.885033589999999"/>
    <n v="22.885033589999999"/>
    <x v="3"/>
    <s v="Home Goods"/>
    <n v="0.31294039699999998"/>
    <n v="0.337044226"/>
    <s v="Low"/>
    <n v="1"/>
    <n v="8.1567648669999997"/>
    <n v="0.105907875"/>
    <n v="3.8479112000000003E-2"/>
    <n v="0.136250815"/>
    <s v="No"/>
    <s v="No"/>
    <s v="No"/>
    <d v="2021-04-01T00:00:00"/>
  </r>
  <r>
    <x v="445"/>
    <x v="372"/>
    <n v="36"/>
    <x v="2"/>
    <x v="0"/>
    <x v="4"/>
    <s v="Other"/>
    <n v="3"/>
    <n v="222.3691288"/>
    <n v="746.17027029999997"/>
    <x v="6"/>
    <s v="Home Goods"/>
    <n v="7.7437693000000002E-2"/>
    <n v="0.31132846800000002"/>
    <s v="Medium"/>
    <n v="2"/>
    <n v="6.9424452069999996"/>
    <n v="0.53555617600000005"/>
    <n v="0.43526285100000001"/>
    <n v="6.1488246000000003E-2"/>
    <s v="Yes"/>
    <s v="No"/>
    <s v="No"/>
    <d v="2022-08-01T00:00:00"/>
  </r>
  <r>
    <x v="446"/>
    <x v="76"/>
    <n v="51"/>
    <x v="0"/>
    <x v="1"/>
    <x v="4"/>
    <s v="Sydney"/>
    <n v="4"/>
    <n v="62.0416679"/>
    <n v="248.1666716"/>
    <x v="6"/>
    <s v="Home Goods"/>
    <n v="0.19983379100000001"/>
    <n v="0.22160184299999999"/>
    <s v="High"/>
    <n v="4"/>
    <n v="9.6278883709999992"/>
    <n v="0.34215022499999997"/>
    <n v="0.20517076400000001"/>
    <n v="0.135341036"/>
    <s v="Yes"/>
    <s v="No"/>
    <s v="No"/>
    <d v="2022-12-01T00:00:00"/>
  </r>
  <r>
    <x v="447"/>
    <x v="373"/>
    <n v="29"/>
    <x v="1"/>
    <x v="0"/>
    <x v="2"/>
    <s v="Other"/>
    <n v="10"/>
    <n v="26.858265110000001"/>
    <n v="268.58265110000002"/>
    <x v="2"/>
    <s v="Toys"/>
    <n v="0.77906699899999998"/>
    <n v="0.43912385999999998"/>
    <s v="Never"/>
    <n v="3"/>
    <n v="6.0637189119999997"/>
    <n v="1.7318670000000001E-2"/>
    <n v="0.25111260800000001"/>
    <n v="0.33375186000000001"/>
    <s v="Yes"/>
    <s v="No"/>
    <s v="Yes"/>
    <d v="2021-11-01T00:00:00"/>
  </r>
  <r>
    <x v="448"/>
    <x v="374"/>
    <n v="27"/>
    <x v="2"/>
    <x v="2"/>
    <x v="2"/>
    <s v="Paris"/>
    <n v="4"/>
    <n v="52.671777329999998"/>
    <n v="301.15837399999998"/>
    <x v="6"/>
    <s v="Clothing"/>
    <n v="0.18064514800000001"/>
    <n v="0.33743279599999998"/>
    <s v="Never"/>
    <n v="4"/>
    <n v="7.3883935540000003"/>
    <n v="2.0460704E-2"/>
    <n v="0.16814061499999999"/>
    <n v="0.20216271099999999"/>
    <s v="Yes"/>
    <s v="No"/>
    <s v="No"/>
    <d v="2021-05-01T00:00:00"/>
  </r>
  <r>
    <x v="449"/>
    <x v="375"/>
    <n v="67"/>
    <x v="1"/>
    <x v="2"/>
    <x v="5"/>
    <s v="Berlin"/>
    <n v="1"/>
    <n v="46.676784679999997"/>
    <n v="400.269656"/>
    <x v="0"/>
    <s v="Food"/>
    <n v="0.132269305"/>
    <n v="0.18772144800000001"/>
    <s v="High"/>
    <n v="2"/>
    <n v="3.1878445769999999"/>
    <n v="0.33209003799999998"/>
    <n v="0.19358723999999999"/>
    <n v="9.3901871999999997E-2"/>
    <s v="Yes"/>
    <s v="No"/>
    <s v="Yes"/>
    <d v="2022-03-01T00:00:00"/>
  </r>
  <r>
    <x v="450"/>
    <x v="376"/>
    <n v="26"/>
    <x v="2"/>
    <x v="2"/>
    <x v="5"/>
    <s v="Berlin"/>
    <n v="4"/>
    <n v="5.6533154510000001"/>
    <n v="204.31004469999999"/>
    <x v="7"/>
    <s v="Food"/>
    <n v="0.32964778"/>
    <n v="0.24737018999999999"/>
    <s v="Low"/>
    <n v="3"/>
    <n v="8.9889946320000007"/>
    <n v="0.25918776700000001"/>
    <n v="0.35957457999999998"/>
    <n v="0.11310263500000001"/>
    <s v="Yes"/>
    <s v="No"/>
    <s v="No"/>
    <d v="2023-09-01T00:00:00"/>
  </r>
  <r>
    <x v="451"/>
    <x v="377"/>
    <n v="27"/>
    <x v="2"/>
    <x v="1"/>
    <x v="1"/>
    <s v="London"/>
    <n v="14"/>
    <n v="31.002828300000001"/>
    <n v="365.48161049999999"/>
    <x v="1"/>
    <s v="Sports"/>
    <n v="0.41064837900000001"/>
    <n v="0.129517196"/>
    <s v="Low"/>
    <n v="1"/>
    <n v="8.8780342930000007"/>
    <n v="8.5965891000000003E-2"/>
    <n v="0.19483882499999999"/>
    <n v="0.13473125799999999"/>
    <s v="Yes"/>
    <s v="No"/>
    <s v="Yes"/>
    <d v="2021-12-01T00:00:00"/>
  </r>
  <r>
    <x v="452"/>
    <x v="378"/>
    <n v="39"/>
    <x v="0"/>
    <x v="1"/>
    <x v="2"/>
    <s v="Paris"/>
    <n v="1"/>
    <n v="10.87041411"/>
    <n v="10.87041411"/>
    <x v="0"/>
    <s v="Beauty"/>
    <n v="0.283578687"/>
    <n v="3.9431302000000001E-2"/>
    <s v="Never"/>
    <n v="3"/>
    <n v="7.5622931189999996"/>
    <n v="0.34914534600000002"/>
    <n v="9.8553199999999994E-2"/>
    <n v="0.17215594000000001"/>
    <s v="No"/>
    <s v="No"/>
    <s v="No"/>
    <d v="2022-02-01T00:00:00"/>
  </r>
  <r>
    <x v="453"/>
    <x v="379"/>
    <n v="49"/>
    <x v="1"/>
    <x v="2"/>
    <x v="2"/>
    <s v="Paris"/>
    <n v="6"/>
    <n v="21.074525749999999"/>
    <n v="187.7403659"/>
    <x v="5"/>
    <s v="Beauty"/>
    <n v="0.48960830599999999"/>
    <n v="0.226065187"/>
    <s v="High"/>
    <n v="2"/>
    <n v="10"/>
    <n v="0.43729963100000002"/>
    <n v="0.30990762900000002"/>
    <n v="0.13451424300000001"/>
    <s v="Yes"/>
    <s v="No"/>
    <s v="No"/>
    <d v="2021-10-01T00:00:00"/>
  </r>
  <r>
    <x v="454"/>
    <x v="380"/>
    <n v="44"/>
    <x v="1"/>
    <x v="0"/>
    <x v="4"/>
    <s v="Sydney"/>
    <n v="6"/>
    <n v="38.63863843"/>
    <n v="12.26052542"/>
    <x v="0"/>
    <s v="Home Goods"/>
    <n v="7.0718608000000002E-2"/>
    <n v="1.5509373E-2"/>
    <s v="Medium"/>
    <n v="0"/>
    <n v="3.003151565"/>
    <n v="0.58066705500000004"/>
    <n v="0.44701525399999997"/>
    <n v="0.22821739299999999"/>
    <s v="Yes"/>
    <s v="No"/>
    <s v="No"/>
    <d v="2023-01-01T00:00:00"/>
  </r>
  <r>
    <x v="455"/>
    <x v="352"/>
    <n v="69"/>
    <x v="0"/>
    <x v="1"/>
    <x v="2"/>
    <s v="Paris"/>
    <n v="4"/>
    <n v="108.4289706"/>
    <n v="433.7158824"/>
    <x v="1"/>
    <s v="Home Goods"/>
    <n v="0.25603554699999997"/>
    <n v="0.279468194"/>
    <s v="Never"/>
    <n v="1"/>
    <n v="6.1850030130000002"/>
    <n v="0.15502406199999999"/>
    <n v="6.8460509000000003E-2"/>
    <n v="0.16404258699999999"/>
    <s v="Yes"/>
    <s v="Yes"/>
    <s v="No"/>
    <d v="2021-09-01T00:00:00"/>
  </r>
  <r>
    <x v="456"/>
    <x v="381"/>
    <n v="33"/>
    <x v="1"/>
    <x v="1"/>
    <x v="2"/>
    <s v="Paris"/>
    <n v="2"/>
    <n v="64.893142650000001"/>
    <n v="103.41123140000001"/>
    <x v="5"/>
    <s v="Books"/>
    <n v="0.14807211200000001"/>
    <n v="0.67872288199999997"/>
    <s v="Low"/>
    <n v="5"/>
    <n v="4.4166042509999999"/>
    <n v="0.23993234599999999"/>
    <n v="0.110027521"/>
    <n v="0.26186963899999999"/>
    <s v="Yes"/>
    <s v="No"/>
    <s v="No"/>
    <d v="2019-05-01T00:00:00"/>
  </r>
  <r>
    <x v="457"/>
    <x v="382"/>
    <n v="21"/>
    <x v="0"/>
    <x v="0"/>
    <x v="2"/>
    <s v="Other"/>
    <n v="9"/>
    <n v="97.025246120000006"/>
    <n v="822.31284789999995"/>
    <x v="1"/>
    <s v="Beauty"/>
    <n v="0.47031967800000002"/>
    <n v="4.5493180000000001E-2"/>
    <s v="Medium"/>
    <n v="3"/>
    <n v="5.7356800320000003"/>
    <n v="0.19491595"/>
    <n v="0.343036169"/>
    <n v="0.146177047"/>
    <s v="Yes"/>
    <s v="No"/>
    <s v="No"/>
    <d v="2022-08-01T00:00:00"/>
  </r>
  <r>
    <x v="458"/>
    <x v="383"/>
    <n v="31"/>
    <x v="1"/>
    <x v="0"/>
    <x v="3"/>
    <s v="Other"/>
    <n v="1"/>
    <n v="61.610437040000001"/>
    <n v="61.610437040000001"/>
    <x v="4"/>
    <s v="Home Goods"/>
    <n v="0.185469941"/>
    <n v="0.279468194"/>
    <s v="High"/>
    <n v="2"/>
    <n v="6.8173172329999998"/>
    <n v="0.13578380100000001"/>
    <n v="5.7451137999999999E-2"/>
    <n v="9.4925636999999993E-2"/>
    <s v="No"/>
    <s v="No"/>
    <s v="Yes"/>
    <d v="2019-05-01T00:00:00"/>
  </r>
  <r>
    <x v="459"/>
    <x v="384"/>
    <n v="30"/>
    <x v="0"/>
    <x v="1"/>
    <x v="3"/>
    <s v="Los Angeles"/>
    <n v="2"/>
    <n v="12.525394520000001"/>
    <n v="25.050789040000002"/>
    <x v="1"/>
    <s v="Beauty"/>
    <n v="0.283578687"/>
    <n v="0.19209974199999999"/>
    <s v="High"/>
    <n v="1"/>
    <n v="9.7826352340000007"/>
    <n v="0.327994224"/>
    <n v="0.335828711"/>
    <n v="0.13783323"/>
    <s v="Yes"/>
    <s v="No"/>
    <s v="No"/>
    <d v="2018-08-01T00:00:00"/>
  </r>
  <r>
    <x v="460"/>
    <x v="385"/>
    <n v="33"/>
    <x v="0"/>
    <x v="2"/>
    <x v="4"/>
    <s v="Sydney"/>
    <n v="2"/>
    <n v="136.9254114"/>
    <n v="182.17458260000001"/>
    <x v="4"/>
    <s v="Clothing"/>
    <n v="0.191543357"/>
    <n v="6.8473733999999994E-2"/>
    <s v="Medium"/>
    <n v="1"/>
    <n v="4.948363982"/>
    <n v="0.18764098300000001"/>
    <n v="9.9425447E-2"/>
    <n v="0.25145065999999999"/>
    <s v="Yes"/>
    <s v="Yes"/>
    <s v="Yes"/>
    <d v="2021-08-01T00:00:00"/>
  </r>
  <r>
    <x v="461"/>
    <x v="386"/>
    <n v="20"/>
    <x v="2"/>
    <x v="2"/>
    <x v="4"/>
    <s v="Sydney"/>
    <n v="2"/>
    <n v="50.937468520000003"/>
    <n v="101.874937"/>
    <x v="6"/>
    <s v="Beauty"/>
    <n v="0.25688539999999999"/>
    <n v="0.25798722200000002"/>
    <s v="Low"/>
    <n v="2"/>
    <n v="8.1036453809999998"/>
    <n v="9.6782450000000006E-2"/>
    <n v="0.44059310099999999"/>
    <n v="0.13498950300000001"/>
    <s v="Yes"/>
    <s v="No"/>
    <s v="No"/>
    <d v="2021-03-01T00:00:00"/>
  </r>
  <r>
    <x v="462"/>
    <x v="387"/>
    <n v="46"/>
    <x v="2"/>
    <x v="0"/>
    <x v="2"/>
    <s v="Paris"/>
    <n v="7"/>
    <n v="38.611529560000001"/>
    <n v="319.11420249999998"/>
    <x v="2"/>
    <s v="Electronics"/>
    <n v="0.29888838699999998"/>
    <n v="0.41573402799999998"/>
    <s v="High"/>
    <n v="1"/>
    <n v="4.0735795780000004"/>
    <n v="0.315959449"/>
    <n v="0.31346517400000001"/>
    <n v="0.21174916199999999"/>
    <s v="Yes"/>
    <s v="Yes"/>
    <s v="No"/>
    <d v="2023-01-01T00:00:00"/>
  </r>
  <r>
    <x v="463"/>
    <x v="278"/>
    <n v="40"/>
    <x v="1"/>
    <x v="2"/>
    <x v="1"/>
    <s v="London"/>
    <n v="3"/>
    <n v="251.30112639999999"/>
    <n v="801.3561843"/>
    <x v="2"/>
    <s v="Electronics"/>
    <n v="0.104272347"/>
    <n v="7.6034045999999994E-2"/>
    <s v="Medium"/>
    <n v="1"/>
    <n v="9.7682774850000005"/>
    <n v="9.5240305999999997E-2"/>
    <n v="4.3036430000000002E-3"/>
    <n v="0.13036388400000001"/>
    <s v="Yes"/>
    <s v="No"/>
    <s v="No"/>
    <d v="2022-12-01T00:00:00"/>
  </r>
  <r>
    <x v="464"/>
    <x v="388"/>
    <n v="16"/>
    <x v="1"/>
    <x v="0"/>
    <x v="0"/>
    <s v="Tokyo"/>
    <n v="3"/>
    <n v="27.0622319"/>
    <n v="81.186695700000001"/>
    <x v="5"/>
    <s v="Sports"/>
    <n v="0.43847022400000002"/>
    <n v="0.279468194"/>
    <s v="Never"/>
    <n v="2"/>
    <n v="8.2730746929999999"/>
    <n v="0.27397216200000002"/>
    <n v="0.17934228499999999"/>
    <n v="0.37287400799999998"/>
    <s v="Yes"/>
    <s v="No"/>
    <s v="No"/>
    <d v="2021-04-01T00:00:00"/>
  </r>
  <r>
    <x v="465"/>
    <x v="389"/>
    <n v="49"/>
    <x v="2"/>
    <x v="2"/>
    <x v="2"/>
    <s v="Paris"/>
    <n v="2"/>
    <n v="17.21214586"/>
    <n v="18.260270009999999"/>
    <x v="5"/>
    <s v="Beauty"/>
    <n v="0.34137413100000003"/>
    <n v="0.45295007399999998"/>
    <s v="High"/>
    <n v="0"/>
    <n v="8.1437595389999995"/>
    <n v="0.15527633199999999"/>
    <n v="6.3731068000000002E-2"/>
    <n v="7.6432942000000004E-2"/>
    <s v="Yes"/>
    <s v="No"/>
    <s v="No"/>
    <d v="2018-04-01T00:00:00"/>
  </r>
  <r>
    <x v="466"/>
    <x v="390"/>
    <n v="22"/>
    <x v="1"/>
    <x v="2"/>
    <x v="5"/>
    <s v="Berlin"/>
    <n v="7"/>
    <n v="13.69147044"/>
    <n v="136.7073149"/>
    <x v="1"/>
    <s v="Toys"/>
    <n v="0.200339603"/>
    <n v="0.116640892"/>
    <s v="Low"/>
    <n v="5"/>
    <n v="3.4503702930000002"/>
    <n v="0.20464464399999999"/>
    <n v="6.0808327000000002E-2"/>
    <n v="0.45912968100000001"/>
    <s v="Yes"/>
    <s v="No"/>
    <s v="No"/>
    <d v="2019-12-01T00:00:00"/>
  </r>
  <r>
    <x v="467"/>
    <x v="391"/>
    <n v="17"/>
    <x v="1"/>
    <x v="0"/>
    <x v="4"/>
    <s v="Sydney"/>
    <n v="2"/>
    <n v="81.171500829999999"/>
    <n v="130.32730309999999"/>
    <x v="1"/>
    <s v="Beauty"/>
    <n v="0.16668743999999999"/>
    <n v="0.64400952300000003"/>
    <s v="Medium"/>
    <n v="1"/>
    <n v="10"/>
    <n v="5.5664893999999999E-2"/>
    <n v="0.19483882499999999"/>
    <n v="0.17440071400000001"/>
    <s v="Yes"/>
    <s v="No"/>
    <s v="No"/>
    <d v="2023-02-01T00:00:00"/>
  </r>
  <r>
    <x v="468"/>
    <x v="392"/>
    <n v="29"/>
    <x v="2"/>
    <x v="0"/>
    <x v="5"/>
    <s v="Berlin"/>
    <n v="8"/>
    <n v="13.747358180000001"/>
    <n v="109.9788654"/>
    <x v="2"/>
    <s v="Beauty"/>
    <n v="0.19561452900000001"/>
    <n v="0.48178151499999999"/>
    <s v="High"/>
    <n v="2"/>
    <n v="3.8309381459999998"/>
    <n v="0.109561716"/>
    <n v="0.19483882499999999"/>
    <n v="0.1528562"/>
    <s v="Yes"/>
    <s v="No"/>
    <s v="No"/>
    <d v="2018-02-01T00:00:00"/>
  </r>
  <r>
    <x v="469"/>
    <x v="393"/>
    <n v="38"/>
    <x v="1"/>
    <x v="0"/>
    <x v="1"/>
    <s v="London"/>
    <n v="13"/>
    <n v="39.766814920000002"/>
    <n v="542.13924280000003"/>
    <x v="6"/>
    <s v="Electronics"/>
    <n v="0.42977590799999998"/>
    <n v="0.401004042"/>
    <s v="High"/>
    <n v="2"/>
    <n v="6.9424452069999996"/>
    <n v="0.335321337"/>
    <n v="0.27789161800000001"/>
    <n v="3.8407718E-2"/>
    <s v="Yes"/>
    <s v="No"/>
    <s v="No"/>
    <d v="2018-06-01T00:00:00"/>
  </r>
  <r>
    <x v="470"/>
    <x v="394"/>
    <n v="33"/>
    <x v="1"/>
    <x v="1"/>
    <x v="1"/>
    <s v="London"/>
    <n v="3"/>
    <n v="86.207559720000006"/>
    <n v="312.75192959999998"/>
    <x v="1"/>
    <s v="Clothing"/>
    <n v="0.32290078"/>
    <n v="0.279468194"/>
    <s v="High"/>
    <n v="4"/>
    <n v="10"/>
    <n v="0.15715362699999999"/>
    <n v="0.30361688399999998"/>
    <n v="5.2600023000000003E-2"/>
    <s v="Yes"/>
    <s v="No"/>
    <s v="No"/>
    <d v="2019-10-01T00:00:00"/>
  </r>
  <r>
    <x v="471"/>
    <x v="327"/>
    <n v="17"/>
    <x v="1"/>
    <x v="2"/>
    <x v="4"/>
    <s v="Sydney"/>
    <n v="6"/>
    <n v="40.643255349999997"/>
    <n v="138.37655520000001"/>
    <x v="6"/>
    <s v="Electronics"/>
    <n v="0.23088139299999999"/>
    <n v="0.13404932999999999"/>
    <s v="Low"/>
    <n v="3"/>
    <n v="7.958677378"/>
    <n v="0.13476055000000001"/>
    <n v="0.21903059799999999"/>
    <n v="0.16236631900000001"/>
    <s v="Yes"/>
    <s v="No"/>
    <s v="No"/>
    <d v="2020-01-01T00:00:00"/>
  </r>
  <r>
    <x v="472"/>
    <x v="218"/>
    <n v="19"/>
    <x v="0"/>
    <x v="2"/>
    <x v="1"/>
    <s v="Other"/>
    <n v="3"/>
    <n v="213.52575999999999"/>
    <n v="676.87511840000002"/>
    <x v="5"/>
    <s v="Food"/>
    <n v="0.17756578100000001"/>
    <n v="0.37618033699999998"/>
    <s v="High"/>
    <n v="3"/>
    <n v="5.9282816289999998"/>
    <n v="5.8942131000000002E-2"/>
    <n v="0.180332041"/>
    <n v="0.13572414899999999"/>
    <s v="Yes"/>
    <s v="Yes"/>
    <s v="No"/>
    <d v="2021-05-01T00:00:00"/>
  </r>
  <r>
    <x v="473"/>
    <x v="279"/>
    <n v="58"/>
    <x v="2"/>
    <x v="1"/>
    <x v="0"/>
    <s v="Tokyo"/>
    <n v="8"/>
    <n v="46.69134708"/>
    <n v="445.29468639999999"/>
    <x v="1"/>
    <s v="Home Goods"/>
    <n v="0.33730005200000002"/>
    <n v="0.47987554100000002"/>
    <s v="Never"/>
    <n v="3"/>
    <n v="9.9128352910000004"/>
    <n v="3.2436859999999998E-2"/>
    <n v="0.19967557"/>
    <n v="0.20758610899999999"/>
    <s v="Yes"/>
    <s v="Yes"/>
    <s v="Yes"/>
    <d v="2020-12-01T00:00:00"/>
  </r>
  <r>
    <x v="474"/>
    <x v="395"/>
    <n v="24"/>
    <x v="1"/>
    <x v="2"/>
    <x v="0"/>
    <s v="Tokyo"/>
    <n v="5"/>
    <n v="19.727827309999999"/>
    <n v="98.639136550000003"/>
    <x v="3"/>
    <s v="Sports"/>
    <n v="0.283578687"/>
    <n v="0.35062570300000001"/>
    <s v="High"/>
    <n v="3"/>
    <n v="6.6408061920000003"/>
    <n v="7.3178499999999994E-2"/>
    <n v="0.102164728"/>
    <n v="0.31895364100000001"/>
    <s v="Yes"/>
    <s v="No"/>
    <s v="Yes"/>
    <d v="2022-08-01T00:00:00"/>
  </r>
  <r>
    <x v="475"/>
    <x v="55"/>
    <n v="27"/>
    <x v="0"/>
    <x v="1"/>
    <x v="2"/>
    <s v="Paris"/>
    <n v="5"/>
    <n v="9.7929395380000006"/>
    <n v="102.671936"/>
    <x v="0"/>
    <s v="Beauty"/>
    <n v="0.13928320399999999"/>
    <n v="0.279468194"/>
    <s v="Low"/>
    <n v="2"/>
    <n v="7.5818617450000003"/>
    <n v="0.20464464399999999"/>
    <n v="0.19760048099999999"/>
    <n v="0.28826370400000001"/>
    <s v="Yes"/>
    <s v="No"/>
    <s v="No"/>
    <d v="2019-04-01T00:00:00"/>
  </r>
  <r>
    <x v="476"/>
    <x v="396"/>
    <n v="54"/>
    <x v="1"/>
    <x v="1"/>
    <x v="1"/>
    <s v="Other"/>
    <n v="4"/>
    <n v="47.867168790000001"/>
    <n v="250.10577019999999"/>
    <x v="1"/>
    <s v="Clothing"/>
    <n v="0.34553747899999998"/>
    <n v="0.20886736"/>
    <s v="High"/>
    <n v="3"/>
    <n v="4.9604554729999997"/>
    <n v="0.212611577"/>
    <n v="0.133527653"/>
    <n v="0.25635019799999997"/>
    <s v="Yes"/>
    <s v="No"/>
    <s v="No"/>
    <d v="2020-04-01T00:00:00"/>
  </r>
  <r>
    <x v="477"/>
    <x v="397"/>
    <n v="23"/>
    <x v="2"/>
    <x v="2"/>
    <x v="4"/>
    <s v="Sydney"/>
    <n v="6"/>
    <n v="38.315287720000001"/>
    <n v="229.89172629999999"/>
    <x v="4"/>
    <s v="Food"/>
    <n v="0.10951011200000001"/>
    <n v="0.31872920100000002"/>
    <s v="Low"/>
    <n v="2"/>
    <n v="9.0373514939999993"/>
    <n v="0.10641234199999999"/>
    <n v="0.22101377"/>
    <n v="0.386570845"/>
    <s v="Yes"/>
    <s v="No"/>
    <s v="No"/>
    <d v="2020-06-01T00:00:00"/>
  </r>
  <r>
    <x v="478"/>
    <x v="398"/>
    <n v="46"/>
    <x v="2"/>
    <x v="0"/>
    <x v="0"/>
    <s v="Tokyo"/>
    <n v="1"/>
    <n v="8.2777117269999998"/>
    <n v="8.2777117269999998"/>
    <x v="4"/>
    <s v="Home Goods"/>
    <n v="0.49133694300000003"/>
    <n v="9.7656676999999997E-2"/>
    <s v="High"/>
    <n v="2"/>
    <n v="3.2532964739999999"/>
    <n v="0.14608137900000001"/>
    <n v="0.17024815200000001"/>
    <n v="0.43175881399999999"/>
    <s v="No"/>
    <s v="No"/>
    <s v="No"/>
    <d v="2021-10-01T00:00:00"/>
  </r>
  <r>
    <x v="479"/>
    <x v="399"/>
    <n v="52"/>
    <x v="1"/>
    <x v="0"/>
    <x v="1"/>
    <s v="London"/>
    <n v="5"/>
    <n v="15.792797029999999"/>
    <n v="78.963985149999999"/>
    <x v="2"/>
    <s v="Food"/>
    <n v="0.13783884699999999"/>
    <n v="2.2035309999999999E-2"/>
    <s v="Low"/>
    <n v="6"/>
    <n v="8.1525433849999995"/>
    <n v="0.21306412799999999"/>
    <n v="4.6089206000000001E-2"/>
    <n v="0.17666409399999999"/>
    <s v="Yes"/>
    <s v="No"/>
    <s v="No"/>
    <d v="2023-05-01T00:00:00"/>
  </r>
  <r>
    <x v="480"/>
    <x v="400"/>
    <n v="42"/>
    <x v="1"/>
    <x v="2"/>
    <x v="3"/>
    <s v="Los Angeles"/>
    <n v="6"/>
    <n v="11.13522979"/>
    <n v="24.185405939999999"/>
    <x v="6"/>
    <s v="Home Goods"/>
    <n v="0.61585552600000004"/>
    <n v="0.36023153600000002"/>
    <s v="Low"/>
    <n v="1"/>
    <n v="5.849670422"/>
    <n v="0.21815430799999999"/>
    <n v="0.22820638600000001"/>
    <n v="0.11766847"/>
    <s v="Yes"/>
    <s v="No"/>
    <s v="No"/>
    <d v="2023-06-01T00:00:00"/>
  </r>
  <r>
    <x v="481"/>
    <x v="26"/>
    <n v="34"/>
    <x v="1"/>
    <x v="2"/>
    <x v="3"/>
    <s v="Other"/>
    <n v="9"/>
    <n v="25.790612240000002"/>
    <n v="127.2790215"/>
    <x v="5"/>
    <s v="Sports"/>
    <n v="0.32566861400000002"/>
    <n v="0.199728341"/>
    <s v="High"/>
    <n v="2"/>
    <n v="8.6846518929999998"/>
    <n v="0.21367087900000001"/>
    <n v="0.221749897"/>
    <n v="0.38036766700000002"/>
    <s v="Yes"/>
    <s v="No"/>
    <s v="No"/>
    <d v="2018-07-01T00:00:00"/>
  </r>
  <r>
    <x v="482"/>
    <x v="401"/>
    <n v="25"/>
    <x v="2"/>
    <x v="2"/>
    <x v="4"/>
    <s v="Sydney"/>
    <n v="5"/>
    <n v="21.01863724"/>
    <n v="85.689167299999994"/>
    <x v="0"/>
    <s v="Clothing"/>
    <n v="0.181067598"/>
    <n v="9.2249541000000004E-2"/>
    <s v="Medium"/>
    <n v="2"/>
    <n v="10"/>
    <n v="0.233388442"/>
    <n v="0.118324998"/>
    <n v="0.16837060500000001"/>
    <s v="Yes"/>
    <s v="Yes"/>
    <s v="Yes"/>
    <d v="2019-05-01T00:00:00"/>
  </r>
  <r>
    <x v="483"/>
    <x v="76"/>
    <n v="75"/>
    <x v="2"/>
    <x v="2"/>
    <x v="0"/>
    <s v="Tokyo"/>
    <n v="2"/>
    <n v="69.575070220000001"/>
    <n v="201.57578380000001"/>
    <x v="7"/>
    <s v="Sports"/>
    <n v="0.10942347600000001"/>
    <n v="0.27645665200000002"/>
    <s v="Medium"/>
    <n v="3"/>
    <n v="9.9618141080000004"/>
    <n v="0.34818829600000001"/>
    <n v="6.7074387999999999E-2"/>
    <n v="0.142160493"/>
    <s v="Yes"/>
    <s v="No"/>
    <s v="No"/>
    <d v="2022-12-01T00:00:00"/>
  </r>
  <r>
    <x v="484"/>
    <x v="402"/>
    <n v="27"/>
    <x v="1"/>
    <x v="1"/>
    <x v="2"/>
    <s v="Other"/>
    <n v="3"/>
    <n v="23.4467392"/>
    <n v="70.340217600000003"/>
    <x v="7"/>
    <s v="Books"/>
    <n v="9.3994883000000001E-2"/>
    <n v="0.400559477"/>
    <s v="Low"/>
    <n v="4"/>
    <n v="4.6399933769999997"/>
    <n v="0.28750935700000002"/>
    <n v="0.16148242800000001"/>
    <n v="0.18602822899999999"/>
    <s v="Yes"/>
    <s v="No"/>
    <s v="No"/>
    <d v="2022-03-01T00:00:00"/>
  </r>
  <r>
    <x v="485"/>
    <x v="403"/>
    <n v="79"/>
    <x v="1"/>
    <x v="1"/>
    <x v="5"/>
    <s v="Berlin"/>
    <n v="2"/>
    <n v="123.4096608"/>
    <n v="254.3276223"/>
    <x v="2"/>
    <s v="Electronics"/>
    <n v="0.176328343"/>
    <n v="0.253529693"/>
    <s v="Low"/>
    <n v="2"/>
    <n v="8.7921002440000002"/>
    <n v="2.1931623000000001E-2"/>
    <n v="0.150570541"/>
    <n v="0.16203281"/>
    <s v="Yes"/>
    <s v="No"/>
    <s v="No"/>
    <d v="2020-04-01T00:00:00"/>
  </r>
  <r>
    <x v="486"/>
    <x v="404"/>
    <n v="60"/>
    <x v="0"/>
    <x v="2"/>
    <x v="1"/>
    <s v="London"/>
    <n v="9"/>
    <n v="52.777089869999998"/>
    <n v="424.9340297"/>
    <x v="6"/>
    <s v="Food"/>
    <n v="0.31566795800000003"/>
    <n v="0.19296255700000001"/>
    <s v="Low"/>
    <n v="4"/>
    <n v="5.4638867409999996"/>
    <n v="0.14995356700000001"/>
    <n v="0.139600168"/>
    <n v="0.50480445200000001"/>
    <s v="Yes"/>
    <s v="No"/>
    <s v="No"/>
    <d v="2020-07-01T00:00:00"/>
  </r>
  <r>
    <x v="487"/>
    <x v="405"/>
    <n v="42"/>
    <x v="0"/>
    <x v="2"/>
    <x v="0"/>
    <s v="Tokyo"/>
    <n v="12"/>
    <n v="23.977126439999999"/>
    <n v="232.97827129999999"/>
    <x v="6"/>
    <s v="Electronics"/>
    <n v="0.37492279299999998"/>
    <n v="0.23522674299999999"/>
    <s v="Never"/>
    <n v="1"/>
    <n v="9.235915168"/>
    <n v="0.128387792"/>
    <n v="0.18914494700000001"/>
    <n v="0.122205361"/>
    <s v="Yes"/>
    <s v="Yes"/>
    <s v="Yes"/>
    <d v="2020-07-01T00:00:00"/>
  </r>
  <r>
    <x v="488"/>
    <x v="406"/>
    <n v="39"/>
    <x v="0"/>
    <x v="2"/>
    <x v="5"/>
    <s v="Berlin"/>
    <n v="5"/>
    <n v="14.96468087"/>
    <n v="74.823404350000004"/>
    <x v="3"/>
    <s v="Beauty"/>
    <n v="0.173387175"/>
    <n v="0.23289708200000001"/>
    <s v="Never"/>
    <n v="4"/>
    <n v="7.820694016"/>
    <n v="0.53659809000000003"/>
    <n v="5.4340299000000002E-2"/>
    <n v="0.48908896000000002"/>
    <s v="Yes"/>
    <s v="No"/>
    <s v="Yes"/>
    <d v="2021-02-01T00:00:00"/>
  </r>
  <r>
    <x v="489"/>
    <x v="407"/>
    <n v="28"/>
    <x v="2"/>
    <x v="0"/>
    <x v="1"/>
    <s v="London"/>
    <n v="1"/>
    <n v="28.912428129999999"/>
    <n v="28.912428129999999"/>
    <x v="5"/>
    <s v="Clothing"/>
    <n v="0.15957222900000001"/>
    <n v="0.10944379999999999"/>
    <s v="Never"/>
    <n v="4"/>
    <n v="6.6265804839999998"/>
    <n v="0.25272685499999997"/>
    <n v="0.21649832699999999"/>
    <n v="0.235937959"/>
    <s v="No"/>
    <s v="No"/>
    <s v="No"/>
    <d v="2018-05-01T00:00:00"/>
  </r>
  <r>
    <x v="490"/>
    <x v="408"/>
    <n v="33"/>
    <x v="1"/>
    <x v="2"/>
    <x v="3"/>
    <s v="Los Angeles"/>
    <n v="1"/>
    <n v="84.174408749999998"/>
    <n v="61.723037480000002"/>
    <x v="3"/>
    <s v="Toys"/>
    <n v="0.41073746799999999"/>
    <n v="0.41964069199999998"/>
    <s v="Never"/>
    <n v="1"/>
    <n v="10"/>
    <n v="0.16778195200000001"/>
    <n v="0.46802581900000001"/>
    <n v="6.0928585E-2"/>
    <s v="No"/>
    <s v="No"/>
    <s v="No"/>
    <d v="2023-10-01T00:00:00"/>
  </r>
  <r>
    <x v="491"/>
    <x v="248"/>
    <n v="24"/>
    <x v="1"/>
    <x v="2"/>
    <x v="3"/>
    <s v="New York"/>
    <n v="5"/>
    <n v="21.230068580000001"/>
    <n v="137.72777690000001"/>
    <x v="1"/>
    <s v="Toys"/>
    <n v="0.26968444400000002"/>
    <n v="0.11860680899999999"/>
    <s v="Low"/>
    <n v="0"/>
    <n v="7.6962635979999998"/>
    <n v="0.333043963"/>
    <n v="0.18908292700000001"/>
    <n v="0.112523631"/>
    <s v="Yes"/>
    <s v="No"/>
    <s v="No"/>
    <d v="2019-11-01T00:00:00"/>
  </r>
  <r>
    <x v="492"/>
    <x v="409"/>
    <n v="34"/>
    <x v="1"/>
    <x v="2"/>
    <x v="3"/>
    <s v="New York"/>
    <n v="6"/>
    <n v="90.400644689999993"/>
    <n v="589.68281420000005"/>
    <x v="0"/>
    <s v="Sports"/>
    <n v="0.36928963300000001"/>
    <n v="0.40018415200000002"/>
    <s v="Medium"/>
    <n v="2"/>
    <n v="6.9424452069999996"/>
    <n v="3.2980373E-2"/>
    <n v="3.0489426E-2"/>
    <n v="5.9403863000000001E-2"/>
    <s v="Yes"/>
    <s v="No"/>
    <s v="No"/>
    <d v="2023-01-01T00:00:00"/>
  </r>
  <r>
    <x v="493"/>
    <x v="410"/>
    <n v="14"/>
    <x v="0"/>
    <x v="0"/>
    <x v="3"/>
    <s v="Los Angeles"/>
    <n v="11"/>
    <n v="89.042460180000006"/>
    <n v="853.99903570000004"/>
    <x v="0"/>
    <s v="Beauty"/>
    <n v="0.15312242100000001"/>
    <n v="0.64983610599999997"/>
    <s v="High"/>
    <n v="1"/>
    <n v="8.9352007810000007"/>
    <n v="0.27556250700000001"/>
    <n v="0.29395548999999999"/>
    <n v="1.9281864999999999E-2"/>
    <s v="Yes"/>
    <s v="No"/>
    <s v="Yes"/>
    <d v="2020-03-01T00:00:00"/>
  </r>
  <r>
    <x v="494"/>
    <x v="411"/>
    <n v="45"/>
    <x v="2"/>
    <x v="0"/>
    <x v="1"/>
    <s v="London"/>
    <n v="3"/>
    <n v="400.89807009999998"/>
    <n v="1094.32232"/>
    <x v="7"/>
    <s v="Toys"/>
    <n v="0.16597616900000001"/>
    <n v="0.52583365599999998"/>
    <s v="Low"/>
    <n v="2"/>
    <n v="7.7308833420000003"/>
    <n v="0.25614817400000001"/>
    <n v="0.22564046900000001"/>
    <n v="0.38892282900000003"/>
    <s v="Yes"/>
    <s v="No"/>
    <s v="No"/>
    <d v="2021-03-01T00:00:00"/>
  </r>
  <r>
    <x v="495"/>
    <x v="412"/>
    <n v="54"/>
    <x v="1"/>
    <x v="1"/>
    <x v="3"/>
    <s v="Los Angeles"/>
    <n v="13"/>
    <n v="231.8519297"/>
    <n v="2999.5789770000001"/>
    <x v="4"/>
    <s v="Electronics"/>
    <n v="0.27263679899999999"/>
    <n v="0.11184079099999999"/>
    <s v="Medium"/>
    <n v="1"/>
    <n v="5.8699374969999996"/>
    <n v="0.10431536299999999"/>
    <n v="0.18981736699999999"/>
    <n v="5.4619731999999997E-2"/>
    <s v="Yes"/>
    <s v="No"/>
    <s v="No"/>
    <d v="2018-03-01T00:00:00"/>
  </r>
  <r>
    <x v="496"/>
    <x v="149"/>
    <n v="17"/>
    <x v="2"/>
    <x v="0"/>
    <x v="3"/>
    <s v="Los Angeles"/>
    <n v="1"/>
    <n v="24.585415009999998"/>
    <n v="17.59593967"/>
    <x v="5"/>
    <s v="Home Goods"/>
    <n v="0.283720576"/>
    <n v="0.13691170899999999"/>
    <s v="High"/>
    <n v="2"/>
    <n v="8.202200672"/>
    <n v="0.52761130000000001"/>
    <n v="0.25004507500000001"/>
    <n v="0.20275986800000001"/>
    <s v="No"/>
    <s v="No"/>
    <s v="No"/>
    <d v="2018-07-01T00:00:00"/>
  </r>
  <r>
    <x v="497"/>
    <x v="413"/>
    <n v="48"/>
    <x v="2"/>
    <x v="0"/>
    <x v="3"/>
    <s v="New York"/>
    <n v="2"/>
    <n v="56.319554199999999"/>
    <n v="112.6391084"/>
    <x v="0"/>
    <s v="Sports"/>
    <n v="0.24663190800000001"/>
    <n v="0.20337989300000001"/>
    <s v="Medium"/>
    <n v="2"/>
    <n v="10"/>
    <n v="0.109170541"/>
    <n v="8.8745825E-2"/>
    <n v="0.26804718999999999"/>
    <s v="Yes"/>
    <s v="No"/>
    <s v="No"/>
    <d v="2021-06-01T00:00:00"/>
  </r>
  <r>
    <x v="498"/>
    <x v="414"/>
    <n v="62"/>
    <x v="1"/>
    <x v="2"/>
    <x v="6"/>
    <s v="Other"/>
    <n v="11"/>
    <n v="59.917914529999997"/>
    <n v="742.92943530000002"/>
    <x v="4"/>
    <s v="Food"/>
    <n v="0.386501918"/>
    <n v="0.29661558500000001"/>
    <s v="High"/>
    <n v="2"/>
    <n v="7.4402810519999996"/>
    <n v="8.5488101999999996E-2"/>
    <n v="5.3617998E-2"/>
    <n v="0.19489831699999999"/>
    <s v="Yes"/>
    <s v="No"/>
    <s v="No"/>
    <d v="2022-08-0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d v="2020-05-10T00:00:00"/>
    <n v="25"/>
    <x v="0"/>
    <x v="0"/>
    <x v="0"/>
    <x v="0"/>
    <n v="4"/>
    <n v="15.88650949"/>
    <n v="63.54603796"/>
    <x v="0"/>
    <s v="Books"/>
    <n v="0.33236451099999997"/>
    <n v="0.37969394699999998"/>
    <s v="High"/>
    <n v="0"/>
    <n v="6.2408813719999996"/>
    <n v="0.11295507"/>
    <n v="0.239947672"/>
    <n v="0.15677575699999999"/>
    <x v="0"/>
    <x v="0"/>
    <s v="No"/>
    <d v="2020-05-01T00:00:00"/>
  </r>
  <r>
    <x v="1"/>
    <d v="2021-07-18T00:00:00"/>
    <n v="18"/>
    <x v="1"/>
    <x v="0"/>
    <x v="1"/>
    <x v="1"/>
    <n v="6"/>
    <n v="27.638852660000001"/>
    <n v="181.72505559999999"/>
    <x v="1"/>
    <s v="Toys"/>
    <n v="0.34457428000000001"/>
    <n v="0.14098786599999999"/>
    <s v="Low"/>
    <n v="0"/>
    <n v="7.7219169040000004"/>
    <n v="0.30097874099999999"/>
    <n v="0.23082103700000001"/>
    <n v="0.29073476999999998"/>
    <x v="0"/>
    <x v="1"/>
    <s v="No"/>
    <d v="2021-07-01T00:00:00"/>
  </r>
  <r>
    <x v="2"/>
    <d v="2021-02-04T00:00:00"/>
    <n v="43"/>
    <x v="0"/>
    <x v="0"/>
    <x v="2"/>
    <x v="2"/>
    <n v="10"/>
    <n v="161.73942550000001"/>
    <n v="1810.5551499999999"/>
    <x v="0"/>
    <s v="Books"/>
    <n v="0.409655977"/>
    <n v="0.323659741"/>
    <s v="Low"/>
    <n v="0"/>
    <n v="7.899041671"/>
    <n v="0.20464464399999999"/>
    <n v="0.13223890199999999"/>
    <n v="5.0505468999999997E-2"/>
    <x v="0"/>
    <x v="1"/>
    <s v="Yes"/>
    <d v="2021-02-01T00:00:00"/>
  </r>
  <r>
    <x v="3"/>
    <d v="2020-12-31T00:00:00"/>
    <n v="49"/>
    <x v="2"/>
    <x v="0"/>
    <x v="3"/>
    <x v="3"/>
    <n v="5"/>
    <n v="14.194262699999999"/>
    <n v="86.219740079999994"/>
    <x v="2"/>
    <s v="Clothing"/>
    <n v="0.35676480799999999"/>
    <n v="0.268427945"/>
    <s v="Never"/>
    <n v="1"/>
    <n v="7.8294588669999996"/>
    <n v="7.4097444999999998E-2"/>
    <n v="0.20664381700000001"/>
    <n v="0.28106714999999999"/>
    <x v="0"/>
    <x v="0"/>
    <s v="No"/>
    <d v="2020-12-01T00:00:00"/>
  </r>
  <r>
    <x v="4"/>
    <d v="2022-06-27T00:00:00"/>
    <n v="29"/>
    <x v="2"/>
    <x v="0"/>
    <x v="0"/>
    <x v="0"/>
    <n v="7"/>
    <n v="31147.427210000002"/>
    <n v="2112.575945"/>
    <x v="0"/>
    <s v="Beauty"/>
    <n v="0.222703077"/>
    <n v="0.16042656399999999"/>
    <s v="High"/>
    <n v="2"/>
    <n v="7.7773526950000003"/>
    <n v="0.16343765299999999"/>
    <n v="0.23240977600000001"/>
    <n v="0.326645087"/>
    <x v="0"/>
    <x v="1"/>
    <s v="No"/>
    <d v="2022-06-01T00:00:00"/>
  </r>
  <r>
    <x v="5"/>
    <d v="2023-12-10T00:00:00"/>
    <n v="57"/>
    <x v="0"/>
    <x v="1"/>
    <x v="4"/>
    <x v="4"/>
    <n v="3"/>
    <n v="18.985494540000001"/>
    <n v="5.7881139170000004"/>
    <x v="2"/>
    <s v="Toys"/>
    <n v="0.48395856700000001"/>
    <n v="0.22687423900000001"/>
    <s v="High"/>
    <n v="2"/>
    <n v="4.059193595"/>
    <n v="0.107597077"/>
    <n v="0.32074138899999999"/>
    <n v="0.31721679000000003"/>
    <x v="0"/>
    <x v="1"/>
    <s v="Yes"/>
    <d v="2023-12-01T00:00:00"/>
  </r>
  <r>
    <x v="6"/>
    <d v="2019-04-12T00:00:00"/>
    <n v="23"/>
    <x v="2"/>
    <x v="1"/>
    <x v="3"/>
    <x v="3"/>
    <n v="1"/>
    <n v="42.487912870000002"/>
    <n v="74.769601719999997"/>
    <x v="1"/>
    <s v="Home Goods"/>
    <n v="0.50508664400000003"/>
    <n v="0.56919606300000003"/>
    <s v="Low"/>
    <n v="0"/>
    <n v="6.339854849"/>
    <n v="0.34437840199999997"/>
    <n v="0.22377396999999999"/>
    <n v="0.18331334699999999"/>
    <x v="1"/>
    <x v="1"/>
    <s v="No"/>
    <d v="2019-04-01T00:00:00"/>
  </r>
  <r>
    <x v="7"/>
    <d v="2021-05-23T00:00:00"/>
    <n v="57"/>
    <x v="1"/>
    <x v="2"/>
    <x v="5"/>
    <x v="5"/>
    <n v="1"/>
    <n v="49.184461980000002"/>
    <n v="158.35204400000001"/>
    <x v="3"/>
    <s v="Toys"/>
    <n v="0.299600425"/>
    <n v="0.40053372799999998"/>
    <s v="High"/>
    <n v="0"/>
    <n v="8.7185465240000006"/>
    <n v="0.20464464399999999"/>
    <n v="0.44977375000000003"/>
    <n v="0.14840099200000001"/>
    <x v="1"/>
    <x v="1"/>
    <s v="No"/>
    <d v="2021-05-01T00:00:00"/>
  </r>
  <r>
    <x v="8"/>
    <d v="2018-11-27T00:00:00"/>
    <n v="43"/>
    <x v="1"/>
    <x v="0"/>
    <x v="3"/>
    <x v="6"/>
    <n v="3"/>
    <n v="199.16379850000001"/>
    <n v="525.98587080000004"/>
    <x v="1"/>
    <s v="Sports"/>
    <n v="0.40041395600000002"/>
    <n v="0.347426332"/>
    <s v="Low"/>
    <n v="0"/>
    <n v="6.9424452069999996"/>
    <n v="5.5744047999999997E-2"/>
    <n v="0.20749167700000001"/>
    <n v="0.19222629999999999"/>
    <x v="0"/>
    <x v="1"/>
    <s v="Yes"/>
    <d v="2018-11-01T00:00:00"/>
  </r>
  <r>
    <x v="9"/>
    <d v="2022-01-22T00:00:00"/>
    <n v="16"/>
    <x v="2"/>
    <x v="0"/>
    <x v="3"/>
    <x v="3"/>
    <n v="5"/>
    <n v="67.219548270000004"/>
    <n v="449.88296200000002"/>
    <x v="4"/>
    <s v="Beauty"/>
    <n v="0.47091701800000002"/>
    <n v="0.40063577900000003"/>
    <s v="Medium"/>
    <n v="2"/>
    <n v="4.2021596030000001"/>
    <n v="0.143863186"/>
    <n v="0.25037210100000001"/>
    <n v="0.108501639"/>
    <x v="0"/>
    <x v="1"/>
    <s v="No"/>
    <d v="2022-01-01T00:00:00"/>
  </r>
  <r>
    <x v="10"/>
    <d v="2023-11-06T00:00:00"/>
    <n v="64"/>
    <x v="0"/>
    <x v="1"/>
    <x v="3"/>
    <x v="6"/>
    <n v="4"/>
    <n v="19.993731260000001"/>
    <n v="60.109428080000001"/>
    <x v="2"/>
    <s v="Clothing"/>
    <n v="0.283578687"/>
    <n v="2.3778100000000002E-3"/>
    <s v="Medium"/>
    <n v="2"/>
    <n v="8.7934553019999999"/>
    <n v="9.7273272999999993E-2"/>
    <n v="0.23986391200000001"/>
    <n v="0.29639291600000001"/>
    <x v="0"/>
    <x v="1"/>
    <s v="Yes"/>
    <d v="2023-11-01T00:00:00"/>
  </r>
  <r>
    <x v="11"/>
    <d v="2018-05-11T00:00:00"/>
    <n v="28"/>
    <x v="1"/>
    <x v="0"/>
    <x v="5"/>
    <x v="5"/>
    <n v="4"/>
    <n v="23.93558702"/>
    <n v="95.742348079999999"/>
    <x v="3"/>
    <s v="Home Goods"/>
    <n v="0.33967519099999999"/>
    <n v="0.18635111400000001"/>
    <s v="Medium"/>
    <n v="1"/>
    <n v="8.7855755230000003"/>
    <n v="0.18428048699999999"/>
    <n v="0.112963604"/>
    <n v="0.19851516"/>
    <x v="0"/>
    <x v="1"/>
    <s v="No"/>
    <d v="2018-05-01T00:00:00"/>
  </r>
  <r>
    <x v="12"/>
    <d v="2022-08-13T00:00:00"/>
    <n v="53"/>
    <x v="0"/>
    <x v="2"/>
    <x v="2"/>
    <x v="2"/>
    <n v="5"/>
    <n v="177.8645023"/>
    <n v="813.5337902"/>
    <x v="3"/>
    <s v="Clothing"/>
    <n v="0.18496678"/>
    <n v="0.49307707899999997"/>
    <s v="Low"/>
    <n v="4"/>
    <n v="6.9025635630000002"/>
    <n v="0.19228077199999999"/>
    <n v="0.19621731000000001"/>
    <n v="0.206118094"/>
    <x v="0"/>
    <x v="1"/>
    <s v="No"/>
    <d v="2022-08-01T00:00:00"/>
  </r>
  <r>
    <x v="13"/>
    <d v="2020-02-09T00:00:00"/>
    <n v="37"/>
    <x v="2"/>
    <x v="0"/>
    <x v="3"/>
    <x v="3"/>
    <n v="4"/>
    <n v="154.41784200000001"/>
    <n v="540.31155439999998"/>
    <x v="3"/>
    <s v="Beauty"/>
    <n v="0.134930941"/>
    <n v="0.47150278600000001"/>
    <s v="Medium"/>
    <n v="2"/>
    <n v="5.5138078860000004"/>
    <n v="0.18718468899999999"/>
    <n v="0.16029561000000001"/>
    <n v="0.102183959"/>
    <x v="0"/>
    <x v="1"/>
    <s v="Yes"/>
    <d v="2020-02-01T00:00:00"/>
  </r>
  <r>
    <x v="14"/>
    <d v="2022-02-24T00:00:00"/>
    <n v="40"/>
    <x v="1"/>
    <x v="2"/>
    <x v="1"/>
    <x v="1"/>
    <n v="2"/>
    <n v="54.966558939999999"/>
    <n v="159.0669766"/>
    <x v="5"/>
    <s v="Beauty"/>
    <n v="0.283578687"/>
    <n v="0.53189111700000002"/>
    <s v="Low"/>
    <n v="2"/>
    <n v="7.3099016499999996"/>
    <n v="9.2561093999999997E-2"/>
    <n v="0.14893951699999999"/>
    <n v="0.28316854200000002"/>
    <x v="0"/>
    <x v="0"/>
    <s v="No"/>
    <d v="2022-02-01T00:00:00"/>
  </r>
  <r>
    <x v="15"/>
    <d v="2021-04-30T00:00:00"/>
    <n v="48"/>
    <x v="1"/>
    <x v="0"/>
    <x v="4"/>
    <x v="4"/>
    <n v="1"/>
    <n v="256.68664669999998"/>
    <n v="256.68664669999998"/>
    <x v="3"/>
    <s v="Food"/>
    <n v="0.236587191"/>
    <n v="0.279468194"/>
    <s v="Low"/>
    <n v="1"/>
    <n v="7.3939208599999997"/>
    <n v="7.7250595000000005E-2"/>
    <n v="0.12873343800000001"/>
    <n v="0.233329963"/>
    <x v="1"/>
    <x v="1"/>
    <s v="No"/>
    <d v="2021-04-01T00:00:00"/>
  </r>
  <r>
    <x v="16"/>
    <d v="2020-08-13T00:00:00"/>
    <n v="47"/>
    <x v="1"/>
    <x v="0"/>
    <x v="3"/>
    <x v="6"/>
    <n v="9"/>
    <n v="45.342440740000001"/>
    <n v="296.31220639999998"/>
    <x v="6"/>
    <s v="Beauty"/>
    <n v="0.57144380100000003"/>
    <n v="0.30704966500000003"/>
    <s v="Medium"/>
    <n v="4"/>
    <n v="7.1521144090000002"/>
    <n v="0.20464464399999999"/>
    <n v="0.466631087"/>
    <n v="9.2398482000000004E-2"/>
    <x v="0"/>
    <x v="1"/>
    <s v="No"/>
    <d v="2020-08-01T00:00:00"/>
  </r>
  <r>
    <x v="17"/>
    <d v="2021-03-30T00:00:00"/>
    <n v="29"/>
    <x v="0"/>
    <x v="0"/>
    <x v="0"/>
    <x v="0"/>
    <n v="6"/>
    <n v="48.456181149999999"/>
    <n v="290.73708690000001"/>
    <x v="3"/>
    <s v="Beauty"/>
    <n v="0.43582632900000001"/>
    <n v="0.51893020400000001"/>
    <s v="Low"/>
    <n v="0"/>
    <n v="7.2160587070000002"/>
    <n v="0.25717735000000003"/>
    <n v="0.17864111699999999"/>
    <n v="0.38382245500000001"/>
    <x v="0"/>
    <x v="1"/>
    <s v="No"/>
    <d v="2021-03-01T00:00:00"/>
  </r>
  <r>
    <x v="18"/>
    <d v="2019-04-05T00:00:00"/>
    <n v="42"/>
    <x v="0"/>
    <x v="2"/>
    <x v="5"/>
    <x v="5"/>
    <n v="6"/>
    <n v="9.8441604009999999"/>
    <n v="59.06496241"/>
    <x v="7"/>
    <s v="Home Goods"/>
    <n v="9.1205062000000003E-2"/>
    <n v="0.279468194"/>
    <s v="High"/>
    <n v="6"/>
    <n v="7.3151916630000002"/>
    <n v="0.122048109"/>
    <n v="4.1383174000000002E-2"/>
    <n v="0.32948767699999998"/>
    <x v="0"/>
    <x v="1"/>
    <s v="Yes"/>
    <d v="2019-04-01T00:00:00"/>
  </r>
  <r>
    <x v="19"/>
    <d v="2018-01-22T00:00:00"/>
    <n v="41"/>
    <x v="0"/>
    <x v="1"/>
    <x v="5"/>
    <x v="5"/>
    <n v="6"/>
    <n v="6.8052369270000002"/>
    <n v="40.831421560000003"/>
    <x v="1"/>
    <s v="Toys"/>
    <n v="0.57179541"/>
    <n v="5.2919894000000002E-2"/>
    <s v="Never"/>
    <n v="2"/>
    <n v="5.3272890369999999"/>
    <n v="0.22449840300000001"/>
    <n v="0.14346299600000001"/>
    <n v="0.16418411499999999"/>
    <x v="0"/>
    <x v="1"/>
    <s v="Yes"/>
    <d v="2018-01-01T00:00:00"/>
  </r>
  <r>
    <x v="20"/>
    <d v="2020-01-18T00:00:00"/>
    <n v="38"/>
    <x v="0"/>
    <x v="2"/>
    <x v="0"/>
    <x v="0"/>
    <n v="4"/>
    <n v="158.98072569999999"/>
    <n v="635.92290279999997"/>
    <x v="7"/>
    <s v="Books"/>
    <n v="0.283578687"/>
    <n v="0.236064617"/>
    <s v="Never"/>
    <n v="4"/>
    <n v="2.5393189039999999"/>
    <n v="0.32707450599999999"/>
    <n v="0.25229843299999999"/>
    <n v="0.13725109599999999"/>
    <x v="0"/>
    <x v="1"/>
    <s v="No"/>
    <d v="2020-01-01T00:00:00"/>
  </r>
  <r>
    <x v="21"/>
    <d v="2019-04-20T00:00:00"/>
    <n v="31"/>
    <x v="2"/>
    <x v="2"/>
    <x v="1"/>
    <x v="1"/>
    <n v="1"/>
    <n v="194.59970580000001"/>
    <n v="43.59632379"/>
    <x v="0"/>
    <s v="Beauty"/>
    <n v="0.283578687"/>
    <n v="0.52867760399999997"/>
    <s v="Never"/>
    <n v="2"/>
    <n v="8.4613995660000008"/>
    <n v="8.9255099000000004E-2"/>
    <n v="0.12028475399999999"/>
    <n v="6.5637492000000006E-2"/>
    <x v="1"/>
    <x v="0"/>
    <s v="No"/>
    <d v="2019-04-01T00:00:00"/>
  </r>
  <r>
    <x v="22"/>
    <d v="2020-12-18T00:00:00"/>
    <n v="38"/>
    <x v="1"/>
    <x v="2"/>
    <x v="6"/>
    <x v="7"/>
    <n v="1"/>
    <n v="15.381155809999999"/>
    <n v="285.35485920000002"/>
    <x v="3"/>
    <s v="Beauty"/>
    <n v="8.0201898999999993E-2"/>
    <n v="0.29098607199999998"/>
    <s v="Never"/>
    <n v="2"/>
    <n v="7.1819972999999999"/>
    <n v="0.19414468800000001"/>
    <n v="0.30683878799999997"/>
    <n v="0.37338829000000001"/>
    <x v="0"/>
    <x v="0"/>
    <s v="No"/>
    <d v="2020-12-01T00:00:00"/>
  </r>
  <r>
    <x v="23"/>
    <d v="2023-08-10T00:00:00"/>
    <n v="64"/>
    <x v="2"/>
    <x v="2"/>
    <x v="2"/>
    <x v="2"/>
    <n v="6"/>
    <n v="7.3443613909999996"/>
    <n v="85.684366620000006"/>
    <x v="2"/>
    <s v="Electronics"/>
    <n v="0.24895092899999999"/>
    <n v="0.319845728"/>
    <s v="High"/>
    <n v="1"/>
    <n v="9.3178362769999996"/>
    <n v="0.130033908"/>
    <n v="4.3317418000000003E-2"/>
    <n v="0.307552029"/>
    <x v="0"/>
    <x v="1"/>
    <s v="Yes"/>
    <d v="2023-08-01T00:00:00"/>
  </r>
  <r>
    <x v="24"/>
    <d v="2020-09-02T00:00:00"/>
    <n v="30"/>
    <x v="0"/>
    <x v="1"/>
    <x v="3"/>
    <x v="6"/>
    <n v="17"/>
    <n v="49.29627103"/>
    <n v="897.73535600000002"/>
    <x v="7"/>
    <s v="Home Goods"/>
    <n v="0.283578687"/>
    <n v="0.60616477000000002"/>
    <s v="Medium"/>
    <n v="2"/>
    <n v="6.0596804569999998"/>
    <n v="0.117827607"/>
    <n v="0.19483882499999999"/>
    <n v="0.18038944400000001"/>
    <x v="0"/>
    <x v="1"/>
    <s v="No"/>
    <d v="2020-09-01T00:00:00"/>
  </r>
  <r>
    <x v="25"/>
    <d v="2022-12-12T00:00:00"/>
    <n v="53"/>
    <x v="0"/>
    <x v="0"/>
    <x v="2"/>
    <x v="2"/>
    <n v="1"/>
    <n v="9.3146606680000001"/>
    <n v="18.06827281"/>
    <x v="5"/>
    <s v="Clothing"/>
    <n v="0.207810516"/>
    <n v="0.33272021299999999"/>
    <s v="High"/>
    <n v="2"/>
    <n v="9.3216134050000008"/>
    <n v="0.228469966"/>
    <n v="0.34197715400000001"/>
    <n v="0.109246833"/>
    <x v="1"/>
    <x v="1"/>
    <s v="No"/>
    <d v="2022-12-01T00:00:00"/>
  </r>
  <r>
    <x v="26"/>
    <d v="2018-07-09T00:00:00"/>
    <n v="25"/>
    <x v="1"/>
    <x v="0"/>
    <x v="4"/>
    <x v="4"/>
    <n v="8"/>
    <n v="45.653024960000003"/>
    <n v="443.75970410000002"/>
    <x v="6"/>
    <s v="Clothing"/>
    <n v="0.12634775600000001"/>
    <n v="0.21604846799999999"/>
    <s v="High"/>
    <n v="0"/>
    <n v="7.2300930409999999"/>
    <n v="0.104449505"/>
    <n v="0.385474439"/>
    <n v="5.7175379999999998E-2"/>
    <x v="0"/>
    <x v="1"/>
    <s v="No"/>
    <d v="2018-07-01T00:00:00"/>
  </r>
  <r>
    <x v="27"/>
    <d v="2019-07-17T00:00:00"/>
    <n v="21"/>
    <x v="0"/>
    <x v="2"/>
    <x v="5"/>
    <x v="5"/>
    <n v="9"/>
    <n v="160.43802059999999"/>
    <n v="1565.887248"/>
    <x v="5"/>
    <s v="Sports"/>
    <n v="0.410846041"/>
    <n v="0.14160720299999999"/>
    <s v="Low"/>
    <n v="2"/>
    <n v="5.3280986309999996"/>
    <n v="5.8337589000000002E-2"/>
    <n v="0.20268109100000001"/>
    <n v="0.23865589200000001"/>
    <x v="0"/>
    <x v="0"/>
    <s v="Yes"/>
    <d v="2019-07-01T00:00:00"/>
  </r>
  <r>
    <x v="28"/>
    <d v="2023-03-15T00:00:00"/>
    <n v="84"/>
    <x v="1"/>
    <x v="0"/>
    <x v="3"/>
    <x v="3"/>
    <n v="7"/>
    <n v="33.559599290000001"/>
    <n v="474.48958640000001"/>
    <x v="3"/>
    <s v="Clothing"/>
    <n v="0.17316088399999999"/>
    <n v="0.47695985099999999"/>
    <s v="Never"/>
    <n v="0"/>
    <n v="6.8673667939999996"/>
    <n v="0.10972765299999999"/>
    <n v="0.205013689"/>
    <n v="0.408423225"/>
    <x v="0"/>
    <x v="1"/>
    <s v="No"/>
    <d v="2023-03-01T00:00:00"/>
  </r>
  <r>
    <x v="29"/>
    <d v="2021-06-21T00:00:00"/>
    <n v="43"/>
    <x v="2"/>
    <x v="0"/>
    <x v="2"/>
    <x v="2"/>
    <n v="6"/>
    <n v="5.4789345450000004"/>
    <n v="18.865851360000001"/>
    <x v="4"/>
    <s v="Sports"/>
    <n v="0.186562374"/>
    <n v="0.27014047299999999"/>
    <s v="Low"/>
    <n v="4"/>
    <n v="5.2435555489999999"/>
    <n v="0.35148918499999998"/>
    <n v="0.45035808199999999"/>
    <n v="0.133460096"/>
    <x v="0"/>
    <x v="1"/>
    <s v="No"/>
    <d v="2021-06-01T00:00:00"/>
  </r>
  <r>
    <x v="30"/>
    <d v="2022-03-09T00:00:00"/>
    <n v="43"/>
    <x v="0"/>
    <x v="2"/>
    <x v="3"/>
    <x v="3"/>
    <n v="2"/>
    <n v="227.63145080000001"/>
    <n v="464.80062390000001"/>
    <x v="1"/>
    <s v="Sports"/>
    <n v="0.23472723500000001"/>
    <n v="8.7777137000000005E-2"/>
    <s v="High"/>
    <n v="1"/>
    <n v="6.0597805100000004"/>
    <n v="0.12006109600000001"/>
    <n v="6.0942838999999999E-2"/>
    <n v="0.18028404200000001"/>
    <x v="0"/>
    <x v="1"/>
    <s v="No"/>
    <d v="2022-03-01T00:00:00"/>
  </r>
  <r>
    <x v="31"/>
    <d v="2019-10-09T00:00:00"/>
    <n v="43"/>
    <x v="1"/>
    <x v="2"/>
    <x v="1"/>
    <x v="1"/>
    <n v="1"/>
    <n v="156.7812271"/>
    <n v="102.7063809"/>
    <x v="5"/>
    <s v="Toys"/>
    <n v="0.11901502999999999"/>
    <n v="0.40675549300000002"/>
    <s v="Medium"/>
    <n v="1"/>
    <n v="7.7564401759999999"/>
    <n v="0.16082913500000001"/>
    <n v="0.408621715"/>
    <n v="0.20275986800000001"/>
    <x v="1"/>
    <x v="1"/>
    <s v="No"/>
    <d v="2019-10-01T00:00:00"/>
  </r>
  <r>
    <x v="32"/>
    <d v="2023-08-31T00:00:00"/>
    <n v="56"/>
    <x v="0"/>
    <x v="0"/>
    <x v="5"/>
    <x v="5"/>
    <n v="2"/>
    <n v="24.04873113"/>
    <n v="157.70992409999999"/>
    <x v="5"/>
    <s v="Books"/>
    <n v="0.136396455"/>
    <n v="0.29643979399999998"/>
    <s v="Never"/>
    <n v="4"/>
    <n v="5.3067232430000004"/>
    <n v="0.20193783000000001"/>
    <n v="0.22829993100000001"/>
    <n v="0.20275986800000001"/>
    <x v="0"/>
    <x v="1"/>
    <s v="No"/>
    <d v="2023-08-01T00:00:00"/>
  </r>
  <r>
    <x v="33"/>
    <d v="2021-07-21T00:00:00"/>
    <n v="41"/>
    <x v="1"/>
    <x v="0"/>
    <x v="3"/>
    <x v="3"/>
    <n v="1"/>
    <n v="34.608275110000001"/>
    <n v="33.832001820000002"/>
    <x v="4"/>
    <s v="Food"/>
    <n v="0.17183978599999999"/>
    <n v="8.0724587E-2"/>
    <s v="Low"/>
    <n v="0"/>
    <n v="6.4262455699999999"/>
    <n v="0.37463891399999999"/>
    <n v="4.5983995E-2"/>
    <n v="0.17913557999999999"/>
    <x v="1"/>
    <x v="1"/>
    <s v="No"/>
    <d v="2021-07-01T00:00:00"/>
  </r>
  <r>
    <x v="34"/>
    <d v="2019-08-24T00:00:00"/>
    <n v="47"/>
    <x v="1"/>
    <x v="0"/>
    <x v="3"/>
    <x v="6"/>
    <n v="1"/>
    <n v="106.5976211"/>
    <n v="1178.372488"/>
    <x v="0"/>
    <s v="Toys"/>
    <n v="0.37439098399999998"/>
    <n v="3.7748179E-2"/>
    <s v="High"/>
    <n v="4"/>
    <n v="5.9610254490000001"/>
    <n v="0.16950926299999999"/>
    <n v="0.23311147600000001"/>
    <n v="0.25306558000000001"/>
    <x v="0"/>
    <x v="1"/>
    <s v="Yes"/>
    <d v="2019-08-01T00:00:00"/>
  </r>
  <r>
    <x v="35"/>
    <d v="2023-08-24T00:00:00"/>
    <n v="19"/>
    <x v="2"/>
    <x v="0"/>
    <x v="4"/>
    <x v="7"/>
    <n v="1"/>
    <n v="50.910273680000003"/>
    <n v="137.6472842"/>
    <x v="1"/>
    <s v="Clothing"/>
    <n v="0.24407247900000001"/>
    <n v="0.43375983400000001"/>
    <s v="Low"/>
    <n v="4"/>
    <n v="6.1938368170000002"/>
    <n v="0.10900128100000001"/>
    <n v="0.225724275"/>
    <n v="0.105162487"/>
    <x v="1"/>
    <x v="1"/>
    <s v="No"/>
    <d v="2023-08-01T00:00:00"/>
  </r>
  <r>
    <x v="36"/>
    <d v="2023-11-06T00:00:00"/>
    <n v="49"/>
    <x v="2"/>
    <x v="1"/>
    <x v="5"/>
    <x v="5"/>
    <n v="2"/>
    <n v="153.5773222"/>
    <n v="319.38077379999999"/>
    <x v="0"/>
    <s v="Beauty"/>
    <n v="0.52368417499999997"/>
    <n v="3.4505689999999999E-2"/>
    <s v="High"/>
    <n v="1"/>
    <n v="7.5788411260000004"/>
    <n v="0.29395533200000001"/>
    <n v="0.11760814999999999"/>
    <n v="0.28499097000000001"/>
    <x v="0"/>
    <x v="1"/>
    <s v="No"/>
    <d v="2023-11-01T00:00:00"/>
  </r>
  <r>
    <x v="37"/>
    <d v="2023-08-04T00:00:00"/>
    <n v="31"/>
    <x v="1"/>
    <x v="0"/>
    <x v="1"/>
    <x v="1"/>
    <n v="4"/>
    <n v="22.614107449999999"/>
    <n v="90.456429799999995"/>
    <x v="0"/>
    <s v="Books"/>
    <n v="0.50322398800000001"/>
    <n v="0.19020629"/>
    <s v="High"/>
    <n v="2"/>
    <n v="9.2216264769999992"/>
    <n v="0.413447552"/>
    <n v="0.101102182"/>
    <n v="0.35288223800000001"/>
    <x v="0"/>
    <x v="1"/>
    <s v="No"/>
    <d v="2023-08-01T00:00:00"/>
  </r>
  <r>
    <x v="38"/>
    <d v="2021-09-25T00:00:00"/>
    <n v="45"/>
    <x v="0"/>
    <x v="0"/>
    <x v="3"/>
    <x v="6"/>
    <n v="1"/>
    <n v="126.3907013"/>
    <n v="128.9107807"/>
    <x v="6"/>
    <s v="Home Goods"/>
    <n v="0.12705103200000001"/>
    <n v="0.19083199300000001"/>
    <s v="Never"/>
    <n v="2"/>
    <n v="7.6653803810000003"/>
    <n v="4.5062539999999998E-2"/>
    <n v="0.15011796799999999"/>
    <n v="4.8831037000000001E-2"/>
    <x v="1"/>
    <x v="1"/>
    <s v="No"/>
    <d v="2021-09-01T00:00:00"/>
  </r>
  <r>
    <x v="39"/>
    <d v="2023-11-10T00:00:00"/>
    <n v="19"/>
    <x v="2"/>
    <x v="2"/>
    <x v="5"/>
    <x v="5"/>
    <n v="4"/>
    <n v="22.237064549999999"/>
    <n v="163.12473919999999"/>
    <x v="1"/>
    <s v="Clothing"/>
    <n v="0.36362292699999998"/>
    <n v="0.21482395800000001"/>
    <s v="High"/>
    <n v="3"/>
    <n v="6.1755870919999998"/>
    <n v="0.150464133"/>
    <n v="0.44729360400000001"/>
    <n v="0.104772147"/>
    <x v="0"/>
    <x v="1"/>
    <s v="No"/>
    <d v="2023-11-01T00:00:00"/>
  </r>
  <r>
    <x v="40"/>
    <d v="2021-10-22T00:00:00"/>
    <n v="44"/>
    <x v="1"/>
    <x v="2"/>
    <x v="2"/>
    <x v="2"/>
    <n v="7"/>
    <n v="168.26183030000001"/>
    <n v="1318.405309"/>
    <x v="1"/>
    <s v="Sports"/>
    <n v="0.47232513300000001"/>
    <n v="0.44453284399999998"/>
    <s v="Low"/>
    <n v="2"/>
    <n v="7.7063100410000001"/>
    <n v="0.15310821199999999"/>
    <n v="5.3895480000000003E-2"/>
    <n v="0.14337095999999999"/>
    <x v="0"/>
    <x v="1"/>
    <s v="No"/>
    <d v="2021-10-01T00:00:00"/>
  </r>
  <r>
    <x v="41"/>
    <d v="2022-01-18T00:00:00"/>
    <n v="18"/>
    <x v="0"/>
    <x v="1"/>
    <x v="4"/>
    <x v="4"/>
    <n v="1"/>
    <n v="86.757393730000004"/>
    <n v="172.73063260000001"/>
    <x v="2"/>
    <s v="Food"/>
    <n v="0.101290968"/>
    <n v="0.138634599"/>
    <s v="Never"/>
    <n v="4"/>
    <n v="5.7901887240000001"/>
    <n v="0.118195861"/>
    <n v="8.1541854999999996E-2"/>
    <n v="0.30889644900000002"/>
    <x v="1"/>
    <x v="1"/>
    <s v="No"/>
    <d v="2022-01-01T00:00:00"/>
  </r>
  <r>
    <x v="42"/>
    <d v="2020-02-15T00:00:00"/>
    <n v="30"/>
    <x v="0"/>
    <x v="1"/>
    <x v="0"/>
    <x v="0"/>
    <n v="3"/>
    <n v="425.31996509999999"/>
    <n v="1370.1086459999999"/>
    <x v="5"/>
    <s v="Sports"/>
    <n v="0.52753219100000004"/>
    <n v="0.36856847399999998"/>
    <s v="Medium"/>
    <n v="0"/>
    <n v="5.5523851149999999"/>
    <n v="0.230532291"/>
    <n v="0.30286964700000002"/>
    <n v="0.12953706000000001"/>
    <x v="0"/>
    <x v="1"/>
    <s v="Yes"/>
    <d v="2020-02-01T00:00:00"/>
  </r>
  <r>
    <x v="43"/>
    <d v="2018-02-04T00:00:00"/>
    <n v="29"/>
    <x v="0"/>
    <x v="1"/>
    <x v="5"/>
    <x v="5"/>
    <n v="5"/>
    <n v="21.725362860000001"/>
    <n v="272.17654219999997"/>
    <x v="2"/>
    <s v="Electronics"/>
    <n v="0.39725883699999998"/>
    <n v="0.54554295799999997"/>
    <s v="Never"/>
    <n v="0"/>
    <n v="6.2348366479999999"/>
    <n v="4.1989664000000003E-2"/>
    <n v="0.22140934800000001"/>
    <n v="0.16541043999999999"/>
    <x v="0"/>
    <x v="0"/>
    <s v="Yes"/>
    <d v="2018-02-01T00:00:00"/>
  </r>
  <r>
    <x v="44"/>
    <d v="2023-05-10T00:00:00"/>
    <n v="25"/>
    <x v="1"/>
    <x v="2"/>
    <x v="3"/>
    <x v="6"/>
    <n v="2"/>
    <n v="133.93442339999999"/>
    <n v="306.53219460000003"/>
    <x v="1"/>
    <s v="Toys"/>
    <n v="0.41775777200000003"/>
    <n v="0.23277244499999999"/>
    <s v="High"/>
    <n v="2"/>
    <n v="8.0236351159999995"/>
    <n v="6.4150172000000005E-2"/>
    <n v="0.23092290800000001"/>
    <n v="0.29591840400000002"/>
    <x v="0"/>
    <x v="1"/>
    <s v="No"/>
    <d v="2023-05-01T00:00:00"/>
  </r>
  <r>
    <x v="45"/>
    <d v="2022-05-05T00:00:00"/>
    <n v="36"/>
    <x v="0"/>
    <x v="0"/>
    <x v="3"/>
    <x v="3"/>
    <n v="8"/>
    <n v="9.6693084519999992"/>
    <n v="122.3883833"/>
    <x v="3"/>
    <s v="Home Goods"/>
    <n v="0.110318026"/>
    <n v="0.27496254599999997"/>
    <s v="High"/>
    <n v="1"/>
    <n v="8.7672746089999993"/>
    <n v="0.117684672"/>
    <n v="3.178578E-2"/>
    <n v="1.7669845E-2"/>
    <x v="0"/>
    <x v="0"/>
    <s v="No"/>
    <d v="2022-05-01T00:00:00"/>
  </r>
  <r>
    <x v="46"/>
    <d v="2020-10-18T00:00:00"/>
    <n v="23"/>
    <x v="2"/>
    <x v="1"/>
    <x v="4"/>
    <x v="4"/>
    <n v="7"/>
    <n v="80.594453479999999"/>
    <n v="543.09165250000001"/>
    <x v="6"/>
    <s v="Clothing"/>
    <n v="0.27502187700000003"/>
    <n v="0.308425485"/>
    <s v="High"/>
    <n v="1"/>
    <n v="10"/>
    <n v="0.20464464399999999"/>
    <n v="0.27515849599999997"/>
    <n v="0.24122977200000001"/>
    <x v="0"/>
    <x v="1"/>
    <s v="Yes"/>
    <d v="2020-10-01T00:00:00"/>
  </r>
  <r>
    <x v="47"/>
    <d v="2021-02-03T00:00:00"/>
    <n v="56"/>
    <x v="2"/>
    <x v="2"/>
    <x v="3"/>
    <x v="3"/>
    <n v="9"/>
    <n v="128.23742440000001"/>
    <n v="1203.9112190000001"/>
    <x v="4"/>
    <s v="Books"/>
    <n v="0.178690021"/>
    <n v="7.4316512000000001E-2"/>
    <s v="High"/>
    <n v="1"/>
    <n v="8.6299045349999997"/>
    <n v="0.139586823"/>
    <n v="6.7783467999999999E-2"/>
    <n v="0.27712077800000001"/>
    <x v="0"/>
    <x v="1"/>
    <s v="No"/>
    <d v="2021-02-01T00:00:00"/>
  </r>
  <r>
    <x v="48"/>
    <d v="2022-02-09T00:00:00"/>
    <n v="21"/>
    <x v="2"/>
    <x v="0"/>
    <x v="5"/>
    <x v="5"/>
    <n v="4"/>
    <n v="103.6160845"/>
    <n v="357.40731720000002"/>
    <x v="5"/>
    <s v="Home Goods"/>
    <n v="0.24285939400000001"/>
    <n v="0.55101977999999996"/>
    <s v="Medium"/>
    <n v="2"/>
    <n v="5.287696918"/>
    <n v="0.24099194600000001"/>
    <n v="5.2018539000000003E-2"/>
    <n v="0.16974457800000001"/>
    <x v="0"/>
    <x v="1"/>
    <s v="No"/>
    <d v="2022-02-01T00:00:00"/>
  </r>
  <r>
    <x v="49"/>
    <d v="2019-12-04T00:00:00"/>
    <n v="15"/>
    <x v="2"/>
    <x v="0"/>
    <x v="5"/>
    <x v="5"/>
    <n v="16"/>
    <n v="150.58439039999999"/>
    <n v="2369.7870800000001"/>
    <x v="3"/>
    <s v="Toys"/>
    <n v="0.35492447700000002"/>
    <n v="0.59410921000000005"/>
    <s v="Low"/>
    <n v="0"/>
    <n v="3.4424670339999999"/>
    <n v="0.29201809200000001"/>
    <n v="9.7234971000000003E-2"/>
    <n v="0.20275986800000001"/>
    <x v="0"/>
    <x v="1"/>
    <s v="Yes"/>
    <d v="2019-12-01T00:00:00"/>
  </r>
  <r>
    <x v="50"/>
    <d v="2022-04-29T00:00:00"/>
    <n v="42"/>
    <x v="0"/>
    <x v="0"/>
    <x v="1"/>
    <x v="1"/>
    <n v="1"/>
    <n v="61.908995109999999"/>
    <n v="61.908995109999999"/>
    <x v="4"/>
    <s v="Books"/>
    <n v="0.40904829399999998"/>
    <n v="0.59969802800000005"/>
    <s v="Never"/>
    <n v="0"/>
    <n v="6.5444376499999999"/>
    <n v="9.1014816999999998E-2"/>
    <n v="0.25385595599999999"/>
    <n v="3.4830948E-2"/>
    <x v="1"/>
    <x v="1"/>
    <s v="No"/>
    <d v="2022-04-01T00:00:00"/>
  </r>
  <r>
    <x v="51"/>
    <d v="2018-06-11T00:00:00"/>
    <n v="18"/>
    <x v="2"/>
    <x v="1"/>
    <x v="2"/>
    <x v="2"/>
    <n v="14"/>
    <n v="25.358415470000001"/>
    <n v="307.57330289999999"/>
    <x v="7"/>
    <s v="Food"/>
    <n v="4.0901462E-2"/>
    <n v="0.172479095"/>
    <s v="Medium"/>
    <n v="1"/>
    <n v="7.4167365179999996"/>
    <n v="0.32209681099999998"/>
    <n v="0.11515146800000001"/>
    <n v="0.33804153599999998"/>
    <x v="0"/>
    <x v="1"/>
    <s v="No"/>
    <d v="2018-06-01T00:00:00"/>
  </r>
  <r>
    <x v="52"/>
    <d v="2018-07-21T00:00:00"/>
    <n v="22"/>
    <x v="0"/>
    <x v="1"/>
    <x v="1"/>
    <x v="1"/>
    <n v="8"/>
    <n v="29.500750669999999"/>
    <n v="236.00600539999999"/>
    <x v="0"/>
    <s v="Beauty"/>
    <n v="0.106450565"/>
    <n v="0.25005010100000002"/>
    <s v="High"/>
    <n v="4"/>
    <n v="6.6893872989999998"/>
    <n v="0.20464464399999999"/>
    <n v="0.25613349299999999"/>
    <n v="0.17288883199999999"/>
    <x v="0"/>
    <x v="0"/>
    <s v="No"/>
    <d v="2018-07-01T00:00:00"/>
  </r>
  <r>
    <x v="53"/>
    <d v="2023-06-05T00:00:00"/>
    <n v="27"/>
    <x v="0"/>
    <x v="2"/>
    <x v="0"/>
    <x v="0"/>
    <n v="3"/>
    <n v="72.565371089999999"/>
    <n v="130.86108569999999"/>
    <x v="1"/>
    <s v="Books"/>
    <n v="0.46700485000000003"/>
    <n v="9.4864985999999998E-2"/>
    <s v="High"/>
    <n v="0"/>
    <n v="7.2464771189999997"/>
    <n v="0.43004502900000002"/>
    <n v="0.101426645"/>
    <n v="2.4492114999999998E-2"/>
    <x v="0"/>
    <x v="1"/>
    <s v="No"/>
    <d v="2023-06-01T00:00:00"/>
  </r>
  <r>
    <x v="54"/>
    <d v="2020-09-22T00:00:00"/>
    <n v="23"/>
    <x v="2"/>
    <x v="2"/>
    <x v="1"/>
    <x v="1"/>
    <n v="5"/>
    <n v="13.85906029"/>
    <n v="69.295301449999997"/>
    <x v="4"/>
    <s v="Books"/>
    <n v="0.46311711"/>
    <n v="0.51223796399999999"/>
    <s v="Low"/>
    <n v="1"/>
    <n v="6.2155891209999998"/>
    <n v="0.239266177"/>
    <n v="0.23333121800000001"/>
    <n v="0.14800187100000001"/>
    <x v="0"/>
    <x v="1"/>
    <s v="Yes"/>
    <d v="2020-09-01T00:00:00"/>
  </r>
  <r>
    <x v="55"/>
    <d v="2020-03-26T00:00:00"/>
    <n v="27"/>
    <x v="1"/>
    <x v="2"/>
    <x v="3"/>
    <x v="3"/>
    <n v="1"/>
    <n v="21.547938590000001"/>
    <n v="141.60350410000001"/>
    <x v="5"/>
    <s v="Home Goods"/>
    <n v="0.27926666500000003"/>
    <n v="0.25541734300000002"/>
    <s v="Low"/>
    <n v="1"/>
    <n v="6.5646210859999998"/>
    <n v="0.16072662600000001"/>
    <n v="0.15884594399999999"/>
    <n v="0.17867996899999999"/>
    <x v="1"/>
    <x v="1"/>
    <s v="No"/>
    <d v="2020-03-01T00:00:00"/>
  </r>
  <r>
    <x v="56"/>
    <d v="2019-04-01T00:00:00"/>
    <n v="33"/>
    <x v="1"/>
    <x v="0"/>
    <x v="4"/>
    <x v="7"/>
    <n v="8"/>
    <n v="198.41306410000001"/>
    <n v="1644.8195410000001"/>
    <x v="7"/>
    <s v="Beauty"/>
    <n v="0.17522659800000001"/>
    <n v="0.279468194"/>
    <s v="Medium"/>
    <n v="3"/>
    <n v="6.9424452069999996"/>
    <n v="0.20464464399999999"/>
    <n v="0.115420867"/>
    <n v="0.146132347"/>
    <x v="0"/>
    <x v="1"/>
    <s v="No"/>
    <d v="2019-04-01T00:00:00"/>
  </r>
  <r>
    <x v="57"/>
    <d v="2021-06-29T00:00:00"/>
    <n v="37"/>
    <x v="1"/>
    <x v="2"/>
    <x v="4"/>
    <x v="7"/>
    <n v="5"/>
    <n v="54.578202189999999"/>
    <n v="434.1787564"/>
    <x v="1"/>
    <s v="Clothing"/>
    <n v="0.38547458600000001"/>
    <n v="9.8693850999999999E-2"/>
    <s v="Low"/>
    <n v="2"/>
    <n v="7.6416022809999999"/>
    <n v="0.21783897699999999"/>
    <n v="0.36267420500000003"/>
    <n v="0.223893342"/>
    <x v="0"/>
    <x v="1"/>
    <s v="No"/>
    <d v="2021-06-01T00:00:00"/>
  </r>
  <r>
    <x v="58"/>
    <d v="2020-10-13T00:00:00"/>
    <n v="16"/>
    <x v="2"/>
    <x v="0"/>
    <x v="3"/>
    <x v="3"/>
    <n v="1"/>
    <n v="56.370233409999997"/>
    <n v="56.370233409999997"/>
    <x v="2"/>
    <s v="Books"/>
    <n v="0.153848716"/>
    <n v="0.181409978"/>
    <s v="Low"/>
    <n v="1"/>
    <n v="6.5014674389999998"/>
    <n v="0.115596132"/>
    <n v="0.124202613"/>
    <n v="0.24736464899999999"/>
    <x v="1"/>
    <x v="1"/>
    <s v="No"/>
    <d v="2020-10-01T00:00:00"/>
  </r>
  <r>
    <x v="59"/>
    <d v="2018-12-04T00:00:00"/>
    <n v="35"/>
    <x v="0"/>
    <x v="1"/>
    <x v="3"/>
    <x v="6"/>
    <n v="4"/>
    <n v="62.289388299999999"/>
    <n v="175.01384340000001"/>
    <x v="1"/>
    <s v="Books"/>
    <n v="0.152586578"/>
    <n v="0.29162253799999999"/>
    <s v="Medium"/>
    <n v="2"/>
    <n v="3.7740770239999999"/>
    <n v="0.20464464399999999"/>
    <n v="9.295341E-2"/>
    <n v="1.7694146000000001E-2"/>
    <x v="0"/>
    <x v="1"/>
    <s v="No"/>
    <d v="2018-12-01T00:00:00"/>
  </r>
  <r>
    <x v="60"/>
    <d v="2020-05-28T00:00:00"/>
    <n v="52"/>
    <x v="1"/>
    <x v="1"/>
    <x v="0"/>
    <x v="0"/>
    <n v="2"/>
    <n v="27.518575290000001"/>
    <n v="5.7694770640000002"/>
    <x v="6"/>
    <s v="Home Goods"/>
    <n v="0.366404389"/>
    <n v="0.30376814200000002"/>
    <s v="Never"/>
    <n v="1"/>
    <n v="7.1813226969999997"/>
    <n v="0.22137989899999999"/>
    <n v="0.100901107"/>
    <n v="0.18797844699999999"/>
    <x v="0"/>
    <x v="1"/>
    <s v="No"/>
    <d v="2020-05-01T00:00:00"/>
  </r>
  <r>
    <x v="61"/>
    <d v="2020-12-12T00:00:00"/>
    <n v="46"/>
    <x v="2"/>
    <x v="0"/>
    <x v="0"/>
    <x v="0"/>
    <n v="4"/>
    <n v="235.32416280000001"/>
    <n v="1004.585998"/>
    <x v="5"/>
    <s v="Food"/>
    <n v="0.29599829900000002"/>
    <n v="0.226262351"/>
    <s v="Low"/>
    <n v="2"/>
    <n v="5.6140314880000002"/>
    <n v="0.40599207900000001"/>
    <n v="0.44099095900000002"/>
    <n v="0.20275986800000001"/>
    <x v="0"/>
    <x v="1"/>
    <s v="No"/>
    <d v="2020-12-01T00:00:00"/>
  </r>
  <r>
    <x v="62"/>
    <d v="2023-11-06T00:00:00"/>
    <n v="33"/>
    <x v="0"/>
    <x v="1"/>
    <x v="1"/>
    <x v="1"/>
    <n v="4"/>
    <n v="26.127378190000002"/>
    <n v="104.5095128"/>
    <x v="1"/>
    <s v="Beauty"/>
    <n v="0.283578687"/>
    <n v="0.264206053"/>
    <s v="High"/>
    <n v="4"/>
    <n v="6.3485399500000002"/>
    <n v="0.14244337800000001"/>
    <n v="0.20839021399999999"/>
    <n v="9.1643065999999995E-2"/>
    <x v="0"/>
    <x v="1"/>
    <s v="No"/>
    <d v="2023-11-01T00:00:00"/>
  </r>
  <r>
    <x v="63"/>
    <d v="2020-02-03T00:00:00"/>
    <n v="25"/>
    <x v="2"/>
    <x v="1"/>
    <x v="0"/>
    <x v="7"/>
    <n v="9"/>
    <n v="114.05146980000001"/>
    <n v="1098.827963"/>
    <x v="6"/>
    <s v="Food"/>
    <n v="0.53662518400000003"/>
    <n v="0.226274739"/>
    <s v="Medium"/>
    <n v="1"/>
    <n v="4.4098107969999996"/>
    <n v="0.218931874"/>
    <n v="8.2429351999999997E-2"/>
    <n v="0.34726081199999997"/>
    <x v="0"/>
    <x v="0"/>
    <s v="No"/>
    <d v="2020-02-01T00:00:00"/>
  </r>
  <r>
    <x v="64"/>
    <d v="2019-01-15T00:00:00"/>
    <n v="37"/>
    <x v="0"/>
    <x v="1"/>
    <x v="2"/>
    <x v="2"/>
    <n v="1"/>
    <n v="27.337271829999999"/>
    <n v="27.337271829999999"/>
    <x v="0"/>
    <s v="Food"/>
    <n v="0.62453964200000001"/>
    <n v="0.110062256"/>
    <s v="Medium"/>
    <n v="2"/>
    <n v="9.0945818599999999"/>
    <n v="0.25470867200000002"/>
    <n v="0.108370492"/>
    <n v="5.3767514000000002E-2"/>
    <x v="1"/>
    <x v="1"/>
    <s v="No"/>
    <d v="2019-01-01T00:00:00"/>
  </r>
  <r>
    <x v="65"/>
    <d v="2023-11-06T00:00:00"/>
    <n v="24"/>
    <x v="0"/>
    <x v="0"/>
    <x v="3"/>
    <x v="6"/>
    <n v="11"/>
    <n v="4294.2564030000003"/>
    <n v="543.23872970000002"/>
    <x v="4"/>
    <s v="Electronics"/>
    <n v="0.23028089400000001"/>
    <n v="0.279468194"/>
    <s v="Medium"/>
    <n v="1"/>
    <n v="7.4860214120000004"/>
    <n v="1.4568416000000001E-2"/>
    <n v="0.12786376699999999"/>
    <n v="0.40376923399999998"/>
    <x v="0"/>
    <x v="1"/>
    <s v="No"/>
    <d v="2023-11-01T00:00:00"/>
  </r>
  <r>
    <x v="66"/>
    <d v="2021-03-26T00:00:00"/>
    <n v="38"/>
    <x v="2"/>
    <x v="2"/>
    <x v="5"/>
    <x v="5"/>
    <n v="7"/>
    <n v="32.702503669999999"/>
    <n v="247.77463499999999"/>
    <x v="0"/>
    <s v="Clothing"/>
    <n v="0.32681534200000001"/>
    <n v="7.2601345999999997E-2"/>
    <s v="Medium"/>
    <n v="3"/>
    <n v="7.1443323010000004"/>
    <n v="4.3753210000000001E-2"/>
    <n v="0.18340984499999999"/>
    <n v="2.2257281E-2"/>
    <x v="0"/>
    <x v="1"/>
    <s v="No"/>
    <d v="2021-03-01T00:00:00"/>
  </r>
  <r>
    <x v="67"/>
    <d v="2023-08-25T00:00:00"/>
    <n v="19"/>
    <x v="2"/>
    <x v="0"/>
    <x v="3"/>
    <x v="6"/>
    <n v="10"/>
    <n v="17.2818212"/>
    <n v="178.06657060000001"/>
    <x v="0"/>
    <s v="Beauty"/>
    <n v="0.41199563299999997"/>
    <n v="0.25439262899999998"/>
    <s v="Low"/>
    <n v="2"/>
    <n v="6.9424452069999996"/>
    <n v="0.38251971499999998"/>
    <n v="0.19483882499999999"/>
    <n v="0.130699959"/>
    <x v="0"/>
    <x v="1"/>
    <s v="Yes"/>
    <d v="2023-08-01T00:00:00"/>
  </r>
  <r>
    <x v="68"/>
    <d v="2018-03-06T00:00:00"/>
    <n v="47"/>
    <x v="0"/>
    <x v="0"/>
    <x v="3"/>
    <x v="3"/>
    <n v="2"/>
    <n v="65.148891359999993"/>
    <n v="147.13452469999999"/>
    <x v="1"/>
    <s v="Clothing"/>
    <n v="0.28194445699999998"/>
    <n v="0.28711594000000001"/>
    <s v="Never"/>
    <n v="0"/>
    <n v="7.0093474049999998"/>
    <n v="0.36037211899999999"/>
    <n v="0.25597173400000001"/>
    <n v="7.5155772999999995E-2"/>
    <x v="0"/>
    <x v="0"/>
    <s v="Yes"/>
    <d v="2018-03-01T00:00:00"/>
  </r>
  <r>
    <x v="69"/>
    <d v="2021-09-29T00:00:00"/>
    <n v="35"/>
    <x v="1"/>
    <x v="2"/>
    <x v="1"/>
    <x v="1"/>
    <n v="4"/>
    <n v="31.57236838"/>
    <n v="126.2894735"/>
    <x v="3"/>
    <s v="Electronics"/>
    <n v="0.49172483500000003"/>
    <n v="0.366182917"/>
    <s v="High"/>
    <n v="1"/>
    <n v="5.7981874429999998"/>
    <n v="0.44331808099999997"/>
    <n v="0.112417699"/>
    <n v="0.163779497"/>
    <x v="0"/>
    <x v="1"/>
    <s v="No"/>
    <d v="2021-09-01T00:00:00"/>
  </r>
  <r>
    <x v="70"/>
    <d v="2021-02-26T00:00:00"/>
    <n v="68"/>
    <x v="2"/>
    <x v="1"/>
    <x v="3"/>
    <x v="3"/>
    <n v="3"/>
    <n v="34.790121249999999"/>
    <n v="155.3564312"/>
    <x v="5"/>
    <s v="Books"/>
    <n v="0.37642745999999999"/>
    <n v="0.34771352"/>
    <s v="Low"/>
    <n v="3"/>
    <n v="8.4665680499999993"/>
    <n v="9.9380182999999997E-2"/>
    <n v="0.19973692800000001"/>
    <n v="0.188147488"/>
    <x v="0"/>
    <x v="1"/>
    <s v="No"/>
    <d v="2021-02-01T00:00:00"/>
  </r>
  <r>
    <x v="71"/>
    <d v="2023-07-21T00:00:00"/>
    <n v="54"/>
    <x v="0"/>
    <x v="2"/>
    <x v="5"/>
    <x v="5"/>
    <n v="3"/>
    <n v="43.85164631"/>
    <n v="31.634825920000001"/>
    <x v="0"/>
    <s v="Books"/>
    <n v="0.244224094"/>
    <n v="0.35388306800000002"/>
    <s v="Never"/>
    <n v="0"/>
    <n v="5.4106670530000001"/>
    <n v="0.10673018300000001"/>
    <n v="0.12364583799999999"/>
    <n v="0.167937795"/>
    <x v="0"/>
    <x v="1"/>
    <s v="Yes"/>
    <d v="2023-07-01T00:00:00"/>
  </r>
  <r>
    <x v="72"/>
    <d v="2022-02-04T00:00:00"/>
    <n v="43"/>
    <x v="0"/>
    <x v="1"/>
    <x v="2"/>
    <x v="2"/>
    <n v="1"/>
    <n v="169.3095601"/>
    <n v="169.3095601"/>
    <x v="2"/>
    <s v="Home Goods"/>
    <n v="0.31291923599999999"/>
    <n v="0.20948640800000001"/>
    <s v="Medium"/>
    <n v="2"/>
    <n v="6.7494546150000003"/>
    <n v="0.13482154800000001"/>
    <n v="0.24566120499999999"/>
    <n v="0.35068321899999999"/>
    <x v="0"/>
    <x v="1"/>
    <s v="No"/>
    <d v="2022-02-01T00:00:00"/>
  </r>
  <r>
    <x v="73"/>
    <d v="2021-03-08T00:00:00"/>
    <n v="33"/>
    <x v="0"/>
    <x v="0"/>
    <x v="4"/>
    <x v="4"/>
    <n v="3"/>
    <n v="105.5006722"/>
    <n v="302.00386220000001"/>
    <x v="1"/>
    <s v="Home Goods"/>
    <n v="0.61911670600000002"/>
    <n v="0.142903584"/>
    <s v="High"/>
    <n v="4"/>
    <n v="7.9366086070000001"/>
    <n v="0.20464464399999999"/>
    <n v="0.48052006600000002"/>
    <n v="0.151359351"/>
    <x v="0"/>
    <x v="1"/>
    <s v="No"/>
    <d v="2021-03-01T00:00:00"/>
  </r>
  <r>
    <x v="74"/>
    <d v="2022-03-03T00:00:00"/>
    <n v="24"/>
    <x v="1"/>
    <x v="1"/>
    <x v="0"/>
    <x v="0"/>
    <n v="1"/>
    <n v="273.34338509999998"/>
    <n v="250.34340689999999"/>
    <x v="3"/>
    <s v="Books"/>
    <n v="0.57293521800000002"/>
    <n v="0.23863763499999999"/>
    <s v="Never"/>
    <n v="4"/>
    <n v="2.8918411119999998"/>
    <n v="0.152443524"/>
    <n v="0.17353320799999999"/>
    <n v="0.19045622500000001"/>
    <x v="1"/>
    <x v="1"/>
    <s v="No"/>
    <d v="2022-03-01T00:00:00"/>
  </r>
  <r>
    <x v="75"/>
    <d v="2019-01-27T00:00:00"/>
    <n v="49"/>
    <x v="1"/>
    <x v="2"/>
    <x v="1"/>
    <x v="1"/>
    <n v="14"/>
    <n v="101.7697395"/>
    <n v="1512.9614630000001"/>
    <x v="2"/>
    <s v="Clothing"/>
    <n v="0.31257341999999999"/>
    <n v="0.155603507"/>
    <s v="High"/>
    <n v="3"/>
    <n v="8.2114367979999994"/>
    <n v="0.27482700599999998"/>
    <n v="0.18106504600000001"/>
    <n v="0.23706672100000001"/>
    <x v="0"/>
    <x v="1"/>
    <s v="No"/>
    <d v="2019-01-01T00:00:00"/>
  </r>
  <r>
    <x v="76"/>
    <d v="2022-08-26T00:00:00"/>
    <n v="31"/>
    <x v="2"/>
    <x v="0"/>
    <x v="3"/>
    <x v="3"/>
    <n v="8"/>
    <n v="64.225075110000006"/>
    <n v="421.76237700000001"/>
    <x v="6"/>
    <s v="Beauty"/>
    <n v="0.39849097100000003"/>
    <n v="0.22648512300000001"/>
    <s v="High"/>
    <n v="3"/>
    <n v="9.4325619270000001"/>
    <n v="0.12375691699999999"/>
    <n v="7.3395918000000004E-2"/>
    <n v="0.38389060000000003"/>
    <x v="0"/>
    <x v="1"/>
    <s v="No"/>
    <d v="2022-08-01T00:00:00"/>
  </r>
  <r>
    <x v="77"/>
    <d v="2019-02-23T00:00:00"/>
    <n v="52"/>
    <x v="1"/>
    <x v="2"/>
    <x v="3"/>
    <x v="7"/>
    <n v="2"/>
    <n v="15.89543153"/>
    <n v="13.169801189999999"/>
    <x v="6"/>
    <s v="Beauty"/>
    <n v="0.25959577700000003"/>
    <n v="0.11106798"/>
    <s v="Low"/>
    <n v="2"/>
    <n v="7.5258149349999997"/>
    <n v="0.31816309199999998"/>
    <n v="0.14305211000000001"/>
    <n v="0.25385900500000003"/>
    <x v="0"/>
    <x v="1"/>
    <s v="Yes"/>
    <d v="2019-02-01T00:00:00"/>
  </r>
  <r>
    <x v="78"/>
    <d v="2019-01-14T00:00:00"/>
    <n v="41"/>
    <x v="2"/>
    <x v="2"/>
    <x v="3"/>
    <x v="6"/>
    <n v="6"/>
    <n v="22.910228620000002"/>
    <n v="137.4613717"/>
    <x v="4"/>
    <s v="Food"/>
    <n v="0.44221506900000002"/>
    <n v="0.279468194"/>
    <s v="Never"/>
    <n v="0"/>
    <n v="8.2637967159999999"/>
    <n v="0.15917698599999999"/>
    <n v="7.8863016999999994E-2"/>
    <n v="0.185064007"/>
    <x v="0"/>
    <x v="1"/>
    <s v="No"/>
    <d v="2019-01-01T00:00:00"/>
  </r>
  <r>
    <x v="79"/>
    <d v="2022-12-02T00:00:00"/>
    <n v="17"/>
    <x v="2"/>
    <x v="0"/>
    <x v="5"/>
    <x v="5"/>
    <n v="4"/>
    <n v="34.235131150000001"/>
    <n v="136.9405246"/>
    <x v="6"/>
    <s v="Books"/>
    <n v="0.25376413199999998"/>
    <n v="0.300622587"/>
    <s v="Low"/>
    <n v="1"/>
    <n v="10"/>
    <n v="0.20464464399999999"/>
    <n v="5.0077153999999999E-2"/>
    <n v="0.221859258"/>
    <x v="0"/>
    <x v="1"/>
    <s v="No"/>
    <d v="2022-12-01T00:00:00"/>
  </r>
  <r>
    <x v="80"/>
    <d v="2023-09-20T00:00:00"/>
    <n v="43"/>
    <x v="0"/>
    <x v="1"/>
    <x v="2"/>
    <x v="2"/>
    <n v="1"/>
    <n v="7.1665942569999999"/>
    <n v="7.1665942569999999"/>
    <x v="5"/>
    <s v="Electronics"/>
    <n v="7.0753796999999993E-2"/>
    <n v="0.36663467300000002"/>
    <s v="Never"/>
    <n v="2"/>
    <n v="6.9424452069999996"/>
    <n v="0.42590528"/>
    <n v="0.153867375"/>
    <n v="0.37084000099999997"/>
    <x v="1"/>
    <x v="1"/>
    <s v="No"/>
    <d v="2023-09-01T00:00:00"/>
  </r>
  <r>
    <x v="81"/>
    <d v="2023-12-23T00:00:00"/>
    <n v="21"/>
    <x v="0"/>
    <x v="1"/>
    <x v="3"/>
    <x v="3"/>
    <n v="1"/>
    <n v="222.0061949"/>
    <n v="371.59009279999998"/>
    <x v="5"/>
    <s v="Electronics"/>
    <n v="0.283578687"/>
    <n v="1.6862544E-2"/>
    <s v="Never"/>
    <n v="0"/>
    <n v="6.4301403629999996"/>
    <n v="0.27393204599999998"/>
    <n v="0.19483882499999999"/>
    <n v="5.0426787000000001E-2"/>
    <x v="0"/>
    <x v="1"/>
    <s v="No"/>
    <d v="2023-12-01T00:00:00"/>
  </r>
  <r>
    <x v="82"/>
    <d v="2018-07-20T00:00:00"/>
    <n v="19"/>
    <x v="0"/>
    <x v="2"/>
    <x v="3"/>
    <x v="3"/>
    <n v="5"/>
    <n v="36.279302719999997"/>
    <n v="118.5328592"/>
    <x v="3"/>
    <s v="Food"/>
    <n v="0.43689247399999998"/>
    <n v="0.39867266299999998"/>
    <s v="Low"/>
    <n v="3"/>
    <n v="8.3486102710000001"/>
    <n v="0.20940360899999999"/>
    <n v="0.117321676"/>
    <n v="0.139902944"/>
    <x v="0"/>
    <x v="1"/>
    <s v="No"/>
    <d v="2018-07-01T00:00:00"/>
  </r>
  <r>
    <x v="83"/>
    <d v="2023-11-06T00:00:00"/>
    <n v="56"/>
    <x v="1"/>
    <x v="2"/>
    <x v="5"/>
    <x v="5"/>
    <n v="7"/>
    <n v="173.82387589999999"/>
    <n v="1113.0321960000001"/>
    <x v="0"/>
    <s v="Books"/>
    <n v="0.262037091"/>
    <n v="0.27806927599999998"/>
    <s v="Medium"/>
    <n v="1"/>
    <n v="8.4478073410000007"/>
    <n v="0.175622167"/>
    <n v="0.20187459599999999"/>
    <n v="0.33019695700000001"/>
    <x v="0"/>
    <x v="0"/>
    <s v="No"/>
    <d v="2023-11-01T00:00:00"/>
  </r>
  <r>
    <x v="84"/>
    <d v="2020-02-19T00:00:00"/>
    <n v="50"/>
    <x v="2"/>
    <x v="0"/>
    <x v="5"/>
    <x v="5"/>
    <n v="2"/>
    <n v="52.73277796"/>
    <n v="73.117962640000002"/>
    <x v="1"/>
    <s v="Food"/>
    <n v="0.29658163999999998"/>
    <n v="0.25869142299999998"/>
    <s v="High"/>
    <n v="2"/>
    <n v="7.6513352450000003"/>
    <n v="0.25028144200000002"/>
    <n v="0.257875415"/>
    <n v="0.20275986800000001"/>
    <x v="0"/>
    <x v="1"/>
    <s v="Yes"/>
    <d v="2020-02-01T00:00:00"/>
  </r>
  <r>
    <x v="85"/>
    <d v="2019-05-18T00:00:00"/>
    <n v="20"/>
    <x v="0"/>
    <x v="1"/>
    <x v="2"/>
    <x v="2"/>
    <n v="2"/>
    <n v="23.407293689999999"/>
    <n v="151.3772563"/>
    <x v="2"/>
    <s v="Home Goods"/>
    <n v="0.59388300000000005"/>
    <n v="0.38599148"/>
    <s v="Low"/>
    <n v="1"/>
    <n v="6.6948187739999998"/>
    <n v="0.24641780699999999"/>
    <n v="7.1389707999999996E-2"/>
    <n v="0.225607418"/>
    <x v="0"/>
    <x v="1"/>
    <s v="Yes"/>
    <d v="2019-05-01T00:00:00"/>
  </r>
  <r>
    <x v="86"/>
    <d v="2022-10-18T00:00:00"/>
    <n v="22"/>
    <x v="2"/>
    <x v="0"/>
    <x v="2"/>
    <x v="2"/>
    <n v="1"/>
    <n v="19.368706379999999"/>
    <n v="19.368706379999999"/>
    <x v="3"/>
    <s v="Food"/>
    <n v="0.105215583"/>
    <n v="0.32338496500000002"/>
    <s v="Low"/>
    <n v="2"/>
    <n v="8.9205805199999997"/>
    <n v="0.216709342"/>
    <n v="0.31539952100000002"/>
    <n v="7.1916886999999999E-2"/>
    <x v="1"/>
    <x v="0"/>
    <s v="No"/>
    <d v="2022-10-01T00:00:00"/>
  </r>
  <r>
    <x v="87"/>
    <d v="2020-03-15T00:00:00"/>
    <n v="43"/>
    <x v="1"/>
    <x v="1"/>
    <x v="0"/>
    <x v="0"/>
    <n v="1"/>
    <n v="87.395225300000007"/>
    <n v="87.395225300000007"/>
    <x v="2"/>
    <s v="Toys"/>
    <n v="0.11304665"/>
    <n v="0.199235672"/>
    <s v="Low"/>
    <n v="4"/>
    <n v="2.799322917"/>
    <n v="0.14873783400000001"/>
    <n v="0.26882352999999998"/>
    <n v="1.9798364999999998E-2"/>
    <x v="1"/>
    <x v="1"/>
    <s v="No"/>
    <d v="2020-03-01T00:00:00"/>
  </r>
  <r>
    <x v="88"/>
    <d v="2023-11-17T00:00:00"/>
    <n v="31"/>
    <x v="2"/>
    <x v="2"/>
    <x v="0"/>
    <x v="0"/>
    <n v="1"/>
    <n v="217.89006560000001"/>
    <n v="1071.7737749999999"/>
    <x v="1"/>
    <s v="Toys"/>
    <n v="0.49582262399999999"/>
    <n v="0.42484050200000001"/>
    <s v="Low"/>
    <n v="4"/>
    <n v="5.9571572120000003"/>
    <n v="0.30387197500000002"/>
    <n v="0.18780017399999999"/>
    <n v="4.1968865000000001E-2"/>
    <x v="0"/>
    <x v="1"/>
    <s v="No"/>
    <d v="2023-11-01T00:00:00"/>
  </r>
  <r>
    <x v="89"/>
    <d v="2023-03-11T00:00:00"/>
    <n v="29"/>
    <x v="2"/>
    <x v="2"/>
    <x v="3"/>
    <x v="3"/>
    <n v="3"/>
    <n v="2185.2335159999998"/>
    <n v="6507.9679290000004"/>
    <x v="6"/>
    <s v="Toys"/>
    <n v="0.14733759399999999"/>
    <n v="0.14559733"/>
    <s v="Never"/>
    <n v="2"/>
    <n v="3.9343406480000001"/>
    <n v="0.20332106999999999"/>
    <n v="0.214335837"/>
    <n v="0.121651315"/>
    <x v="0"/>
    <x v="1"/>
    <s v="No"/>
    <d v="2023-03-01T00:00:00"/>
  </r>
  <r>
    <x v="90"/>
    <d v="2022-04-20T00:00:00"/>
    <n v="28"/>
    <x v="2"/>
    <x v="1"/>
    <x v="5"/>
    <x v="5"/>
    <n v="11"/>
    <n v="33.30739758"/>
    <n v="202.27111189999999"/>
    <x v="4"/>
    <s v="Clothing"/>
    <n v="9.2583615999999994E-2"/>
    <n v="2.5808590999999999E-2"/>
    <s v="Medium"/>
    <n v="5"/>
    <n v="8.0531578590000006"/>
    <n v="0.213880283"/>
    <n v="4.5428786999999998E-2"/>
    <n v="0.25856497299999998"/>
    <x v="0"/>
    <x v="1"/>
    <s v="No"/>
    <d v="2022-04-01T00:00:00"/>
  </r>
  <r>
    <x v="91"/>
    <d v="2020-08-18T00:00:00"/>
    <n v="25"/>
    <x v="0"/>
    <x v="0"/>
    <x v="3"/>
    <x v="6"/>
    <n v="1"/>
    <n v="163.0033272"/>
    <n v="208.53591729999999"/>
    <x v="1"/>
    <s v="Books"/>
    <n v="0.46189831199999998"/>
    <n v="0.37428408299999999"/>
    <s v="Medium"/>
    <n v="1"/>
    <n v="3.7734045410000001"/>
    <n v="4.9815145999999998E-2"/>
    <n v="0.21844391899999999"/>
    <n v="0.32609356499999997"/>
    <x v="1"/>
    <x v="1"/>
    <s v="Yes"/>
    <d v="2020-08-01T00:00:00"/>
  </r>
  <r>
    <x v="92"/>
    <d v="2022-01-25T00:00:00"/>
    <n v="20"/>
    <x v="0"/>
    <x v="0"/>
    <x v="5"/>
    <x v="5"/>
    <n v="6"/>
    <n v="43.91167051"/>
    <n v="263.47002309999999"/>
    <x v="5"/>
    <s v="Food"/>
    <n v="0.20419195900000001"/>
    <n v="0.279468194"/>
    <s v="High"/>
    <n v="4"/>
    <n v="5.7002203749999998"/>
    <n v="0.29876349099999999"/>
    <n v="6.4872513000000007E-2"/>
    <n v="0.21931083000000001"/>
    <x v="0"/>
    <x v="1"/>
    <s v="No"/>
    <d v="2022-01-01T00:00:00"/>
  </r>
  <r>
    <x v="93"/>
    <d v="2020-10-25T00:00:00"/>
    <n v="52"/>
    <x v="0"/>
    <x v="0"/>
    <x v="1"/>
    <x v="1"/>
    <n v="12"/>
    <n v="7275.2355580000003"/>
    <n v="836.29413890000001"/>
    <x v="2"/>
    <s v="Home Goods"/>
    <n v="6.2948728999999995E-2"/>
    <n v="5.5743499000000002E-2"/>
    <s v="Low"/>
    <n v="2"/>
    <n v="6.4615118239999996"/>
    <n v="0.20464464399999999"/>
    <n v="7.7934517999999994E-2"/>
    <n v="0.13541831100000001"/>
    <x v="0"/>
    <x v="1"/>
    <s v="No"/>
    <d v="2020-10-01T00:00:00"/>
  </r>
  <r>
    <x v="94"/>
    <d v="2019-05-18T00:00:00"/>
    <n v="26"/>
    <x v="0"/>
    <x v="2"/>
    <x v="1"/>
    <x v="1"/>
    <n v="1"/>
    <n v="70.358917289999994"/>
    <n v="45.49074538"/>
    <x v="2"/>
    <s v="Electronics"/>
    <n v="0.68650720300000001"/>
    <n v="0.25797604800000001"/>
    <s v="Low"/>
    <n v="2"/>
    <n v="5.8703161250000004"/>
    <n v="0.31763961600000001"/>
    <n v="6.6948682999999995E-2"/>
    <n v="0.18898726199999999"/>
    <x v="1"/>
    <x v="1"/>
    <s v="No"/>
    <d v="2019-05-01T00:00:00"/>
  </r>
  <r>
    <x v="95"/>
    <d v="2019-02-02T00:00:00"/>
    <n v="60"/>
    <x v="0"/>
    <x v="2"/>
    <x v="5"/>
    <x v="5"/>
    <n v="8"/>
    <n v="27.43676657"/>
    <n v="288.90258230000001"/>
    <x v="6"/>
    <s v="Home Goods"/>
    <n v="0.70967591399999996"/>
    <n v="0.23126708200000001"/>
    <s v="Low"/>
    <n v="3"/>
    <n v="6.9424452069999996"/>
    <n v="0.20952463900000001"/>
    <n v="0.33234104399999997"/>
    <n v="0.40659926099999999"/>
    <x v="0"/>
    <x v="1"/>
    <s v="No"/>
    <d v="2019-02-01T00:00:00"/>
  </r>
  <r>
    <x v="96"/>
    <d v="2020-05-20T00:00:00"/>
    <n v="19"/>
    <x v="0"/>
    <x v="2"/>
    <x v="2"/>
    <x v="2"/>
    <n v="9"/>
    <n v="59.175592719999997"/>
    <n v="651.63910109999995"/>
    <x v="1"/>
    <s v="Toys"/>
    <n v="5.6460099999999999E-2"/>
    <n v="0.36103047599999999"/>
    <s v="Medium"/>
    <n v="1"/>
    <n v="5.1706369380000003"/>
    <n v="2.8026907E-2"/>
    <n v="0.19365174399999999"/>
    <n v="0.188552989"/>
    <x v="0"/>
    <x v="0"/>
    <s v="No"/>
    <d v="2020-05-01T00:00:00"/>
  </r>
  <r>
    <x v="97"/>
    <d v="2019-01-28T00:00:00"/>
    <n v="55"/>
    <x v="1"/>
    <x v="1"/>
    <x v="1"/>
    <x v="1"/>
    <n v="6"/>
    <n v="153.72580479999999"/>
    <n v="807.77509199999997"/>
    <x v="7"/>
    <s v="Toys"/>
    <n v="0.349109805"/>
    <n v="0.135622666"/>
    <s v="High"/>
    <n v="1"/>
    <n v="3.8731198409999998"/>
    <n v="0.170760196"/>
    <n v="0.296538303"/>
    <n v="0.22672521100000001"/>
    <x v="0"/>
    <x v="1"/>
    <s v="Yes"/>
    <d v="2019-01-01T00:00:00"/>
  </r>
  <r>
    <x v="98"/>
    <d v="2018-07-26T00:00:00"/>
    <n v="40"/>
    <x v="1"/>
    <x v="1"/>
    <x v="1"/>
    <x v="7"/>
    <n v="4"/>
    <n v="74.69356062"/>
    <n v="258.77718470000002"/>
    <x v="5"/>
    <s v="Food"/>
    <n v="0.26126025400000003"/>
    <n v="0.216035328"/>
    <s v="Medium"/>
    <n v="1"/>
    <n v="8.9621205110000002"/>
    <n v="0.17388059"/>
    <n v="0.115081932"/>
    <n v="0.15509005100000001"/>
    <x v="0"/>
    <x v="1"/>
    <s v="No"/>
    <d v="2018-07-01T00:00:00"/>
  </r>
  <r>
    <x v="99"/>
    <d v="2020-11-04T00:00:00"/>
    <n v="30"/>
    <x v="1"/>
    <x v="1"/>
    <x v="4"/>
    <x v="4"/>
    <n v="6"/>
    <n v="20.688560320000001"/>
    <n v="45.847551690000003"/>
    <x v="4"/>
    <s v="Electronics"/>
    <n v="0.379235873"/>
    <n v="0.22482987099999999"/>
    <s v="High"/>
    <n v="2"/>
    <n v="6.9239819440000003"/>
    <n v="0.27763028699999998"/>
    <n v="0.25524489299999997"/>
    <n v="8.9380925999999999E-2"/>
    <x v="0"/>
    <x v="1"/>
    <s v="No"/>
    <d v="2020-11-01T00:00:00"/>
  </r>
  <r>
    <x v="100"/>
    <d v="2023-11-06T00:00:00"/>
    <n v="24"/>
    <x v="0"/>
    <x v="1"/>
    <x v="0"/>
    <x v="0"/>
    <n v="6"/>
    <n v="39.846358909999999"/>
    <n v="311.54879599999998"/>
    <x v="0"/>
    <s v="Home Goods"/>
    <n v="0.27221943999999998"/>
    <n v="0.14593299500000001"/>
    <s v="Never"/>
    <n v="2"/>
    <n v="8.4898245069999998"/>
    <n v="5.1493464000000003E-2"/>
    <n v="0.24083447599999999"/>
    <n v="8.7371914999999994E-2"/>
    <x v="0"/>
    <x v="1"/>
    <s v="Yes"/>
    <d v="2023-11-01T00:00:00"/>
  </r>
  <r>
    <x v="101"/>
    <d v="2022-01-24T00:00:00"/>
    <n v="43"/>
    <x v="0"/>
    <x v="1"/>
    <x v="3"/>
    <x v="3"/>
    <n v="2"/>
    <n v="334.83027010000001"/>
    <n v="669.66054020000001"/>
    <x v="2"/>
    <s v="Sports"/>
    <n v="0.15787701000000001"/>
    <n v="0.25288011599999999"/>
    <s v="High"/>
    <n v="1"/>
    <n v="8.4251852720000002"/>
    <n v="0.17867749699999999"/>
    <n v="0.22311810300000001"/>
    <n v="0.18997934"/>
    <x v="0"/>
    <x v="1"/>
    <s v="No"/>
    <d v="2022-01-01T00:00:00"/>
  </r>
  <r>
    <x v="102"/>
    <d v="2020-05-13T00:00:00"/>
    <n v="40"/>
    <x v="1"/>
    <x v="2"/>
    <x v="3"/>
    <x v="3"/>
    <n v="9"/>
    <n v="16.96653057"/>
    <n v="122.53957010000001"/>
    <x v="6"/>
    <s v="Electronics"/>
    <n v="0.51773045900000003"/>
    <n v="0.389171775"/>
    <s v="Medium"/>
    <n v="1"/>
    <n v="6.7690233500000003"/>
    <n v="0.20239169700000001"/>
    <n v="8.4390130999999993E-2"/>
    <n v="0.41203981699999997"/>
    <x v="0"/>
    <x v="1"/>
    <s v="No"/>
    <d v="2020-05-01T00:00:00"/>
  </r>
  <r>
    <x v="103"/>
    <d v="2019-07-18T00:00:00"/>
    <n v="47"/>
    <x v="1"/>
    <x v="2"/>
    <x v="1"/>
    <x v="7"/>
    <n v="11"/>
    <n v="32.3653251"/>
    <n v="428.6137822"/>
    <x v="7"/>
    <s v="Food"/>
    <n v="0.33056256699999997"/>
    <n v="4.9124862999999998E-2"/>
    <s v="Low"/>
    <n v="2"/>
    <n v="8.8692612210000004"/>
    <n v="0.25693241100000003"/>
    <n v="0.21026906300000001"/>
    <n v="0.22647283000000001"/>
    <x v="0"/>
    <x v="1"/>
    <s v="Yes"/>
    <d v="2019-07-01T00:00:00"/>
  </r>
  <r>
    <x v="104"/>
    <d v="2020-10-17T00:00:00"/>
    <n v="54"/>
    <x v="0"/>
    <x v="2"/>
    <x v="4"/>
    <x v="4"/>
    <n v="6"/>
    <n v="62.767854630000002"/>
    <n v="533.36997910000002"/>
    <x v="1"/>
    <s v="Beauty"/>
    <n v="0.66150799900000001"/>
    <n v="0.20028001100000001"/>
    <s v="Low"/>
    <n v="2"/>
    <n v="6.8208923070000003"/>
    <n v="0.17602599599999999"/>
    <n v="0.37801928499999998"/>
    <n v="0.17369401700000001"/>
    <x v="0"/>
    <x v="1"/>
    <s v="No"/>
    <d v="2020-10-01T00:00:00"/>
  </r>
  <r>
    <x v="105"/>
    <d v="2018-04-06T00:00:00"/>
    <n v="18"/>
    <x v="2"/>
    <x v="0"/>
    <x v="4"/>
    <x v="4"/>
    <n v="7"/>
    <n v="71.770646549999995"/>
    <n v="585.18879010000001"/>
    <x v="5"/>
    <s v="Home Goods"/>
    <n v="0.195378732"/>
    <n v="0.28696026200000002"/>
    <s v="Medium"/>
    <n v="1"/>
    <n v="8.9764500799999993"/>
    <n v="7.7332199000000004E-2"/>
    <n v="0.25794720100000001"/>
    <n v="0.36155449200000001"/>
    <x v="0"/>
    <x v="1"/>
    <s v="No"/>
    <d v="2018-04-01T00:00:00"/>
  </r>
  <r>
    <x v="106"/>
    <d v="2023-04-08T00:00:00"/>
    <n v="55"/>
    <x v="2"/>
    <x v="0"/>
    <x v="6"/>
    <x v="7"/>
    <n v="7"/>
    <n v="138.97652439999999"/>
    <n v="972.8356708"/>
    <x v="3"/>
    <s v="Food"/>
    <n v="0.16584239100000001"/>
    <n v="0.48923182700000001"/>
    <s v="Never"/>
    <n v="0"/>
    <n v="6.0191734559999999"/>
    <n v="0.174077753"/>
    <n v="0.49159241300000001"/>
    <n v="0.48075098700000002"/>
    <x v="0"/>
    <x v="1"/>
    <s v="No"/>
    <d v="2023-04-01T00:00:00"/>
  </r>
  <r>
    <x v="107"/>
    <d v="2022-10-24T00:00:00"/>
    <n v="34"/>
    <x v="1"/>
    <x v="1"/>
    <x v="3"/>
    <x v="3"/>
    <n v="3"/>
    <n v="17.45030818"/>
    <n v="141.27351289999999"/>
    <x v="3"/>
    <s v="Sports"/>
    <n v="0.283578687"/>
    <n v="0.17115771900000001"/>
    <s v="Low"/>
    <n v="0"/>
    <n v="7.9663202000000002"/>
    <n v="0.219849244"/>
    <n v="7.7053931000000006E-2"/>
    <n v="0.26108959700000001"/>
    <x v="0"/>
    <x v="1"/>
    <s v="Yes"/>
    <d v="2022-10-01T00:00:00"/>
  </r>
  <r>
    <x v="108"/>
    <d v="2022-08-06T00:00:00"/>
    <n v="35"/>
    <x v="1"/>
    <x v="0"/>
    <x v="4"/>
    <x v="4"/>
    <n v="13"/>
    <n v="34.79701927"/>
    <n v="617.24264430000005"/>
    <x v="7"/>
    <s v="Clothing"/>
    <n v="0.18317135700000001"/>
    <n v="0.137907839"/>
    <s v="Low"/>
    <n v="3"/>
    <n v="8.277513785"/>
    <n v="6.8165748999999998E-2"/>
    <n v="8.3550850999999995E-2"/>
    <n v="0.370303889"/>
    <x v="0"/>
    <x v="0"/>
    <s v="No"/>
    <d v="2022-08-01T00:00:00"/>
  </r>
  <r>
    <x v="109"/>
    <d v="2019-06-25T00:00:00"/>
    <n v="48"/>
    <x v="2"/>
    <x v="2"/>
    <x v="0"/>
    <x v="0"/>
    <n v="2"/>
    <n v="80.462984649999996"/>
    <n v="160.92596929999999"/>
    <x v="1"/>
    <s v="Sports"/>
    <n v="0.173821645"/>
    <n v="0.52969117300000002"/>
    <s v="Medium"/>
    <n v="0"/>
    <n v="10"/>
    <n v="2.8445076999999999E-2"/>
    <n v="0.110749682"/>
    <n v="0.433982015"/>
    <x v="0"/>
    <x v="1"/>
    <s v="Yes"/>
    <d v="2019-06-01T00:00:00"/>
  </r>
  <r>
    <x v="110"/>
    <d v="2020-11-25T00:00:00"/>
    <n v="26"/>
    <x v="1"/>
    <x v="0"/>
    <x v="5"/>
    <x v="5"/>
    <n v="6"/>
    <n v="4.2177434460000001"/>
    <n v="73.53275927"/>
    <x v="3"/>
    <s v="Electronics"/>
    <n v="0.171725869"/>
    <n v="0.279468194"/>
    <s v="Low"/>
    <n v="1"/>
    <n v="4.8955777930000002"/>
    <n v="0.175020069"/>
    <n v="0.144960599"/>
    <n v="0.28427640900000001"/>
    <x v="0"/>
    <x v="0"/>
    <s v="No"/>
    <d v="2020-11-01T00:00:00"/>
  </r>
  <r>
    <x v="111"/>
    <d v="2021-03-29T00:00:00"/>
    <n v="21"/>
    <x v="2"/>
    <x v="0"/>
    <x v="1"/>
    <x v="1"/>
    <n v="5"/>
    <n v="15.389337250000001"/>
    <n v="166.3732349"/>
    <x v="0"/>
    <s v="Sports"/>
    <n v="0.17604254799999999"/>
    <n v="0.32503374200000001"/>
    <s v="Low"/>
    <n v="6"/>
    <n v="3.6007850320000001"/>
    <n v="0.20464464399999999"/>
    <n v="0.31551570600000001"/>
    <n v="5.1859671000000003E-2"/>
    <x v="0"/>
    <x v="1"/>
    <s v="No"/>
    <d v="2021-03-01T00:00:00"/>
  </r>
  <r>
    <x v="112"/>
    <d v="2022-09-19T00:00:00"/>
    <n v="45"/>
    <x v="2"/>
    <x v="0"/>
    <x v="2"/>
    <x v="2"/>
    <n v="4"/>
    <n v="184.0870625"/>
    <n v="735.630537"/>
    <x v="6"/>
    <s v="Toys"/>
    <n v="0.31941102300000002"/>
    <n v="0.117427711"/>
    <s v="High"/>
    <n v="0"/>
    <n v="6.9424452069999996"/>
    <n v="0.148370052"/>
    <n v="0.11462141200000001"/>
    <n v="8.8945629999999998E-2"/>
    <x v="0"/>
    <x v="1"/>
    <s v="No"/>
    <d v="2022-09-01T00:00:00"/>
  </r>
  <r>
    <x v="113"/>
    <d v="2022-12-25T00:00:00"/>
    <n v="40"/>
    <x v="2"/>
    <x v="0"/>
    <x v="1"/>
    <x v="7"/>
    <n v="5"/>
    <n v="20.626853229999998"/>
    <n v="103.1342662"/>
    <x v="4"/>
    <s v="Sports"/>
    <n v="0.44714225400000002"/>
    <n v="0.344893006"/>
    <s v="High"/>
    <n v="2"/>
    <n v="5.848410822"/>
    <n v="0.44807140400000001"/>
    <n v="0.19483882499999999"/>
    <n v="0.21161234300000001"/>
    <x v="0"/>
    <x v="1"/>
    <s v="No"/>
    <d v="2022-12-01T00:00:00"/>
  </r>
  <r>
    <x v="114"/>
    <d v="2022-05-17T00:00:00"/>
    <n v="29"/>
    <x v="1"/>
    <x v="2"/>
    <x v="0"/>
    <x v="0"/>
    <n v="3"/>
    <n v="316.6930974"/>
    <n v="950.07929220000005"/>
    <x v="1"/>
    <s v="Clothing"/>
    <n v="0.17514564899999999"/>
    <n v="9.8463222000000003E-2"/>
    <s v="Never"/>
    <n v="4"/>
    <n v="5.5084552049999997"/>
    <n v="0.20843806400000001"/>
    <n v="0.25826656599999998"/>
    <n v="0.18038436499999999"/>
    <x v="0"/>
    <x v="1"/>
    <s v="No"/>
    <d v="2022-05-01T00:00:00"/>
  </r>
  <r>
    <x v="115"/>
    <d v="2020-03-06T00:00:00"/>
    <n v="44"/>
    <x v="0"/>
    <x v="2"/>
    <x v="1"/>
    <x v="7"/>
    <n v="1"/>
    <n v="175.63394260000001"/>
    <n v="175.63394260000001"/>
    <x v="5"/>
    <s v="Beauty"/>
    <n v="8.8777231999999998E-2"/>
    <n v="0.13145126100000001"/>
    <s v="High"/>
    <n v="5"/>
    <n v="5.4753044590000002"/>
    <n v="8.9896078000000004E-2"/>
    <n v="2.9433496E-2"/>
    <n v="0.295114934"/>
    <x v="1"/>
    <x v="1"/>
    <s v="Yes"/>
    <d v="2020-03-01T00:00:00"/>
  </r>
  <r>
    <x v="116"/>
    <d v="2020-11-17T00:00:00"/>
    <n v="47"/>
    <x v="1"/>
    <x v="1"/>
    <x v="0"/>
    <x v="0"/>
    <n v="3"/>
    <n v="61.332667499999999"/>
    <n v="213.55409449999999"/>
    <x v="4"/>
    <s v="Beauty"/>
    <n v="4.9108684999999999E-2"/>
    <n v="0.654272937"/>
    <s v="Low"/>
    <n v="2"/>
    <n v="8.0009667140000005"/>
    <n v="0.32991804699999999"/>
    <n v="0.368303985"/>
    <n v="4.1957425999999999E-2"/>
    <x v="0"/>
    <x v="0"/>
    <s v="Yes"/>
    <d v="2020-11-01T00:00:00"/>
  </r>
  <r>
    <x v="117"/>
    <d v="2022-07-02T00:00:00"/>
    <n v="22"/>
    <x v="0"/>
    <x v="1"/>
    <x v="3"/>
    <x v="3"/>
    <n v="2"/>
    <n v="93.808148329999995"/>
    <n v="18.66814127"/>
    <x v="3"/>
    <s v="Beauty"/>
    <n v="0.29309718499999998"/>
    <n v="0.38712534999999998"/>
    <s v="High"/>
    <n v="1"/>
    <n v="9.1775441579999999"/>
    <n v="0.160204769"/>
    <n v="5.8330778999999999E-2"/>
    <n v="0.18439302099999999"/>
    <x v="0"/>
    <x v="1"/>
    <s v="No"/>
    <d v="2022-07-01T00:00:00"/>
  </r>
  <r>
    <x v="118"/>
    <d v="2021-09-25T00:00:00"/>
    <n v="35"/>
    <x v="0"/>
    <x v="2"/>
    <x v="4"/>
    <x v="4"/>
    <n v="9"/>
    <n v="54.858570870000001"/>
    <n v="403.03475170000002"/>
    <x v="1"/>
    <s v="Books"/>
    <n v="0.66332359600000002"/>
    <n v="0.18049653099999999"/>
    <s v="Never"/>
    <n v="2"/>
    <n v="6.8671991940000003"/>
    <n v="0.176471407"/>
    <n v="9.8701066000000004E-2"/>
    <n v="0.33209206299999999"/>
    <x v="0"/>
    <x v="0"/>
    <s v="No"/>
    <d v="2021-09-01T00:00:00"/>
  </r>
  <r>
    <x v="119"/>
    <d v="2023-06-05T00:00:00"/>
    <n v="33"/>
    <x v="1"/>
    <x v="0"/>
    <x v="3"/>
    <x v="6"/>
    <n v="6"/>
    <n v="91.264561619999995"/>
    <n v="547.58736969999995"/>
    <x v="3"/>
    <s v="Books"/>
    <n v="0.391665555"/>
    <n v="0.16108444199999999"/>
    <s v="High"/>
    <n v="1"/>
    <n v="9.7880078079999997"/>
    <n v="0.31101414500000002"/>
    <n v="0.21506525000000001"/>
    <n v="0.45527979400000002"/>
    <x v="0"/>
    <x v="1"/>
    <s v="No"/>
    <d v="2023-06-01T00:00:00"/>
  </r>
  <r>
    <x v="120"/>
    <d v="2021-09-16T00:00:00"/>
    <n v="33"/>
    <x v="2"/>
    <x v="1"/>
    <x v="0"/>
    <x v="0"/>
    <n v="5"/>
    <n v="55.630580600000002"/>
    <n v="291.62604879999998"/>
    <x v="0"/>
    <s v="Toys"/>
    <n v="0.231077374"/>
    <n v="0.27529498299999999"/>
    <s v="Low"/>
    <n v="1"/>
    <n v="10"/>
    <n v="5.3496150999999999E-2"/>
    <n v="0.19483882499999999"/>
    <n v="0.15388681000000001"/>
    <x v="0"/>
    <x v="1"/>
    <s v="No"/>
    <d v="2021-09-01T00:00:00"/>
  </r>
  <r>
    <x v="121"/>
    <d v="2022-07-22T00:00:00"/>
    <n v="29"/>
    <x v="1"/>
    <x v="2"/>
    <x v="2"/>
    <x v="2"/>
    <n v="7"/>
    <n v="103.24079740000001"/>
    <n v="715.54718279999997"/>
    <x v="1"/>
    <s v="Beauty"/>
    <n v="0.28612461700000003"/>
    <n v="0.275256695"/>
    <s v="Low"/>
    <n v="0"/>
    <n v="6.9256876140000001"/>
    <n v="0.235996974"/>
    <n v="0.16893190299999999"/>
    <n v="0.27670983999999998"/>
    <x v="0"/>
    <x v="1"/>
    <s v="No"/>
    <d v="2022-07-01T00:00:00"/>
  </r>
  <r>
    <x v="122"/>
    <d v="2022-03-10T00:00:00"/>
    <n v="42"/>
    <x v="1"/>
    <x v="2"/>
    <x v="3"/>
    <x v="7"/>
    <n v="3"/>
    <n v="12.49182203"/>
    <n v="148.01726669999999"/>
    <x v="4"/>
    <s v="Electronics"/>
    <n v="0.32691109499999998"/>
    <n v="0.279468194"/>
    <s v="Medium"/>
    <n v="1"/>
    <n v="6.8315843449999996"/>
    <n v="0.18476478299999999"/>
    <n v="0.245684548"/>
    <n v="0.17009650100000001"/>
    <x v="0"/>
    <x v="1"/>
    <s v="No"/>
    <d v="2022-03-01T00:00:00"/>
  </r>
  <r>
    <x v="123"/>
    <d v="2023-08-01T00:00:00"/>
    <n v="18"/>
    <x v="1"/>
    <x v="2"/>
    <x v="0"/>
    <x v="0"/>
    <n v="7"/>
    <n v="48.533709399999999"/>
    <n v="262.84017519999998"/>
    <x v="0"/>
    <s v="Home Goods"/>
    <n v="0.34171372300000002"/>
    <n v="0.108399867"/>
    <s v="High"/>
    <n v="2"/>
    <n v="4.5003017170000001"/>
    <n v="0.14214521599999999"/>
    <n v="0.10600504400000001"/>
    <n v="3.8652499999999999E-2"/>
    <x v="0"/>
    <x v="1"/>
    <s v="No"/>
    <d v="2023-08-01T00:00:00"/>
  </r>
  <r>
    <x v="124"/>
    <d v="2022-02-05T00:00:00"/>
    <n v="28"/>
    <x v="1"/>
    <x v="0"/>
    <x v="3"/>
    <x v="3"/>
    <n v="9"/>
    <n v="34.37118083"/>
    <n v="426.5735785"/>
    <x v="3"/>
    <s v="Books"/>
    <n v="0.194763625"/>
    <n v="0.12117625"/>
    <s v="Medium"/>
    <n v="3"/>
    <n v="5.6341553199999996"/>
    <n v="0.48428027299999998"/>
    <n v="7.5973977999999998E-2"/>
    <n v="0.33894981200000002"/>
    <x v="0"/>
    <x v="1"/>
    <s v="No"/>
    <d v="2022-02-01T00:00:00"/>
  </r>
  <r>
    <x v="125"/>
    <d v="2021-11-09T00:00:00"/>
    <n v="53"/>
    <x v="2"/>
    <x v="2"/>
    <x v="0"/>
    <x v="0"/>
    <n v="7"/>
    <n v="159.20780540000001"/>
    <n v="1156.009607"/>
    <x v="6"/>
    <s v="Sports"/>
    <n v="0.27282082299999999"/>
    <n v="0.14055875500000001"/>
    <s v="Medium"/>
    <n v="2"/>
    <n v="6.9424452069999996"/>
    <n v="0.21266316199999999"/>
    <n v="6.2193567999999998E-2"/>
    <n v="9.9705522000000005E-2"/>
    <x v="0"/>
    <x v="1"/>
    <s v="No"/>
    <d v="2021-11-01T00:00:00"/>
  </r>
  <r>
    <x v="126"/>
    <d v="2021-11-01T00:00:00"/>
    <n v="43"/>
    <x v="0"/>
    <x v="0"/>
    <x v="5"/>
    <x v="5"/>
    <n v="6"/>
    <n v="32.01902243"/>
    <n v="328.44029860000001"/>
    <x v="1"/>
    <s v="Clothing"/>
    <n v="0.38278469700000001"/>
    <n v="0.33717640199999999"/>
    <s v="Low"/>
    <n v="3"/>
    <n v="9.8381939939999992"/>
    <n v="0.194209666"/>
    <n v="0.17362234100000001"/>
    <n v="0.13949310200000001"/>
    <x v="0"/>
    <x v="1"/>
    <s v="No"/>
    <d v="2021-11-01T00:00:00"/>
  </r>
  <r>
    <x v="127"/>
    <d v="2021-07-30T00:00:00"/>
    <n v="33"/>
    <x v="2"/>
    <x v="0"/>
    <x v="3"/>
    <x v="3"/>
    <n v="12"/>
    <n v="65.051185469999993"/>
    <n v="796.37244199999998"/>
    <x v="3"/>
    <s v="Sports"/>
    <n v="0.32100836199999999"/>
    <n v="0.18220831200000001"/>
    <s v="Medium"/>
    <n v="1"/>
    <n v="5.2863461269999998"/>
    <n v="0.248875174"/>
    <n v="0.191063346"/>
    <n v="0.16658472399999999"/>
    <x v="0"/>
    <x v="1"/>
    <s v="Yes"/>
    <d v="2021-07-01T00:00:00"/>
  </r>
  <r>
    <x v="128"/>
    <d v="2020-08-30T00:00:00"/>
    <n v="36"/>
    <x v="1"/>
    <x v="2"/>
    <x v="5"/>
    <x v="5"/>
    <n v="6"/>
    <n v="20.38746664"/>
    <n v="44.582770689999997"/>
    <x v="1"/>
    <s v="Toys"/>
    <n v="0.110453281"/>
    <n v="0.173280551"/>
    <s v="Never"/>
    <n v="1"/>
    <n v="7.0583281959999997"/>
    <n v="7.6027678000000001E-2"/>
    <n v="0.33584329299999999"/>
    <n v="0.117448124"/>
    <x v="0"/>
    <x v="1"/>
    <s v="Yes"/>
    <d v="2020-08-01T00:00:00"/>
  </r>
  <r>
    <x v="129"/>
    <d v="2022-11-04T00:00:00"/>
    <n v="22"/>
    <x v="1"/>
    <x v="1"/>
    <x v="4"/>
    <x v="7"/>
    <n v="1"/>
    <n v="43.201585680000001"/>
    <n v="43.201585680000001"/>
    <x v="6"/>
    <s v="Home Goods"/>
    <n v="8.2387915000000006E-2"/>
    <n v="0.43828256599999998"/>
    <s v="Never"/>
    <n v="2"/>
    <n v="6.4094818690000004"/>
    <n v="0.39425263700000002"/>
    <n v="6.0236706000000001E-2"/>
    <n v="0.388467866"/>
    <x v="1"/>
    <x v="1"/>
    <s v="No"/>
    <d v="2022-11-01T00:00:00"/>
  </r>
  <r>
    <x v="130"/>
    <d v="2021-07-06T00:00:00"/>
    <n v="40"/>
    <x v="1"/>
    <x v="0"/>
    <x v="1"/>
    <x v="1"/>
    <n v="3"/>
    <n v="51.617629389999998"/>
    <n v="8.7020226750000003"/>
    <x v="0"/>
    <s v="Clothing"/>
    <n v="0.35025050499999999"/>
    <n v="0.45754772599999999"/>
    <s v="Medium"/>
    <n v="2"/>
    <n v="3.2861654919999999"/>
    <n v="0.47373882899999997"/>
    <n v="6.6426953999999996E-2"/>
    <n v="8.1610001000000001E-2"/>
    <x v="0"/>
    <x v="1"/>
    <s v="No"/>
    <d v="2021-07-01T00:00:00"/>
  </r>
  <r>
    <x v="131"/>
    <d v="2019-12-11T00:00:00"/>
    <n v="59"/>
    <x v="1"/>
    <x v="2"/>
    <x v="1"/>
    <x v="1"/>
    <n v="7"/>
    <n v="59.857436219999997"/>
    <n v="283.81831290000002"/>
    <x v="0"/>
    <s v="Food"/>
    <n v="0.155591338"/>
    <n v="0.53291493899999998"/>
    <s v="Medium"/>
    <n v="4"/>
    <n v="9.0216558469999999"/>
    <n v="0.225893655"/>
    <n v="0.42593478400000001"/>
    <n v="0.38643266799999998"/>
    <x v="0"/>
    <x v="1"/>
    <s v="No"/>
    <d v="2019-12-01T00:00:00"/>
  </r>
  <r>
    <x v="132"/>
    <d v="2022-01-19T00:00:00"/>
    <n v="32"/>
    <x v="1"/>
    <x v="0"/>
    <x v="4"/>
    <x v="4"/>
    <n v="4"/>
    <n v="933.80744089999996"/>
    <n v="3802.693577"/>
    <x v="6"/>
    <s v="Food"/>
    <n v="0.209411861"/>
    <n v="0.34405261599999998"/>
    <s v="High"/>
    <n v="2"/>
    <n v="7.5254132839999999"/>
    <n v="0.44686559199999998"/>
    <n v="0.133487354"/>
    <n v="0.45216722999999998"/>
    <x v="0"/>
    <x v="1"/>
    <s v="No"/>
    <d v="2022-01-01T00:00:00"/>
  </r>
  <r>
    <x v="133"/>
    <d v="2021-12-05T00:00:00"/>
    <n v="44"/>
    <x v="1"/>
    <x v="2"/>
    <x v="4"/>
    <x v="4"/>
    <n v="4"/>
    <n v="32.449189689999997"/>
    <n v="218.97948270000001"/>
    <x v="2"/>
    <s v="Home Goods"/>
    <n v="0.154988553"/>
    <n v="0.26515907399999999"/>
    <s v="Medium"/>
    <n v="0"/>
    <n v="7.962208736"/>
    <n v="0.25496168699999999"/>
    <n v="0.27631006400000002"/>
    <n v="0.123023573"/>
    <x v="0"/>
    <x v="1"/>
    <s v="No"/>
    <d v="2021-12-01T00:00:00"/>
  </r>
  <r>
    <x v="134"/>
    <d v="2023-11-06T00:00:00"/>
    <n v="21"/>
    <x v="2"/>
    <x v="2"/>
    <x v="1"/>
    <x v="7"/>
    <n v="6"/>
    <n v="138.3177187"/>
    <n v="867.13766050000004"/>
    <x v="6"/>
    <s v="Books"/>
    <n v="4.6077513E-2"/>
    <n v="0.279468194"/>
    <s v="High"/>
    <n v="2"/>
    <n v="5.1189949869999998"/>
    <n v="9.9778540999999998E-2"/>
    <n v="8.1637688E-2"/>
    <n v="0.23715238"/>
    <x v="0"/>
    <x v="1"/>
    <s v="No"/>
    <d v="2023-11-01T00:00:00"/>
  </r>
  <r>
    <x v="135"/>
    <d v="2018-11-14T00:00:00"/>
    <n v="33"/>
    <x v="0"/>
    <x v="0"/>
    <x v="1"/>
    <x v="1"/>
    <n v="2"/>
    <n v="48.484270780000003"/>
    <n v="116.65743620000001"/>
    <x v="3"/>
    <s v="Sports"/>
    <n v="0.215565804"/>
    <n v="0.114895342"/>
    <s v="Low"/>
    <n v="1"/>
    <n v="7.865316741"/>
    <n v="0.29568646900000001"/>
    <n v="0.30675700099999997"/>
    <n v="0.22035396800000001"/>
    <x v="0"/>
    <x v="1"/>
    <s v="No"/>
    <d v="2018-11-01T00:00:00"/>
  </r>
  <r>
    <x v="136"/>
    <d v="2021-06-11T00:00:00"/>
    <n v="22"/>
    <x v="0"/>
    <x v="1"/>
    <x v="2"/>
    <x v="2"/>
    <n v="4"/>
    <n v="35.482225909999997"/>
    <n v="268.7789368"/>
    <x v="2"/>
    <s v="Home Goods"/>
    <n v="0.113291064"/>
    <n v="0.14466271"/>
    <s v="Medium"/>
    <n v="1"/>
    <n v="6.0878128719999998"/>
    <n v="0.23381869899999999"/>
    <n v="0.117041625"/>
    <n v="0.14595459399999999"/>
    <x v="0"/>
    <x v="1"/>
    <s v="No"/>
    <d v="2021-06-01T00:00:00"/>
  </r>
  <r>
    <x v="137"/>
    <d v="2019-11-15T00:00:00"/>
    <n v="46"/>
    <x v="0"/>
    <x v="1"/>
    <x v="0"/>
    <x v="7"/>
    <n v="1"/>
    <n v="129.2227149"/>
    <n v="45.961540239999998"/>
    <x v="1"/>
    <s v="Books"/>
    <n v="0.55558327100000005"/>
    <n v="9.2132826000000001E-2"/>
    <s v="High"/>
    <n v="2"/>
    <n v="7.1374921670000004"/>
    <n v="0.11007338699999999"/>
    <n v="0.22149037599999999"/>
    <n v="0.149618104"/>
    <x v="1"/>
    <x v="0"/>
    <s v="No"/>
    <d v="2019-11-01T00:00:00"/>
  </r>
  <r>
    <x v="138"/>
    <d v="2019-10-26T00:00:00"/>
    <n v="37"/>
    <x v="0"/>
    <x v="0"/>
    <x v="0"/>
    <x v="0"/>
    <n v="3"/>
    <n v="22.39871973"/>
    <n v="103.1854527"/>
    <x v="5"/>
    <s v="Electronics"/>
    <n v="0.242806459"/>
    <n v="0.25489492899999999"/>
    <s v="High"/>
    <n v="1"/>
    <n v="6.5034653269999998"/>
    <n v="0.105424118"/>
    <n v="0.14801599400000001"/>
    <n v="0.20275986800000001"/>
    <x v="0"/>
    <x v="1"/>
    <s v="Yes"/>
    <d v="2019-10-01T00:00:00"/>
  </r>
  <r>
    <x v="139"/>
    <d v="2023-06-22T00:00:00"/>
    <n v="16"/>
    <x v="0"/>
    <x v="2"/>
    <x v="3"/>
    <x v="3"/>
    <n v="4"/>
    <n v="58.612220020000002"/>
    <n v="148.44329809999999"/>
    <x v="4"/>
    <s v="Sports"/>
    <n v="0.47719307399999999"/>
    <n v="0.30023124000000001"/>
    <s v="Never"/>
    <n v="1"/>
    <n v="7.3832933120000002"/>
    <n v="0.18782475800000001"/>
    <n v="8.5595123999999995E-2"/>
    <n v="0.24762589300000001"/>
    <x v="0"/>
    <x v="1"/>
    <s v="No"/>
    <d v="2023-06-01T00:00:00"/>
  </r>
  <r>
    <x v="140"/>
    <d v="2022-06-20T00:00:00"/>
    <n v="22"/>
    <x v="1"/>
    <x v="0"/>
    <x v="1"/>
    <x v="1"/>
    <n v="1"/>
    <n v="129.02813269999999"/>
    <n v="129.02813269999999"/>
    <x v="0"/>
    <s v="Toys"/>
    <n v="0.283578687"/>
    <n v="0.43092971800000002"/>
    <s v="Low"/>
    <n v="2"/>
    <n v="10"/>
    <n v="0.22420612600000001"/>
    <n v="9.7946311999999994E-2"/>
    <n v="0.161668279"/>
    <x v="1"/>
    <x v="0"/>
    <s v="No"/>
    <d v="2022-06-01T00:00:00"/>
  </r>
  <r>
    <x v="141"/>
    <d v="2022-02-04T00:00:00"/>
    <n v="44"/>
    <x v="2"/>
    <x v="1"/>
    <x v="0"/>
    <x v="0"/>
    <n v="4"/>
    <n v="62.272979370000002"/>
    <n v="309.67071529999998"/>
    <x v="6"/>
    <s v="Food"/>
    <n v="0.222635004"/>
    <n v="0.279468194"/>
    <s v="Low"/>
    <n v="6"/>
    <n v="5.6589125759999996"/>
    <n v="0.25431481500000003"/>
    <n v="0.13725298"/>
    <n v="0.207945087"/>
    <x v="0"/>
    <x v="1"/>
    <s v="No"/>
    <d v="2022-02-01T00:00:00"/>
  </r>
  <r>
    <x v="142"/>
    <d v="2021-02-10T00:00:00"/>
    <n v="48"/>
    <x v="2"/>
    <x v="2"/>
    <x v="3"/>
    <x v="6"/>
    <n v="1"/>
    <n v="18.24242418"/>
    <n v="108.5497039"/>
    <x v="4"/>
    <s v="Sports"/>
    <n v="0.25146677699999997"/>
    <n v="0.43409510699999998"/>
    <s v="Medium"/>
    <n v="3"/>
    <n v="6.7422147570000002"/>
    <n v="0.21903331300000001"/>
    <n v="0.19483882499999999"/>
    <n v="0.235583917"/>
    <x v="1"/>
    <x v="1"/>
    <s v="No"/>
    <d v="2021-02-01T00:00:00"/>
  </r>
  <r>
    <x v="143"/>
    <d v="2023-01-28T00:00:00"/>
    <n v="57"/>
    <x v="0"/>
    <x v="2"/>
    <x v="3"/>
    <x v="6"/>
    <n v="9"/>
    <n v="15.98203674"/>
    <n v="236.5084464"/>
    <x v="3"/>
    <s v="Toys"/>
    <n v="0.283578687"/>
    <n v="0.17485074"/>
    <s v="Never"/>
    <n v="1"/>
    <n v="6.648848246"/>
    <n v="0.47205852700000001"/>
    <n v="0.303490388"/>
    <n v="0.251458346"/>
    <x v="0"/>
    <x v="1"/>
    <s v="Yes"/>
    <d v="2023-01-01T00:00:00"/>
  </r>
  <r>
    <x v="144"/>
    <d v="2022-03-01T00:00:00"/>
    <n v="32"/>
    <x v="1"/>
    <x v="0"/>
    <x v="2"/>
    <x v="2"/>
    <n v="2"/>
    <n v="53.687788560000001"/>
    <n v="271.98750489999998"/>
    <x v="1"/>
    <s v="Electronics"/>
    <n v="0.24103224200000001"/>
    <n v="0.29179068600000002"/>
    <s v="Low"/>
    <n v="2"/>
    <n v="4.2885023369999997"/>
    <n v="0.29143897899999999"/>
    <n v="0.17867682700000001"/>
    <n v="7.9510430000000007E-2"/>
    <x v="0"/>
    <x v="1"/>
    <s v="Yes"/>
    <d v="2022-03-01T00:00:00"/>
  </r>
  <r>
    <x v="145"/>
    <d v="2019-07-18T00:00:00"/>
    <n v="14"/>
    <x v="1"/>
    <x v="1"/>
    <x v="0"/>
    <x v="0"/>
    <n v="4"/>
    <n v="34.164751330000001"/>
    <n v="136.65900529999999"/>
    <x v="0"/>
    <s v="Toys"/>
    <n v="8.4464980999999995E-2"/>
    <n v="0.35382083199999997"/>
    <s v="Low"/>
    <n v="3"/>
    <n v="8.5182763480000006"/>
    <n v="0.46749336400000002"/>
    <n v="4.1644944000000003E-2"/>
    <n v="0.12900186299999999"/>
    <x v="0"/>
    <x v="1"/>
    <s v="No"/>
    <d v="2019-07-01T00:00:00"/>
  </r>
  <r>
    <x v="146"/>
    <d v="2021-07-15T00:00:00"/>
    <n v="38"/>
    <x v="2"/>
    <x v="2"/>
    <x v="4"/>
    <x v="4"/>
    <n v="1"/>
    <n v="46.269697399999998"/>
    <n v="224.3255705"/>
    <x v="3"/>
    <s v="Toys"/>
    <n v="0.12865126099999999"/>
    <n v="0.23196778200000001"/>
    <s v="High"/>
    <n v="5"/>
    <n v="4.796461603"/>
    <n v="0.13665830300000001"/>
    <n v="0.25719514100000002"/>
    <n v="0.220347395"/>
    <x v="1"/>
    <x v="1"/>
    <s v="No"/>
    <d v="2021-07-01T00:00:00"/>
  </r>
  <r>
    <x v="147"/>
    <d v="2022-06-25T00:00:00"/>
    <n v="61"/>
    <x v="0"/>
    <x v="1"/>
    <x v="1"/>
    <x v="1"/>
    <n v="3"/>
    <n v="53.504053220000003"/>
    <n v="292.7223027"/>
    <x v="6"/>
    <s v="Food"/>
    <n v="0.137946387"/>
    <n v="7.8543442000000005E-2"/>
    <s v="High"/>
    <n v="4"/>
    <n v="10"/>
    <n v="0.13503200200000001"/>
    <n v="0.424025492"/>
    <n v="8.1776282000000006E-2"/>
    <x v="0"/>
    <x v="1"/>
    <s v="No"/>
    <d v="2022-06-01T00:00:00"/>
  </r>
  <r>
    <x v="148"/>
    <d v="2019-11-30T00:00:00"/>
    <n v="16"/>
    <x v="0"/>
    <x v="2"/>
    <x v="5"/>
    <x v="5"/>
    <n v="6"/>
    <n v="165.68159019999999"/>
    <n v="1118.7229560000001"/>
    <x v="0"/>
    <s v="Sports"/>
    <n v="0.40155175599999998"/>
    <n v="0.15575129800000001"/>
    <s v="Low"/>
    <n v="5"/>
    <n v="5.6660690049999998"/>
    <n v="0.23293196599999999"/>
    <n v="0.14048907699999999"/>
    <n v="0.17800639400000001"/>
    <x v="0"/>
    <x v="1"/>
    <s v="No"/>
    <d v="2019-11-01T00:00:00"/>
  </r>
  <r>
    <x v="149"/>
    <d v="2023-12-01T00:00:00"/>
    <n v="20"/>
    <x v="2"/>
    <x v="0"/>
    <x v="0"/>
    <x v="0"/>
    <n v="1"/>
    <n v="46.162253659999998"/>
    <n v="46.162253659999998"/>
    <x v="6"/>
    <s v="Clothing"/>
    <n v="0.45738337600000001"/>
    <n v="0.34454273400000002"/>
    <s v="High"/>
    <n v="2"/>
    <n v="6.7299018589999999"/>
    <n v="0.569317026"/>
    <n v="0.251172548"/>
    <n v="0.25785372699999998"/>
    <x v="1"/>
    <x v="1"/>
    <s v="No"/>
    <d v="2023-12-01T00:00:00"/>
  </r>
  <r>
    <x v="150"/>
    <d v="2018-01-02T00:00:00"/>
    <n v="44"/>
    <x v="2"/>
    <x v="1"/>
    <x v="3"/>
    <x v="6"/>
    <n v="13"/>
    <n v="73.571623930000001"/>
    <n v="956.43111109999995"/>
    <x v="4"/>
    <s v="Food"/>
    <n v="0.58643072100000004"/>
    <n v="0.28456616699999998"/>
    <s v="Never"/>
    <n v="2"/>
    <n v="9.4984441949999994"/>
    <n v="9.1867304999999996E-2"/>
    <n v="0.13556927499999999"/>
    <n v="0.247517723"/>
    <x v="0"/>
    <x v="1"/>
    <s v="No"/>
    <d v="2018-01-01T00:00:00"/>
  </r>
  <r>
    <x v="151"/>
    <d v="2019-10-04T00:00:00"/>
    <n v="37"/>
    <x v="2"/>
    <x v="0"/>
    <x v="0"/>
    <x v="0"/>
    <n v="5"/>
    <n v="11.06488175"/>
    <n v="91.977608770000003"/>
    <x v="5"/>
    <s v="Beauty"/>
    <n v="0.34395355700000002"/>
    <n v="0.14811055300000001"/>
    <s v="Medium"/>
    <n v="2"/>
    <n v="10"/>
    <n v="0.50846399799999997"/>
    <n v="0.15818858899999999"/>
    <n v="0.234135018"/>
    <x v="0"/>
    <x v="1"/>
    <s v="No"/>
    <d v="2019-10-01T00:00:00"/>
  </r>
  <r>
    <x v="152"/>
    <d v="2022-05-09T00:00:00"/>
    <n v="26"/>
    <x v="0"/>
    <x v="1"/>
    <x v="1"/>
    <x v="1"/>
    <n v="5"/>
    <n v="33.889442899999999"/>
    <n v="190.43132309999999"/>
    <x v="2"/>
    <s v="Beauty"/>
    <n v="0.515469815"/>
    <n v="0.76928413500000004"/>
    <s v="Low"/>
    <n v="2"/>
    <n v="6.9424452069999996"/>
    <n v="0.31249649899999998"/>
    <n v="0.149128805"/>
    <n v="0.15749386700000001"/>
    <x v="0"/>
    <x v="1"/>
    <s v="No"/>
    <d v="2022-05-01T00:00:00"/>
  </r>
  <r>
    <x v="153"/>
    <d v="2020-05-04T00:00:00"/>
    <n v="38"/>
    <x v="1"/>
    <x v="1"/>
    <x v="5"/>
    <x v="5"/>
    <n v="5"/>
    <n v="50.004415590000001"/>
    <n v="288.71516309999998"/>
    <x v="2"/>
    <s v="Clothing"/>
    <n v="0.31791405499999997"/>
    <n v="0.348897085"/>
    <s v="Low"/>
    <n v="1"/>
    <n v="10"/>
    <n v="0.20464464399999999"/>
    <n v="0.245295814"/>
    <n v="0.12147566"/>
    <x v="0"/>
    <x v="1"/>
    <s v="Yes"/>
    <d v="2020-05-01T00:00:00"/>
  </r>
  <r>
    <x v="154"/>
    <d v="2022-10-26T00:00:00"/>
    <n v="49"/>
    <x v="1"/>
    <x v="2"/>
    <x v="3"/>
    <x v="3"/>
    <n v="2"/>
    <n v="27.713287820000001"/>
    <n v="66.398447469999994"/>
    <x v="6"/>
    <s v="Electronics"/>
    <n v="7.0867610999999997E-2"/>
    <n v="0.20508926899999999"/>
    <s v="Never"/>
    <n v="1"/>
    <n v="4.2257251340000002"/>
    <n v="0.134128739"/>
    <n v="0.50548699900000005"/>
    <n v="0.25481661100000003"/>
    <x v="0"/>
    <x v="1"/>
    <s v="No"/>
    <d v="2022-10-01T00:00:00"/>
  </r>
  <r>
    <x v="155"/>
    <d v="2022-07-20T00:00:00"/>
    <n v="33"/>
    <x v="2"/>
    <x v="1"/>
    <x v="4"/>
    <x v="4"/>
    <n v="1"/>
    <n v="292.07384769999999"/>
    <n v="106.4390003"/>
    <x v="4"/>
    <s v="Food"/>
    <n v="0.35523580300000002"/>
    <n v="0.29025240000000002"/>
    <s v="Low"/>
    <n v="3"/>
    <n v="10"/>
    <n v="0.19960549899999999"/>
    <n v="5.3923062000000001E-2"/>
    <n v="0.250646429"/>
    <x v="1"/>
    <x v="0"/>
    <s v="No"/>
    <d v="2022-07-01T00:00:00"/>
  </r>
  <r>
    <x v="156"/>
    <d v="2023-11-06T00:00:00"/>
    <n v="32"/>
    <x v="1"/>
    <x v="2"/>
    <x v="0"/>
    <x v="0"/>
    <n v="9"/>
    <n v="47.003340190000003"/>
    <n v="201.39606520000001"/>
    <x v="5"/>
    <s v="Home Goods"/>
    <n v="0.26655574399999998"/>
    <n v="0.58974325800000005"/>
    <s v="High"/>
    <n v="2"/>
    <n v="6.9424452069999996"/>
    <n v="0.154045616"/>
    <n v="0.209965344"/>
    <n v="0.331873266"/>
    <x v="0"/>
    <x v="1"/>
    <s v="No"/>
    <d v="2023-11-01T00:00:00"/>
  </r>
  <r>
    <x v="157"/>
    <d v="2020-12-12T00:00:00"/>
    <n v="43"/>
    <x v="0"/>
    <x v="2"/>
    <x v="1"/>
    <x v="1"/>
    <n v="8"/>
    <n v="182.5485353"/>
    <n v="1460.3882819999999"/>
    <x v="1"/>
    <s v="Clothing"/>
    <n v="0.26551768399999998"/>
    <n v="0.46248083899999998"/>
    <s v="Never"/>
    <n v="5"/>
    <n v="4.701365633"/>
    <n v="0.19014767599999999"/>
    <n v="0.16980794199999999"/>
    <n v="0.480299896"/>
    <x v="0"/>
    <x v="1"/>
    <s v="No"/>
    <d v="2020-12-01T00:00:00"/>
  </r>
  <r>
    <x v="158"/>
    <d v="2022-09-04T00:00:00"/>
    <n v="30"/>
    <x v="1"/>
    <x v="2"/>
    <x v="0"/>
    <x v="7"/>
    <n v="4"/>
    <n v="237.4416171"/>
    <n v="1041.7711360000001"/>
    <x v="5"/>
    <s v="Home Goods"/>
    <n v="0.18716080800000001"/>
    <n v="0.12558497800000001"/>
    <s v="Never"/>
    <n v="3"/>
    <n v="7.6663639129999996"/>
    <n v="0.12093422700000001"/>
    <n v="5.1185222000000002E-2"/>
    <n v="0.16172394000000001"/>
    <x v="0"/>
    <x v="1"/>
    <s v="No"/>
    <d v="2022-09-01T00:00:00"/>
  </r>
  <r>
    <x v="159"/>
    <d v="2022-08-23T00:00:00"/>
    <n v="52"/>
    <x v="2"/>
    <x v="2"/>
    <x v="0"/>
    <x v="7"/>
    <n v="4"/>
    <n v="85.2811035"/>
    <n v="443.59575630000001"/>
    <x v="7"/>
    <s v="Electronics"/>
    <n v="0.283578687"/>
    <n v="0.22263753"/>
    <s v="Low"/>
    <n v="2"/>
    <n v="4.0676522840000002"/>
    <n v="0.149726049"/>
    <n v="0.25211757000000001"/>
    <n v="0.52147537499999996"/>
    <x v="0"/>
    <x v="1"/>
    <s v="No"/>
    <d v="2022-08-01T00:00:00"/>
  </r>
  <r>
    <x v="160"/>
    <d v="2022-09-30T00:00:00"/>
    <n v="65"/>
    <x v="0"/>
    <x v="1"/>
    <x v="3"/>
    <x v="3"/>
    <n v="7"/>
    <n v="101.3993129"/>
    <n v="843.47278359999996"/>
    <x v="7"/>
    <s v="Books"/>
    <n v="0.28564889700000001"/>
    <n v="0.20132148699999999"/>
    <s v="High"/>
    <n v="2"/>
    <n v="5.8801442980000003"/>
    <n v="2.1103236000000001E-2"/>
    <n v="0.210006462"/>
    <n v="0.57880034700000005"/>
    <x v="0"/>
    <x v="1"/>
    <s v="No"/>
    <d v="2022-09-01T00:00:00"/>
  </r>
  <r>
    <x v="161"/>
    <d v="2020-08-13T00:00:00"/>
    <n v="21"/>
    <x v="1"/>
    <x v="0"/>
    <x v="3"/>
    <x v="6"/>
    <n v="8"/>
    <n v="12.30264897"/>
    <n v="98.421191759999999"/>
    <x v="6"/>
    <s v="Food"/>
    <n v="0.60937673599999997"/>
    <n v="0.47611836099999999"/>
    <s v="Medium"/>
    <n v="2"/>
    <n v="6.6963207469999997"/>
    <n v="0.109111925"/>
    <n v="0.14603471700000001"/>
    <n v="0.209106082"/>
    <x v="0"/>
    <x v="0"/>
    <s v="Yes"/>
    <d v="2020-08-01T00:00:00"/>
  </r>
  <r>
    <x v="162"/>
    <d v="2020-04-15T00:00:00"/>
    <n v="16"/>
    <x v="1"/>
    <x v="0"/>
    <x v="3"/>
    <x v="3"/>
    <n v="10"/>
    <n v="50.214324929999997"/>
    <n v="574.47740880000003"/>
    <x v="3"/>
    <s v="Electronics"/>
    <n v="0.37446995700000002"/>
    <n v="5.9003201999999998E-2"/>
    <s v="High"/>
    <n v="0"/>
    <n v="6.0626445369999997"/>
    <n v="0.23911613800000001"/>
    <n v="0.33777095299999998"/>
    <n v="0.38477736499999998"/>
    <x v="0"/>
    <x v="1"/>
    <s v="No"/>
    <d v="2020-04-01T00:00:00"/>
  </r>
  <r>
    <x v="163"/>
    <d v="2018-07-22T00:00:00"/>
    <n v="40"/>
    <x v="0"/>
    <x v="2"/>
    <x v="6"/>
    <x v="7"/>
    <n v="3"/>
    <n v="35.275532990000002"/>
    <n v="155.78276210000001"/>
    <x v="4"/>
    <s v="Electronics"/>
    <n v="8.0436936000000001E-2"/>
    <n v="0.14604468300000001"/>
    <s v="Never"/>
    <n v="3"/>
    <n v="4.265488124"/>
    <n v="0.43581930400000002"/>
    <n v="0.149409504"/>
    <n v="0.21955223800000001"/>
    <x v="0"/>
    <x v="1"/>
    <s v="No"/>
    <d v="2018-07-01T00:00:00"/>
  </r>
  <r>
    <x v="164"/>
    <d v="2018-05-03T00:00:00"/>
    <n v="15"/>
    <x v="1"/>
    <x v="2"/>
    <x v="3"/>
    <x v="6"/>
    <n v="5"/>
    <n v="40.976611730000002"/>
    <n v="213.57546379999999"/>
    <x v="7"/>
    <s v="Home Goods"/>
    <n v="0.54933274300000001"/>
    <n v="0.32184628300000001"/>
    <s v="High"/>
    <n v="2"/>
    <n v="8.97532979"/>
    <n v="0.23716114399999999"/>
    <n v="6.7720687000000002E-2"/>
    <n v="0.16399198200000001"/>
    <x v="0"/>
    <x v="0"/>
    <s v="No"/>
    <d v="2018-05-01T00:00:00"/>
  </r>
  <r>
    <x v="165"/>
    <d v="2019-02-05T00:00:00"/>
    <n v="15"/>
    <x v="1"/>
    <x v="2"/>
    <x v="2"/>
    <x v="2"/>
    <n v="8"/>
    <n v="299.24541360000001"/>
    <n v="2530.0318870000001"/>
    <x v="6"/>
    <s v="Books"/>
    <n v="0.283578687"/>
    <n v="0.58965431800000001"/>
    <s v="Medium"/>
    <n v="3"/>
    <n v="6.9351925769999996"/>
    <n v="0.179815484"/>
    <n v="0.16287813000000001"/>
    <n v="0.30690820200000002"/>
    <x v="0"/>
    <x v="1"/>
    <s v="No"/>
    <d v="2019-02-01T00:00:00"/>
  </r>
  <r>
    <x v="166"/>
    <d v="2020-02-06T00:00:00"/>
    <n v="41"/>
    <x v="1"/>
    <x v="1"/>
    <x v="2"/>
    <x v="2"/>
    <n v="3"/>
    <n v="45.821089950000001"/>
    <n v="143.94499039999999"/>
    <x v="5"/>
    <s v="Books"/>
    <n v="0.23530131300000001"/>
    <n v="0.30017440499999998"/>
    <s v="Medium"/>
    <n v="1"/>
    <n v="8.3907511889999995"/>
    <n v="0.26821351399999999"/>
    <n v="0.26113802400000002"/>
    <n v="0.49948764099999998"/>
    <x v="0"/>
    <x v="1"/>
    <s v="No"/>
    <d v="2020-02-01T00:00:00"/>
  </r>
  <r>
    <x v="167"/>
    <d v="2018-10-21T00:00:00"/>
    <n v="29"/>
    <x v="0"/>
    <x v="1"/>
    <x v="3"/>
    <x v="6"/>
    <n v="2"/>
    <n v="2542.4875350000002"/>
    <n v="5084.9750700000004"/>
    <x v="2"/>
    <s v="Sports"/>
    <n v="0.21928667199999999"/>
    <n v="0.37040176800000002"/>
    <s v="Never"/>
    <n v="2"/>
    <n v="5.1092959090000001"/>
    <n v="0.40333169299999999"/>
    <n v="0.43296962500000002"/>
    <n v="8.7390246000000005E-2"/>
    <x v="0"/>
    <x v="1"/>
    <s v="Yes"/>
    <d v="2018-10-01T00:00:00"/>
  </r>
  <r>
    <x v="168"/>
    <d v="2018-07-17T00:00:00"/>
    <n v="34"/>
    <x v="2"/>
    <x v="2"/>
    <x v="5"/>
    <x v="5"/>
    <n v="4"/>
    <n v="115.9259947"/>
    <n v="346.57296989999998"/>
    <x v="0"/>
    <s v="Clothing"/>
    <n v="0.57312870900000001"/>
    <n v="0.151774728"/>
    <s v="High"/>
    <n v="2"/>
    <n v="6.8959741650000002"/>
    <n v="0.20464464399999999"/>
    <n v="6.2071424E-2"/>
    <n v="0.188665843"/>
    <x v="0"/>
    <x v="1"/>
    <s v="No"/>
    <d v="2018-07-01T00:00:00"/>
  </r>
  <r>
    <x v="169"/>
    <d v="2023-04-15T00:00:00"/>
    <n v="27"/>
    <x v="2"/>
    <x v="0"/>
    <x v="2"/>
    <x v="2"/>
    <n v="6"/>
    <n v="11.18994423"/>
    <n v="67.139665379999997"/>
    <x v="7"/>
    <s v="Clothing"/>
    <n v="0.176127588"/>
    <n v="0.152500266"/>
    <s v="High"/>
    <n v="1"/>
    <n v="10"/>
    <n v="0.20464464399999999"/>
    <n v="0.13988905400000001"/>
    <n v="0.455778401"/>
    <x v="0"/>
    <x v="1"/>
    <s v="No"/>
    <d v="2023-04-01T00:00:00"/>
  </r>
  <r>
    <x v="170"/>
    <d v="2019-09-01T00:00:00"/>
    <n v="55"/>
    <x v="2"/>
    <x v="2"/>
    <x v="4"/>
    <x v="4"/>
    <n v="9"/>
    <n v="41.693495040000002"/>
    <n v="268.48104480000001"/>
    <x v="5"/>
    <s v="Food"/>
    <n v="0.124723112"/>
    <n v="0.487515753"/>
    <s v="High"/>
    <n v="0"/>
    <n v="4.86644364"/>
    <n v="0.46648009200000001"/>
    <n v="0.33287477999999998"/>
    <n v="9.7324833999999999E-2"/>
    <x v="0"/>
    <x v="1"/>
    <s v="No"/>
    <d v="2019-09-01T00:00:00"/>
  </r>
  <r>
    <x v="171"/>
    <d v="2021-02-21T00:00:00"/>
    <n v="54"/>
    <x v="0"/>
    <x v="0"/>
    <x v="4"/>
    <x v="4"/>
    <n v="6"/>
    <n v="37.596941899999997"/>
    <n v="202.62571869999999"/>
    <x v="5"/>
    <s v="Toys"/>
    <n v="4.2169217000000002E-2"/>
    <n v="0.17221682199999999"/>
    <s v="Low"/>
    <n v="5"/>
    <n v="10"/>
    <n v="0.150944155"/>
    <n v="0.26960435900000002"/>
    <n v="5.0438251000000003E-2"/>
    <x v="0"/>
    <x v="1"/>
    <s v="No"/>
    <d v="2021-02-01T00:00:00"/>
  </r>
  <r>
    <x v="172"/>
    <d v="2018-07-06T00:00:00"/>
    <n v="63"/>
    <x v="2"/>
    <x v="2"/>
    <x v="2"/>
    <x v="7"/>
    <n v="5"/>
    <n v="15.343161759999999"/>
    <n v="76.715808800000005"/>
    <x v="0"/>
    <s v="Home Goods"/>
    <n v="0.56578494700000004"/>
    <n v="0.27984598799999999"/>
    <s v="High"/>
    <n v="2"/>
    <n v="5.6926792050000001"/>
    <n v="0.20464464399999999"/>
    <n v="1.6809073000000001E-2"/>
    <n v="0.39012688200000001"/>
    <x v="0"/>
    <x v="1"/>
    <s v="No"/>
    <d v="2018-07-01T00:00:00"/>
  </r>
  <r>
    <x v="173"/>
    <d v="2022-11-30T00:00:00"/>
    <n v="35"/>
    <x v="0"/>
    <x v="0"/>
    <x v="5"/>
    <x v="5"/>
    <n v="9"/>
    <n v="31.52822888"/>
    <n v="293.27999849999998"/>
    <x v="7"/>
    <s v="Sports"/>
    <n v="9.5844414000000003E-2"/>
    <n v="0.38227107500000002"/>
    <s v="Medium"/>
    <n v="2"/>
    <n v="10"/>
    <n v="0.30219585700000001"/>
    <n v="5.7309111000000003E-2"/>
    <n v="0.33771148600000001"/>
    <x v="0"/>
    <x v="1"/>
    <s v="Yes"/>
    <d v="2022-11-01T00:00:00"/>
  </r>
  <r>
    <x v="174"/>
    <d v="2019-10-22T00:00:00"/>
    <n v="52"/>
    <x v="2"/>
    <x v="2"/>
    <x v="3"/>
    <x v="6"/>
    <n v="3"/>
    <n v="12.47308243"/>
    <n v="96.930858580000006"/>
    <x v="3"/>
    <s v="Books"/>
    <n v="0.283578687"/>
    <n v="8.0616208999999994E-2"/>
    <s v="Never"/>
    <n v="4"/>
    <n v="4.2559878199999996"/>
    <n v="0.191987884"/>
    <n v="0.29820954399999999"/>
    <n v="0.12681482499999999"/>
    <x v="0"/>
    <x v="0"/>
    <s v="No"/>
    <d v="2019-10-01T00:00:00"/>
  </r>
  <r>
    <x v="175"/>
    <d v="2023-05-10T00:00:00"/>
    <n v="39"/>
    <x v="1"/>
    <x v="1"/>
    <x v="6"/>
    <x v="8"/>
    <n v="3"/>
    <n v="45.877288159999999"/>
    <n v="137.63186450000001"/>
    <x v="5"/>
    <s v="Toys"/>
    <n v="0.42324138900000002"/>
    <n v="0.114310436"/>
    <s v="Never"/>
    <n v="5"/>
    <n v="5.0894080510000004"/>
    <n v="3.2717461000000003E-2"/>
    <n v="6.2361754999999998E-2"/>
    <n v="0.156818174"/>
    <x v="0"/>
    <x v="0"/>
    <s v="No"/>
    <d v="2023-05-01T00:00:00"/>
  </r>
  <r>
    <x v="176"/>
    <d v="2021-10-01T00:00:00"/>
    <n v="38"/>
    <x v="1"/>
    <x v="0"/>
    <x v="1"/>
    <x v="1"/>
    <n v="14"/>
    <n v="67.66000631"/>
    <n v="947.24008830000002"/>
    <x v="1"/>
    <s v="Home Goods"/>
    <n v="0.102024106"/>
    <n v="4.6314895000000002E-2"/>
    <s v="Medium"/>
    <n v="2"/>
    <n v="2.957369822"/>
    <n v="0.15848161999999999"/>
    <n v="0.282638848"/>
    <n v="0.17714513100000001"/>
    <x v="0"/>
    <x v="1"/>
    <s v="No"/>
    <d v="2021-10-01T00:00:00"/>
  </r>
  <r>
    <x v="177"/>
    <d v="2023-06-10T00:00:00"/>
    <n v="27"/>
    <x v="2"/>
    <x v="2"/>
    <x v="0"/>
    <x v="0"/>
    <n v="5"/>
    <n v="50.032696540000003"/>
    <n v="241.37576290000001"/>
    <x v="5"/>
    <s v="Clothing"/>
    <n v="8.7246422000000004E-2"/>
    <n v="0.14782258300000001"/>
    <s v="High"/>
    <n v="1"/>
    <n v="4.3105261840000004"/>
    <n v="0.21507637700000001"/>
    <n v="0.209013005"/>
    <n v="9.6269019999999997E-2"/>
    <x v="0"/>
    <x v="1"/>
    <s v="Yes"/>
    <d v="2023-06-01T00:00:00"/>
  </r>
  <r>
    <x v="178"/>
    <d v="2022-03-15T00:00:00"/>
    <n v="19"/>
    <x v="1"/>
    <x v="1"/>
    <x v="5"/>
    <x v="7"/>
    <n v="2"/>
    <n v="32.665332280000001"/>
    <n v="65.330664560000002"/>
    <x v="5"/>
    <s v="Home Goods"/>
    <n v="0.23607556099999999"/>
    <n v="0.46791987299999999"/>
    <s v="Low"/>
    <n v="1"/>
    <n v="8.5179438810000008"/>
    <n v="0.26283266100000002"/>
    <n v="0.19483882499999999"/>
    <n v="0.287039926"/>
    <x v="0"/>
    <x v="1"/>
    <s v="No"/>
    <d v="2022-03-01T00:00:00"/>
  </r>
  <r>
    <x v="179"/>
    <d v="2018-05-27T00:00:00"/>
    <n v="44"/>
    <x v="2"/>
    <x v="0"/>
    <x v="4"/>
    <x v="4"/>
    <n v="11"/>
    <n v="16.823731469999998"/>
    <n v="165.86859609999999"/>
    <x v="4"/>
    <s v="Books"/>
    <n v="0.261177624"/>
    <n v="0.33352689800000002"/>
    <s v="High"/>
    <n v="1"/>
    <n v="4.8958586310000003"/>
    <n v="6.0197079000000001E-2"/>
    <n v="0.499920264"/>
    <n v="0.55598711899999997"/>
    <x v="0"/>
    <x v="1"/>
    <s v="No"/>
    <d v="2018-05-01T00:00:00"/>
  </r>
  <r>
    <x v="180"/>
    <d v="2022-10-01T00:00:00"/>
    <n v="52"/>
    <x v="2"/>
    <x v="2"/>
    <x v="2"/>
    <x v="7"/>
    <n v="1"/>
    <n v="28.634382519999999"/>
    <n v="17.465763800000001"/>
    <x v="7"/>
    <s v="Home Goods"/>
    <n v="0.19606784399999999"/>
    <n v="0.279468194"/>
    <s v="Never"/>
    <n v="1"/>
    <n v="4.742188498"/>
    <n v="0.15872413899999999"/>
    <n v="3.4150896E-2"/>
    <n v="9.5489503000000003E-2"/>
    <x v="1"/>
    <x v="1"/>
    <s v="No"/>
    <d v="2022-10-01T00:00:00"/>
  </r>
  <r>
    <x v="181"/>
    <d v="2023-01-18T00:00:00"/>
    <n v="22"/>
    <x v="0"/>
    <x v="0"/>
    <x v="1"/>
    <x v="1"/>
    <n v="2"/>
    <n v="51.092549480000002"/>
    <n v="123.26529429999999"/>
    <x v="1"/>
    <s v="Food"/>
    <n v="0.13621966299999999"/>
    <n v="0.56211678099999995"/>
    <s v="Low"/>
    <n v="0"/>
    <n v="5.5290987060000001"/>
    <n v="3.8479012E-2"/>
    <n v="0.35934126900000002"/>
    <n v="4.7137540999999998E-2"/>
    <x v="0"/>
    <x v="1"/>
    <s v="Yes"/>
    <d v="2023-01-01T00:00:00"/>
  </r>
  <r>
    <x v="182"/>
    <d v="2019-05-04T00:00:00"/>
    <n v="34"/>
    <x v="2"/>
    <x v="2"/>
    <x v="0"/>
    <x v="0"/>
    <n v="1"/>
    <n v="200.31935809999999"/>
    <n v="247.348388"/>
    <x v="3"/>
    <s v="Electronics"/>
    <n v="0.100066786"/>
    <n v="0.19382311499999999"/>
    <s v="Never"/>
    <n v="0"/>
    <n v="4.3567136309999999"/>
    <n v="8.7687835000000006E-2"/>
    <n v="0.61172108400000003"/>
    <n v="0.124026752"/>
    <x v="1"/>
    <x v="1"/>
    <s v="No"/>
    <d v="2019-05-01T00:00:00"/>
  </r>
  <r>
    <x v="183"/>
    <d v="2023-05-14T00:00:00"/>
    <n v="49"/>
    <x v="2"/>
    <x v="1"/>
    <x v="0"/>
    <x v="0"/>
    <n v="6"/>
    <n v="80.756745890000005"/>
    <n v="563.53513299999997"/>
    <x v="1"/>
    <s v="Home Goods"/>
    <n v="0.36713083899999999"/>
    <n v="0.212526771"/>
    <s v="Never"/>
    <n v="4"/>
    <n v="6.9066430390000004"/>
    <n v="6.0738826000000003E-2"/>
    <n v="0.21613027600000001"/>
    <n v="0.37864247099999998"/>
    <x v="0"/>
    <x v="1"/>
    <s v="No"/>
    <d v="2023-05-01T00:00:00"/>
  </r>
  <r>
    <x v="184"/>
    <d v="2022-07-22T00:00:00"/>
    <n v="29"/>
    <x v="1"/>
    <x v="2"/>
    <x v="5"/>
    <x v="5"/>
    <n v="5"/>
    <n v="173.23790349999999"/>
    <n v="1016.106363"/>
    <x v="1"/>
    <s v="Home Goods"/>
    <n v="0.257317191"/>
    <n v="0.279468194"/>
    <s v="Never"/>
    <n v="6"/>
    <n v="10"/>
    <n v="0.31699302299999998"/>
    <n v="0.25139276900000002"/>
    <n v="6.2907076000000006E-2"/>
    <x v="0"/>
    <x v="1"/>
    <s v="No"/>
    <d v="2022-07-01T00:00:00"/>
  </r>
  <r>
    <x v="185"/>
    <d v="2020-08-13T00:00:00"/>
    <n v="52"/>
    <x v="1"/>
    <x v="1"/>
    <x v="3"/>
    <x v="6"/>
    <n v="3"/>
    <n v="6.0346160969999998"/>
    <n v="18.103848289999998"/>
    <x v="3"/>
    <s v="Electronics"/>
    <n v="0.26354980700000002"/>
    <n v="5.2675411999999998E-2"/>
    <s v="Never"/>
    <n v="3"/>
    <n v="3.4697287330000002"/>
    <n v="0.215827766"/>
    <n v="9.4486185E-2"/>
    <n v="0.130459247"/>
    <x v="0"/>
    <x v="1"/>
    <s v="Yes"/>
    <d v="2020-08-01T00:00:00"/>
  </r>
  <r>
    <x v="186"/>
    <d v="2022-12-08T00:00:00"/>
    <n v="32"/>
    <x v="0"/>
    <x v="2"/>
    <x v="0"/>
    <x v="0"/>
    <n v="5"/>
    <n v="85.788060189999996"/>
    <n v="334.2897519"/>
    <x v="0"/>
    <s v="Electronics"/>
    <n v="0.21684297299999999"/>
    <n v="0.29240790500000002"/>
    <s v="Low"/>
    <n v="1"/>
    <n v="6.9424452069999996"/>
    <n v="0.157060002"/>
    <n v="0.190868818"/>
    <n v="0.17683544200000001"/>
    <x v="0"/>
    <x v="0"/>
    <s v="No"/>
    <d v="2022-12-01T00:00:00"/>
  </r>
  <r>
    <x v="187"/>
    <d v="2023-05-24T00:00:00"/>
    <n v="27"/>
    <x v="1"/>
    <x v="0"/>
    <x v="2"/>
    <x v="2"/>
    <n v="9"/>
    <n v="14.49739752"/>
    <n v="136.97369130000001"/>
    <x v="7"/>
    <s v="Clothing"/>
    <n v="0.472070459"/>
    <n v="0.22135949399999999"/>
    <s v="Never"/>
    <n v="1"/>
    <n v="5.2552903029999998"/>
    <n v="0.109857543"/>
    <n v="0.25868624000000001"/>
    <n v="1.1233158E-2"/>
    <x v="0"/>
    <x v="0"/>
    <s v="No"/>
    <d v="2023-05-01T00:00:00"/>
  </r>
  <r>
    <x v="188"/>
    <d v="2021-12-09T00:00:00"/>
    <n v="53"/>
    <x v="0"/>
    <x v="0"/>
    <x v="3"/>
    <x v="3"/>
    <n v="1"/>
    <n v="27.942269639999999"/>
    <n v="97.895267029999999"/>
    <x v="1"/>
    <s v="Toys"/>
    <n v="0.11945362800000001"/>
    <n v="0.18508148499999999"/>
    <s v="Never"/>
    <n v="1"/>
    <n v="7.5571434440000003"/>
    <n v="0.20464464399999999"/>
    <n v="0.33406622499999999"/>
    <n v="0.39980655799999998"/>
    <x v="1"/>
    <x v="1"/>
    <s v="No"/>
    <d v="2021-12-01T00:00:00"/>
  </r>
  <r>
    <x v="189"/>
    <d v="2022-06-23T00:00:00"/>
    <n v="20"/>
    <x v="1"/>
    <x v="1"/>
    <x v="1"/>
    <x v="1"/>
    <n v="8"/>
    <n v="20.011502329999999"/>
    <n v="74.845417499999996"/>
    <x v="7"/>
    <s v="Clothing"/>
    <n v="0.21574689899999999"/>
    <n v="0.43203746799999998"/>
    <s v="Never"/>
    <n v="0"/>
    <n v="6.6350656920000004"/>
    <n v="0.15152550000000001"/>
    <n v="0.27152900299999999"/>
    <n v="0.16670115699999999"/>
    <x v="0"/>
    <x v="1"/>
    <s v="No"/>
    <d v="2022-06-01T00:00:00"/>
  </r>
  <r>
    <x v="190"/>
    <d v="2018-09-20T00:00:00"/>
    <n v="24"/>
    <x v="2"/>
    <x v="1"/>
    <x v="1"/>
    <x v="1"/>
    <n v="6"/>
    <n v="36.559281499999997"/>
    <n v="198.92206630000001"/>
    <x v="6"/>
    <s v="Clothing"/>
    <n v="0.31677909999999998"/>
    <n v="0.119845022"/>
    <s v="High"/>
    <n v="0"/>
    <n v="5.2991366920000003"/>
    <n v="0.23294604199999999"/>
    <n v="0.31691878899999998"/>
    <n v="0.14932785200000001"/>
    <x v="0"/>
    <x v="1"/>
    <s v="No"/>
    <d v="2018-09-01T00:00:00"/>
  </r>
  <r>
    <x v="191"/>
    <d v="2022-11-23T00:00:00"/>
    <n v="21"/>
    <x v="1"/>
    <x v="2"/>
    <x v="4"/>
    <x v="4"/>
    <n v="6"/>
    <n v="16.156593090000001"/>
    <n v="162.85283709999999"/>
    <x v="7"/>
    <s v="Books"/>
    <n v="0.338088218"/>
    <n v="0.207009534"/>
    <s v="Never"/>
    <n v="2"/>
    <n v="6.4694657859999998"/>
    <n v="0.33046976900000002"/>
    <n v="0.30096767699999999"/>
    <n v="0.143015843"/>
    <x v="0"/>
    <x v="0"/>
    <s v="No"/>
    <d v="2022-11-01T00:00:00"/>
  </r>
  <r>
    <x v="192"/>
    <d v="2019-09-16T00:00:00"/>
    <n v="17"/>
    <x v="2"/>
    <x v="0"/>
    <x v="3"/>
    <x v="3"/>
    <n v="9"/>
    <n v="100.5891919"/>
    <n v="814.04632070000002"/>
    <x v="3"/>
    <s v="Books"/>
    <n v="0.186880342"/>
    <n v="0.11858247299999999"/>
    <s v="Never"/>
    <n v="2"/>
    <n v="9.8594429330000004"/>
    <n v="4.8674189E-2"/>
    <n v="0.24276261800000001"/>
    <n v="0.13794378900000001"/>
    <x v="0"/>
    <x v="0"/>
    <s v="No"/>
    <d v="2019-09-01T00:00:00"/>
  </r>
  <r>
    <x v="193"/>
    <d v="2020-10-13T00:00:00"/>
    <n v="37"/>
    <x v="2"/>
    <x v="1"/>
    <x v="5"/>
    <x v="5"/>
    <n v="6"/>
    <n v="47.343434649999999"/>
    <n v="483.34515520000002"/>
    <x v="5"/>
    <s v="Beauty"/>
    <n v="3.7596736999999998E-2"/>
    <n v="0.31744398800000001"/>
    <s v="Never"/>
    <n v="3"/>
    <n v="5.8946064790000001"/>
    <n v="0.17637783900000001"/>
    <n v="0.15034434699999999"/>
    <n v="0.27595419100000002"/>
    <x v="0"/>
    <x v="1"/>
    <s v="No"/>
    <d v="2020-10-01T00:00:00"/>
  </r>
  <r>
    <x v="194"/>
    <d v="2020-05-30T00:00:00"/>
    <n v="27"/>
    <x v="0"/>
    <x v="0"/>
    <x v="4"/>
    <x v="4"/>
    <n v="7"/>
    <n v="129.4565321"/>
    <n v="1026.383916"/>
    <x v="7"/>
    <s v="Books"/>
    <n v="0.36666918199999998"/>
    <n v="0.280012066"/>
    <s v="Never"/>
    <n v="0"/>
    <n v="5.0907989029999996"/>
    <n v="0.45348064399999999"/>
    <n v="0.136666818"/>
    <n v="0.14294315399999999"/>
    <x v="0"/>
    <x v="1"/>
    <s v="No"/>
    <d v="2020-05-01T00:00:00"/>
  </r>
  <r>
    <x v="195"/>
    <d v="2023-08-12T00:00:00"/>
    <n v="42"/>
    <x v="0"/>
    <x v="1"/>
    <x v="5"/>
    <x v="5"/>
    <n v="2"/>
    <n v="126.57049979999999"/>
    <n v="192.4763044"/>
    <x v="0"/>
    <s v="Home Goods"/>
    <n v="0.32285546300000001"/>
    <n v="0.38605478300000001"/>
    <s v="Medium"/>
    <n v="1"/>
    <n v="8.283207912"/>
    <n v="0.21272740200000001"/>
    <n v="0.18996101500000001"/>
    <n v="0.25971613300000002"/>
    <x v="0"/>
    <x v="1"/>
    <s v="No"/>
    <d v="2023-08-01T00:00:00"/>
  </r>
  <r>
    <x v="196"/>
    <d v="2020-08-13T00:00:00"/>
    <n v="21"/>
    <x v="2"/>
    <x v="1"/>
    <x v="0"/>
    <x v="0"/>
    <n v="1"/>
    <n v="125.4528207"/>
    <n v="204.76193000000001"/>
    <x v="0"/>
    <s v="Food"/>
    <n v="0.107573022"/>
    <n v="0.279468194"/>
    <s v="Low"/>
    <n v="3"/>
    <n v="4.6902475700000004"/>
    <n v="0.246550778"/>
    <n v="0.16652705900000001"/>
    <n v="0.158124665"/>
    <x v="1"/>
    <x v="1"/>
    <s v="Yes"/>
    <d v="2020-08-01T00:00:00"/>
  </r>
  <r>
    <x v="197"/>
    <d v="2019-03-29T00:00:00"/>
    <n v="18"/>
    <x v="0"/>
    <x v="1"/>
    <x v="4"/>
    <x v="4"/>
    <n v="2"/>
    <n v="103.3497199"/>
    <n v="198.2134906"/>
    <x v="4"/>
    <s v="Home Goods"/>
    <n v="0.258838607"/>
    <n v="0.45746464199999998"/>
    <s v="Medium"/>
    <n v="3"/>
    <n v="6.9276441909999997"/>
    <n v="0.20464464399999999"/>
    <n v="0.38466224300000001"/>
    <n v="0.30925323599999999"/>
    <x v="0"/>
    <x v="1"/>
    <s v="No"/>
    <d v="2019-03-01T00:00:00"/>
  </r>
  <r>
    <x v="198"/>
    <d v="2021-03-29T00:00:00"/>
    <n v="35"/>
    <x v="0"/>
    <x v="2"/>
    <x v="3"/>
    <x v="3"/>
    <n v="4"/>
    <n v="16.11728347"/>
    <n v="98.130359470000002"/>
    <x v="5"/>
    <s v="Electronics"/>
    <n v="3.8756313000000001E-2"/>
    <n v="0.19592023"/>
    <s v="Never"/>
    <n v="1"/>
    <n v="5.5966108239999999"/>
    <n v="0.16441857500000001"/>
    <n v="0.25213806700000002"/>
    <n v="0.39739507400000001"/>
    <x v="0"/>
    <x v="1"/>
    <s v="No"/>
    <d v="2021-03-01T00:00:00"/>
  </r>
  <r>
    <x v="199"/>
    <d v="2023-08-19T00:00:00"/>
    <n v="57"/>
    <x v="0"/>
    <x v="0"/>
    <x v="5"/>
    <x v="5"/>
    <n v="2"/>
    <n v="182.22629029999999"/>
    <n v="367.83476630000001"/>
    <x v="7"/>
    <s v="Toys"/>
    <n v="0.70770698700000001"/>
    <n v="0.279468194"/>
    <s v="Medium"/>
    <n v="2"/>
    <n v="6.9408627039999997"/>
    <n v="0.20464464399999999"/>
    <n v="0.25818764999999999"/>
    <n v="0.101259708"/>
    <x v="0"/>
    <x v="1"/>
    <s v="No"/>
    <d v="2023-08-01T00:00:00"/>
  </r>
  <r>
    <x v="200"/>
    <d v="2022-08-10T00:00:00"/>
    <n v="40"/>
    <x v="0"/>
    <x v="1"/>
    <x v="4"/>
    <x v="4"/>
    <n v="8"/>
    <n v="85.981335639999998"/>
    <n v="595.52474940000002"/>
    <x v="1"/>
    <s v="Food"/>
    <n v="0.124416437"/>
    <n v="0.184255786"/>
    <s v="Low"/>
    <n v="5"/>
    <n v="3.219378888"/>
    <n v="0.30442921499999998"/>
    <n v="0.38681456199999997"/>
    <n v="0.26065040299999997"/>
    <x v="0"/>
    <x v="1"/>
    <s v="No"/>
    <d v="2022-08-01T00:00:00"/>
  </r>
  <r>
    <x v="201"/>
    <d v="2021-02-28T00:00:00"/>
    <n v="26"/>
    <x v="2"/>
    <x v="0"/>
    <x v="1"/>
    <x v="1"/>
    <n v="2"/>
    <n v="156.9584763"/>
    <n v="1371.713006"/>
    <x v="2"/>
    <s v="Electronics"/>
    <n v="0.24767008900000001"/>
    <n v="0.40720674499999998"/>
    <s v="Medium"/>
    <n v="1"/>
    <n v="7.4001769450000001"/>
    <n v="0.177851808"/>
    <n v="7.9293725999999995E-2"/>
    <n v="0.35022091"/>
    <x v="0"/>
    <x v="1"/>
    <s v="No"/>
    <d v="2021-02-01T00:00:00"/>
  </r>
  <r>
    <x v="202"/>
    <d v="2019-02-08T00:00:00"/>
    <n v="22"/>
    <x v="2"/>
    <x v="1"/>
    <x v="4"/>
    <x v="4"/>
    <n v="12"/>
    <n v="184.0066534"/>
    <n v="2264.0545579999998"/>
    <x v="0"/>
    <s v="Toys"/>
    <n v="0.37282421900000001"/>
    <n v="0.33314206499999999"/>
    <s v="Medium"/>
    <n v="1"/>
    <n v="6.0819678640000001"/>
    <n v="9.7014412999999994E-2"/>
    <n v="0.30368767899999999"/>
    <n v="0.29202466700000002"/>
    <x v="0"/>
    <x v="1"/>
    <s v="No"/>
    <d v="2019-02-01T00:00:00"/>
  </r>
  <r>
    <x v="203"/>
    <d v="2023-10-03T00:00:00"/>
    <n v="25"/>
    <x v="2"/>
    <x v="0"/>
    <x v="3"/>
    <x v="3"/>
    <n v="7"/>
    <n v="62.440839850000003"/>
    <n v="549.44405519999998"/>
    <x v="6"/>
    <s v="Clothing"/>
    <n v="0.61196563900000001"/>
    <n v="0.26064558799999998"/>
    <s v="Low"/>
    <n v="1"/>
    <n v="6.1258477940000002"/>
    <n v="0.12272071399999999"/>
    <n v="0.19938570999999999"/>
    <n v="0.34805531200000001"/>
    <x v="0"/>
    <x v="1"/>
    <s v="Yes"/>
    <d v="2023-10-01T00:00:00"/>
  </r>
  <r>
    <x v="204"/>
    <d v="2022-08-24T00:00:00"/>
    <n v="34"/>
    <x v="2"/>
    <x v="0"/>
    <x v="0"/>
    <x v="0"/>
    <n v="15"/>
    <n v="96.50616583"/>
    <n v="1582.8108219999999"/>
    <x v="1"/>
    <s v="Beauty"/>
    <n v="3.3554015E-2"/>
    <n v="0.54411876800000003"/>
    <s v="High"/>
    <n v="2"/>
    <n v="7.4986357850000003"/>
    <n v="9.8001896000000005E-2"/>
    <n v="4.8494826999999997E-2"/>
    <n v="0.399325184"/>
    <x v="0"/>
    <x v="1"/>
    <s v="No"/>
    <d v="2022-08-01T00:00:00"/>
  </r>
  <r>
    <x v="205"/>
    <d v="2019-09-20T00:00:00"/>
    <n v="21"/>
    <x v="2"/>
    <x v="0"/>
    <x v="5"/>
    <x v="7"/>
    <n v="5"/>
    <n v="15.950834560000001"/>
    <n v="79.754172800000006"/>
    <x v="1"/>
    <s v="Sports"/>
    <n v="0.14705479299999999"/>
    <n v="0.30947024899999998"/>
    <s v="Never"/>
    <n v="2"/>
    <n v="10"/>
    <n v="0.28906478899999999"/>
    <n v="0.16246412399999999"/>
    <n v="4.9256896000000001E-2"/>
    <x v="0"/>
    <x v="1"/>
    <s v="No"/>
    <d v="2019-09-01T00:00:00"/>
  </r>
  <r>
    <x v="206"/>
    <d v="2019-08-10T00:00:00"/>
    <n v="16"/>
    <x v="2"/>
    <x v="1"/>
    <x v="3"/>
    <x v="6"/>
    <n v="6"/>
    <n v="75.166493059999993"/>
    <n v="197.65435110000001"/>
    <x v="0"/>
    <s v="Beauty"/>
    <n v="0.50282596099999999"/>
    <n v="0.46719596400000002"/>
    <s v="Never"/>
    <n v="2"/>
    <n v="8.5044675299999994"/>
    <n v="0.18784629999999999"/>
    <n v="0.153839425"/>
    <n v="0.12733407699999999"/>
    <x v="0"/>
    <x v="0"/>
    <s v="No"/>
    <d v="2019-08-01T00:00:00"/>
  </r>
  <r>
    <x v="207"/>
    <d v="2022-07-07T00:00:00"/>
    <n v="23"/>
    <x v="0"/>
    <x v="0"/>
    <x v="4"/>
    <x v="4"/>
    <n v="5"/>
    <n v="87.249016789999999"/>
    <n v="348.69124749999997"/>
    <x v="6"/>
    <s v="Electronics"/>
    <n v="6.2300001000000001E-2"/>
    <n v="0.23812350900000001"/>
    <s v="Never"/>
    <n v="2"/>
    <n v="6.3597734089999998"/>
    <n v="0.321287457"/>
    <n v="5.3564270999999997E-2"/>
    <n v="0.39197966899999998"/>
    <x v="0"/>
    <x v="1"/>
    <s v="No"/>
    <d v="2022-07-01T00:00:00"/>
  </r>
  <r>
    <x v="208"/>
    <d v="2021-12-14T00:00:00"/>
    <n v="31"/>
    <x v="0"/>
    <x v="0"/>
    <x v="2"/>
    <x v="2"/>
    <n v="2"/>
    <n v="24.687325869999999"/>
    <n v="53.966989099999999"/>
    <x v="2"/>
    <s v="Sports"/>
    <n v="0.30788067600000002"/>
    <n v="0.276733752"/>
    <s v="Low"/>
    <n v="0"/>
    <n v="5.6537250569999999"/>
    <n v="0.14694797300000001"/>
    <n v="0.26505269599999998"/>
    <n v="0.12338814300000001"/>
    <x v="0"/>
    <x v="1"/>
    <s v="No"/>
    <d v="2021-12-01T00:00:00"/>
  </r>
  <r>
    <x v="209"/>
    <d v="2020-08-13T00:00:00"/>
    <n v="34"/>
    <x v="2"/>
    <x v="1"/>
    <x v="2"/>
    <x v="2"/>
    <n v="2"/>
    <n v="80.963819209999997"/>
    <n v="161.92763840000001"/>
    <x v="7"/>
    <s v="Electronics"/>
    <n v="0.184070755"/>
    <n v="0.46167085099999999"/>
    <s v="Never"/>
    <n v="3"/>
    <n v="7.7967040440000002"/>
    <n v="0.124079102"/>
    <n v="0.33949021499999998"/>
    <n v="0.123677332"/>
    <x v="0"/>
    <x v="1"/>
    <s v="No"/>
    <d v="2020-08-01T00:00:00"/>
  </r>
  <r>
    <x v="210"/>
    <d v="2018-04-14T00:00:00"/>
    <n v="25"/>
    <x v="2"/>
    <x v="0"/>
    <x v="3"/>
    <x v="3"/>
    <n v="4"/>
    <n v="87.09199486"/>
    <n v="295.6735779"/>
    <x v="6"/>
    <s v="Food"/>
    <n v="0.48962485700000002"/>
    <n v="0.115025698"/>
    <s v="High"/>
    <n v="1"/>
    <n v="8.1210185110000008"/>
    <n v="6.1940408000000002E-2"/>
    <n v="0.18882157299999999"/>
    <n v="6.4953203000000001E-2"/>
    <x v="0"/>
    <x v="1"/>
    <s v="No"/>
    <d v="2018-04-01T00:00:00"/>
  </r>
  <r>
    <x v="211"/>
    <d v="2018-09-11T00:00:00"/>
    <n v="25"/>
    <x v="1"/>
    <x v="0"/>
    <x v="4"/>
    <x v="4"/>
    <n v="7"/>
    <n v="64.348955959999998"/>
    <n v="552.18078279999997"/>
    <x v="3"/>
    <s v="Beauty"/>
    <n v="4.4751447999999999E-2"/>
    <n v="0.104348121"/>
    <s v="High"/>
    <n v="0"/>
    <n v="3.6520010300000001"/>
    <n v="0.115369677"/>
    <n v="6.4869210999999996E-2"/>
    <n v="0.36283307599999998"/>
    <x v="0"/>
    <x v="1"/>
    <s v="Yes"/>
    <d v="2018-09-01T00:00:00"/>
  </r>
  <r>
    <x v="212"/>
    <d v="2022-02-05T00:00:00"/>
    <n v="36"/>
    <x v="2"/>
    <x v="1"/>
    <x v="4"/>
    <x v="4"/>
    <n v="8"/>
    <n v="164.38668490000001"/>
    <n v="1271.6879280000001"/>
    <x v="1"/>
    <s v="Beauty"/>
    <n v="0.21584473200000001"/>
    <n v="0.29070750699999998"/>
    <s v="Medium"/>
    <n v="3"/>
    <n v="7.866256688"/>
    <n v="7.6960013999999993E-2"/>
    <n v="0.40968650899999998"/>
    <n v="0.13625066899999999"/>
    <x v="0"/>
    <x v="1"/>
    <s v="No"/>
    <d v="2022-02-01T00:00:00"/>
  </r>
  <r>
    <x v="213"/>
    <d v="2018-04-09T00:00:00"/>
    <n v="29"/>
    <x v="0"/>
    <x v="0"/>
    <x v="0"/>
    <x v="0"/>
    <n v="7"/>
    <n v="20.174629979999999"/>
    <n v="141.2224099"/>
    <x v="6"/>
    <s v="Clothing"/>
    <n v="0.11719476199999999"/>
    <n v="0.28303717699999997"/>
    <s v="High"/>
    <n v="2"/>
    <n v="7.0999459070000004"/>
    <n v="0.154539023"/>
    <n v="0.12281985600000001"/>
    <n v="0.27756543700000003"/>
    <x v="0"/>
    <x v="0"/>
    <s v="Yes"/>
    <d v="2018-04-01T00:00:00"/>
  </r>
  <r>
    <x v="214"/>
    <d v="2023-02-28T00:00:00"/>
    <n v="44"/>
    <x v="0"/>
    <x v="0"/>
    <x v="5"/>
    <x v="7"/>
    <n v="4"/>
    <n v="157.02582369999999"/>
    <n v="694.47589649999998"/>
    <x v="7"/>
    <s v="Sports"/>
    <n v="0.188515871"/>
    <n v="0.46194848999999999"/>
    <s v="Medium"/>
    <n v="3"/>
    <n v="3.311128015"/>
    <n v="6.0542314E-2"/>
    <n v="0.27514370599999999"/>
    <n v="0.409472905"/>
    <x v="0"/>
    <x v="1"/>
    <s v="No"/>
    <d v="2023-02-01T00:00:00"/>
  </r>
  <r>
    <x v="215"/>
    <d v="2023-04-04T00:00:00"/>
    <n v="43"/>
    <x v="0"/>
    <x v="2"/>
    <x v="5"/>
    <x v="5"/>
    <n v="4"/>
    <n v="28.607144949999999"/>
    <n v="137.0759707"/>
    <x v="2"/>
    <s v="Sports"/>
    <n v="7.7355907000000002E-2"/>
    <n v="7.1469585000000002E-2"/>
    <s v="High"/>
    <n v="1"/>
    <n v="6.0314634490000003"/>
    <n v="0.27549092600000002"/>
    <n v="0.19483882499999999"/>
    <n v="0.31768481700000001"/>
    <x v="0"/>
    <x v="1"/>
    <s v="Yes"/>
    <d v="2023-04-01T00:00:00"/>
  </r>
  <r>
    <x v="216"/>
    <d v="2020-05-27T00:00:00"/>
    <n v="63"/>
    <x v="2"/>
    <x v="1"/>
    <x v="0"/>
    <x v="0"/>
    <n v="1"/>
    <n v="2362.2854550000002"/>
    <n v="138.8982188"/>
    <x v="5"/>
    <s v="Sports"/>
    <n v="0.38347474199999998"/>
    <n v="0.30635364799999998"/>
    <s v="Low"/>
    <n v="3"/>
    <n v="5.1184964600000002"/>
    <n v="7.7057579000000001E-2"/>
    <n v="0.15128251600000001"/>
    <n v="0.12986672599999999"/>
    <x v="1"/>
    <x v="1"/>
    <s v="No"/>
    <d v="2020-05-01T00:00:00"/>
  </r>
  <r>
    <x v="217"/>
    <d v="2018-12-04T00:00:00"/>
    <n v="34"/>
    <x v="0"/>
    <x v="2"/>
    <x v="2"/>
    <x v="7"/>
    <n v="13"/>
    <n v="161.39661659999999"/>
    <n v="2024.464469"/>
    <x v="3"/>
    <s v="Beauty"/>
    <n v="9.7570673999999996E-2"/>
    <n v="0.19736092299999999"/>
    <s v="Medium"/>
    <n v="0"/>
    <n v="7.1867154040000001"/>
    <n v="0.39372769699999999"/>
    <n v="9.6617435000000002E-2"/>
    <n v="0.37534467999999999"/>
    <x v="0"/>
    <x v="1"/>
    <s v="Yes"/>
    <d v="2018-12-01T00:00:00"/>
  </r>
  <r>
    <x v="218"/>
    <d v="2020-08-14T00:00:00"/>
    <n v="48"/>
    <x v="0"/>
    <x v="0"/>
    <x v="0"/>
    <x v="0"/>
    <n v="7"/>
    <n v="70.404963550000005"/>
    <n v="432.1241114"/>
    <x v="7"/>
    <s v="Clothing"/>
    <n v="0.15378950799999999"/>
    <n v="0.42928977800000001"/>
    <s v="Never"/>
    <n v="0"/>
    <n v="6.9424452069999996"/>
    <n v="9.3623651000000002E-2"/>
    <n v="2.7867724999999999E-2"/>
    <n v="0.185453377"/>
    <x v="0"/>
    <x v="1"/>
    <s v="Yes"/>
    <d v="2020-08-01T00:00:00"/>
  </r>
  <r>
    <x v="219"/>
    <d v="2022-09-01T00:00:00"/>
    <n v="29"/>
    <x v="2"/>
    <x v="2"/>
    <x v="0"/>
    <x v="0"/>
    <n v="7"/>
    <n v="146.11738819999999"/>
    <n v="1045.12077"/>
    <x v="6"/>
    <s v="Beauty"/>
    <n v="0.29791044100000003"/>
    <n v="0.35102565299999999"/>
    <s v="Low"/>
    <n v="2"/>
    <n v="6.3674288819999996"/>
    <n v="0.28755704700000001"/>
    <n v="0.35421003299999998"/>
    <n v="0.26660214599999998"/>
    <x v="0"/>
    <x v="1"/>
    <s v="Yes"/>
    <d v="2022-09-01T00:00:00"/>
  </r>
  <r>
    <x v="220"/>
    <d v="2020-08-13T00:00:00"/>
    <n v="40"/>
    <x v="0"/>
    <x v="1"/>
    <x v="4"/>
    <x v="4"/>
    <n v="1"/>
    <n v="83.3241795"/>
    <n v="83.3241795"/>
    <x v="1"/>
    <s v="Electronics"/>
    <n v="0.88389664700000004"/>
    <n v="0.217002889"/>
    <s v="Never"/>
    <n v="2"/>
    <n v="8.1655120609999994"/>
    <n v="0.200943029"/>
    <n v="0.19980155699999999"/>
    <n v="0.20275986800000001"/>
    <x v="1"/>
    <x v="1"/>
    <s v="No"/>
    <d v="2020-08-01T00:00:00"/>
  </r>
  <r>
    <x v="221"/>
    <d v="2022-05-23T00:00:00"/>
    <n v="31"/>
    <x v="2"/>
    <x v="0"/>
    <x v="1"/>
    <x v="1"/>
    <n v="8"/>
    <n v="36.848710310000001"/>
    <n v="249.32058040000001"/>
    <x v="6"/>
    <s v="Food"/>
    <n v="0.174007998"/>
    <n v="0.42105078699999998"/>
    <s v="Low"/>
    <n v="1"/>
    <n v="10"/>
    <n v="0.18636419100000001"/>
    <n v="0.51019073699999995"/>
    <n v="0.103277943"/>
    <x v="0"/>
    <x v="1"/>
    <s v="No"/>
    <d v="2022-05-01T00:00:00"/>
  </r>
  <r>
    <x v="222"/>
    <d v="2019-02-02T00:00:00"/>
    <n v="41"/>
    <x v="2"/>
    <x v="1"/>
    <x v="2"/>
    <x v="2"/>
    <n v="10"/>
    <n v="12.316964949999999"/>
    <n v="123.16964950000001"/>
    <x v="2"/>
    <s v="Food"/>
    <n v="0.185935563"/>
    <n v="0.46912010300000001"/>
    <s v="Medium"/>
    <n v="5"/>
    <n v="6.6360486529999996"/>
    <n v="0.13531474299999999"/>
    <n v="4.0787222999999997E-2"/>
    <n v="0.20275986800000001"/>
    <x v="0"/>
    <x v="1"/>
    <s v="No"/>
    <d v="2019-02-01T00:00:00"/>
  </r>
  <r>
    <x v="223"/>
    <d v="2021-07-24T00:00:00"/>
    <n v="47"/>
    <x v="1"/>
    <x v="1"/>
    <x v="3"/>
    <x v="3"/>
    <n v="9"/>
    <n v="47.74121822"/>
    <n v="396.3467516"/>
    <x v="1"/>
    <s v="Toys"/>
    <n v="0.14205525699999999"/>
    <n v="0.15733122699999999"/>
    <s v="Never"/>
    <n v="3"/>
    <n v="7.9481215670000003"/>
    <n v="0.19900047200000001"/>
    <n v="0.337111365"/>
    <n v="0.29228161600000002"/>
    <x v="0"/>
    <x v="1"/>
    <s v="No"/>
    <d v="2021-07-01T00:00:00"/>
  </r>
  <r>
    <x v="224"/>
    <d v="2020-03-26T00:00:00"/>
    <n v="36"/>
    <x v="1"/>
    <x v="0"/>
    <x v="2"/>
    <x v="2"/>
    <n v="4"/>
    <n v="22.705174899999999"/>
    <n v="205.4307125"/>
    <x v="6"/>
    <s v="Home Goods"/>
    <n v="0.283578687"/>
    <n v="0.62993003000000003"/>
    <s v="Low"/>
    <n v="4"/>
    <n v="8.6212875229999995"/>
    <n v="0.186334317"/>
    <n v="0.30476049999999999"/>
    <n v="0.34355955599999999"/>
    <x v="0"/>
    <x v="0"/>
    <s v="Yes"/>
    <d v="2020-03-01T00:00:00"/>
  </r>
  <r>
    <x v="225"/>
    <d v="2022-03-08T00:00:00"/>
    <n v="38"/>
    <x v="0"/>
    <x v="0"/>
    <x v="0"/>
    <x v="0"/>
    <n v="4"/>
    <n v="134.44972809999999"/>
    <n v="449.31577700000003"/>
    <x v="7"/>
    <s v="Toys"/>
    <n v="0.13072236600000001"/>
    <n v="0.115954347"/>
    <s v="Low"/>
    <n v="6"/>
    <n v="9.9249653670000004"/>
    <n v="0.121467928"/>
    <n v="6.0452301999999999E-2"/>
    <n v="0.13419752700000001"/>
    <x v="0"/>
    <x v="1"/>
    <s v="No"/>
    <d v="2022-03-01T00:00:00"/>
  </r>
  <r>
    <x v="226"/>
    <d v="2023-04-04T00:00:00"/>
    <n v="31"/>
    <x v="1"/>
    <x v="0"/>
    <x v="5"/>
    <x v="5"/>
    <n v="8"/>
    <n v="95.091261110000005"/>
    <n v="705.61172099999999"/>
    <x v="3"/>
    <s v="Clothing"/>
    <n v="0.602816409"/>
    <n v="0.279468194"/>
    <s v="Never"/>
    <n v="1"/>
    <n v="4.7391454030000002"/>
    <n v="0.36417924699999998"/>
    <n v="0.12282849899999999"/>
    <n v="2.6482495000000002E-2"/>
    <x v="0"/>
    <x v="1"/>
    <s v="No"/>
    <d v="2023-04-01T00:00:00"/>
  </r>
  <r>
    <x v="227"/>
    <d v="2021-11-16T00:00:00"/>
    <n v="14"/>
    <x v="1"/>
    <x v="1"/>
    <x v="4"/>
    <x v="4"/>
    <n v="5"/>
    <n v="11.518478379999999"/>
    <n v="57.592391900000003"/>
    <x v="0"/>
    <s v="Toys"/>
    <n v="0.538641445"/>
    <n v="0.13848875199999999"/>
    <s v="High"/>
    <n v="0"/>
    <n v="3.2770831989999998"/>
    <n v="0.33157511499999998"/>
    <n v="9.7486331999999995E-2"/>
    <n v="0.182630389"/>
    <x v="0"/>
    <x v="1"/>
    <s v="Yes"/>
    <d v="2021-11-01T00:00:00"/>
  </r>
  <r>
    <x v="228"/>
    <d v="2021-03-04T00:00:00"/>
    <n v="32"/>
    <x v="2"/>
    <x v="0"/>
    <x v="3"/>
    <x v="6"/>
    <n v="1"/>
    <n v="40.646853950000001"/>
    <n v="108.945049"/>
    <x v="4"/>
    <s v="Food"/>
    <n v="0.55540069400000003"/>
    <n v="0.240726457"/>
    <s v="Low"/>
    <n v="0"/>
    <n v="7.7143263930000003"/>
    <n v="3.6970944999999998E-2"/>
    <n v="0.28067133799999999"/>
    <n v="0.30668434500000002"/>
    <x v="1"/>
    <x v="1"/>
    <s v="Yes"/>
    <d v="2021-03-01T00:00:00"/>
  </r>
  <r>
    <x v="229"/>
    <d v="2021-05-03T00:00:00"/>
    <n v="24"/>
    <x v="0"/>
    <x v="1"/>
    <x v="4"/>
    <x v="4"/>
    <n v="6"/>
    <n v="165.43903449999999"/>
    <n v="1093.8483880000001"/>
    <x v="6"/>
    <s v="Home Goods"/>
    <n v="0.136902513"/>
    <n v="0.104244036"/>
    <s v="Never"/>
    <n v="3"/>
    <n v="6.0089182010000002"/>
    <n v="0.42752156200000002"/>
    <n v="1.5710429000000001E-2"/>
    <n v="2.8298773999999999E-2"/>
    <x v="0"/>
    <x v="1"/>
    <s v="No"/>
    <d v="2021-05-01T00:00:00"/>
  </r>
  <r>
    <x v="230"/>
    <d v="2019-02-05T00:00:00"/>
    <n v="24"/>
    <x v="0"/>
    <x v="1"/>
    <x v="3"/>
    <x v="6"/>
    <n v="6"/>
    <n v="16.846334840000001"/>
    <n v="113.78186049999999"/>
    <x v="6"/>
    <s v="Home Goods"/>
    <n v="0.283578687"/>
    <n v="0.184956013"/>
    <s v="High"/>
    <n v="2"/>
    <n v="4.0322466840000004"/>
    <n v="0.15281118599999999"/>
    <n v="9.1364240000000006E-3"/>
    <n v="0.22997775300000001"/>
    <x v="0"/>
    <x v="1"/>
    <s v="Yes"/>
    <d v="2019-02-01T00:00:00"/>
  </r>
  <r>
    <x v="231"/>
    <d v="2019-10-02T00:00:00"/>
    <n v="56"/>
    <x v="1"/>
    <x v="1"/>
    <x v="2"/>
    <x v="7"/>
    <n v="4"/>
    <n v="20.539061499999999"/>
    <n v="82.156245999999996"/>
    <x v="6"/>
    <s v="Beauty"/>
    <n v="0.114625958"/>
    <n v="0.17488544"/>
    <s v="Medium"/>
    <n v="2"/>
    <n v="4.2690144370000001"/>
    <n v="0.19684247799999999"/>
    <n v="0.396480942"/>
    <n v="0.329703368"/>
    <x v="0"/>
    <x v="1"/>
    <s v="No"/>
    <d v="2019-10-01T00:00:00"/>
  </r>
  <r>
    <x v="232"/>
    <d v="2019-04-05T00:00:00"/>
    <n v="49"/>
    <x v="1"/>
    <x v="0"/>
    <x v="4"/>
    <x v="4"/>
    <n v="3"/>
    <n v="81.204646890000006"/>
    <n v="266.63254869999997"/>
    <x v="3"/>
    <s v="Books"/>
    <n v="0.283578687"/>
    <n v="0.145597592"/>
    <s v="High"/>
    <n v="1"/>
    <n v="9.2636823479999997"/>
    <n v="0.10192551900000001"/>
    <n v="0.26053782199999997"/>
    <n v="0.161329413"/>
    <x v="0"/>
    <x v="1"/>
    <s v="No"/>
    <d v="2019-04-01T00:00:00"/>
  </r>
  <r>
    <x v="233"/>
    <d v="2020-08-12T00:00:00"/>
    <n v="39"/>
    <x v="0"/>
    <x v="0"/>
    <x v="5"/>
    <x v="7"/>
    <n v="3"/>
    <n v="36.966647790000003"/>
    <n v="106.8404985"/>
    <x v="6"/>
    <s v="Food"/>
    <n v="0.148237911"/>
    <n v="0.20679102999999999"/>
    <s v="Low"/>
    <n v="2"/>
    <n v="8.9765035439999998"/>
    <n v="0.25588332200000002"/>
    <n v="0.120074341"/>
    <n v="3.4488204000000001E-2"/>
    <x v="0"/>
    <x v="1"/>
    <s v="Yes"/>
    <d v="2020-08-01T00:00:00"/>
  </r>
  <r>
    <x v="234"/>
    <d v="2019-04-15T00:00:00"/>
    <n v="18"/>
    <x v="1"/>
    <x v="2"/>
    <x v="3"/>
    <x v="7"/>
    <n v="4"/>
    <n v="85.415331980000005"/>
    <n v="341.6613279"/>
    <x v="1"/>
    <s v="Electronics"/>
    <n v="7.4090515999999995E-2"/>
    <n v="0.22519629399999999"/>
    <s v="Medium"/>
    <n v="2"/>
    <n v="4.0335208329999999"/>
    <n v="7.8083864000000003E-2"/>
    <n v="0.32110488799999998"/>
    <n v="0.34956556500000002"/>
    <x v="0"/>
    <x v="1"/>
    <s v="Yes"/>
    <d v="2019-04-01T00:00:00"/>
  </r>
  <r>
    <x v="235"/>
    <d v="2020-11-11T00:00:00"/>
    <n v="29"/>
    <x v="1"/>
    <x v="1"/>
    <x v="0"/>
    <x v="0"/>
    <n v="5"/>
    <n v="112.8842281"/>
    <n v="743.08109790000003"/>
    <x v="7"/>
    <s v="Sports"/>
    <n v="0.66719022500000003"/>
    <n v="0.20047575000000001"/>
    <s v="Medium"/>
    <n v="2"/>
    <n v="5.0848625160000003"/>
    <n v="0.203004078"/>
    <n v="0.344843389"/>
    <n v="0.16783484600000001"/>
    <x v="0"/>
    <x v="1"/>
    <s v="Yes"/>
    <d v="2020-11-01T00:00:00"/>
  </r>
  <r>
    <x v="236"/>
    <d v="2022-08-21T00:00:00"/>
    <n v="25"/>
    <x v="0"/>
    <x v="1"/>
    <x v="1"/>
    <x v="1"/>
    <n v="13"/>
    <n v="434.93864029999997"/>
    <n v="5624.8125879999998"/>
    <x v="7"/>
    <s v="Electronics"/>
    <n v="0.27835473799999999"/>
    <n v="0.279468194"/>
    <s v="Never"/>
    <n v="2"/>
    <n v="4.6938486629999998"/>
    <n v="0.30733690699999999"/>
    <n v="0.22828636199999999"/>
    <n v="0.20275986800000001"/>
    <x v="0"/>
    <x v="1"/>
    <s v="Yes"/>
    <d v="2022-08-01T00:00:00"/>
  </r>
  <r>
    <x v="237"/>
    <d v="2023-09-17T00:00:00"/>
    <n v="39"/>
    <x v="2"/>
    <x v="0"/>
    <x v="6"/>
    <x v="8"/>
    <n v="5"/>
    <n v="16.098238869999999"/>
    <n v="201.75785099999999"/>
    <x v="5"/>
    <s v="Electronics"/>
    <n v="7.3619157000000005E-2"/>
    <n v="0.43522092200000001"/>
    <s v="Low"/>
    <n v="2"/>
    <n v="5.6740778880000002"/>
    <n v="9.5912146000000004E-2"/>
    <n v="0.129484771"/>
    <n v="0.243247027"/>
    <x v="0"/>
    <x v="1"/>
    <s v="No"/>
    <d v="2023-09-01T00:00:00"/>
  </r>
  <r>
    <x v="238"/>
    <d v="2019-07-17T00:00:00"/>
    <n v="16"/>
    <x v="2"/>
    <x v="0"/>
    <x v="3"/>
    <x v="6"/>
    <n v="4"/>
    <n v="517.27232719999995"/>
    <n v="2019.690341"/>
    <x v="0"/>
    <s v="Electronics"/>
    <n v="0.30658645200000001"/>
    <n v="0.43298610900000001"/>
    <s v="High"/>
    <n v="2"/>
    <n v="7.0090808720000002"/>
    <n v="0.31110141499999999"/>
    <n v="0.14346279100000001"/>
    <n v="0.121915909"/>
    <x v="0"/>
    <x v="1"/>
    <s v="Yes"/>
    <d v="2019-07-01T00:00:00"/>
  </r>
  <r>
    <x v="239"/>
    <d v="2022-12-05T00:00:00"/>
    <n v="49"/>
    <x v="0"/>
    <x v="0"/>
    <x v="4"/>
    <x v="4"/>
    <n v="3"/>
    <n v="271.5671251"/>
    <n v="756.3888048"/>
    <x v="5"/>
    <s v="Home Goods"/>
    <n v="0.26782908300000002"/>
    <n v="0.217854248"/>
    <s v="Low"/>
    <n v="1"/>
    <n v="6.9424452069999996"/>
    <n v="0.40563171599999998"/>
    <n v="7.3507043999999994E-2"/>
    <n v="0.154402702"/>
    <x v="0"/>
    <x v="0"/>
    <s v="Yes"/>
    <d v="2022-12-01T00:00:00"/>
  </r>
  <r>
    <x v="240"/>
    <d v="2023-09-06T00:00:00"/>
    <n v="34"/>
    <x v="1"/>
    <x v="2"/>
    <x v="3"/>
    <x v="3"/>
    <n v="4"/>
    <n v="65.001122859999995"/>
    <n v="218.63164520000001"/>
    <x v="4"/>
    <s v="Books"/>
    <n v="0.19713386599999999"/>
    <n v="0.34090346199999999"/>
    <s v="Medium"/>
    <n v="3"/>
    <n v="3.2548805129999998"/>
    <n v="0.425913072"/>
    <n v="7.4711950999999999E-2"/>
    <n v="0.13073326599999999"/>
    <x v="0"/>
    <x v="1"/>
    <s v="No"/>
    <d v="2023-09-01T00:00:00"/>
  </r>
  <r>
    <x v="241"/>
    <d v="2018-08-14T00:00:00"/>
    <n v="29"/>
    <x v="2"/>
    <x v="0"/>
    <x v="4"/>
    <x v="4"/>
    <n v="5"/>
    <n v="213.9391937"/>
    <n v="1269.5838879999999"/>
    <x v="6"/>
    <s v="Electronics"/>
    <n v="3.9833324000000003E-2"/>
    <n v="0.287762719"/>
    <s v="Never"/>
    <n v="0"/>
    <n v="5.6966129969999999"/>
    <n v="0.19223857499999999"/>
    <n v="0.29978772999999997"/>
    <n v="0.38660358500000003"/>
    <x v="0"/>
    <x v="1"/>
    <s v="No"/>
    <d v="2018-08-01T00:00:00"/>
  </r>
  <r>
    <x v="242"/>
    <d v="2020-03-08T00:00:00"/>
    <n v="34"/>
    <x v="0"/>
    <x v="1"/>
    <x v="3"/>
    <x v="7"/>
    <n v="2"/>
    <n v="26.971815119999999"/>
    <n v="48.293190709999998"/>
    <x v="2"/>
    <s v="Sports"/>
    <n v="0.15017287800000001"/>
    <n v="0.376539974"/>
    <s v="Low"/>
    <n v="1"/>
    <n v="5.03068369"/>
    <n v="0.233410548"/>
    <n v="0.12532174400000001"/>
    <n v="0.19332914300000001"/>
    <x v="0"/>
    <x v="1"/>
    <s v="No"/>
    <d v="2020-03-01T00:00:00"/>
  </r>
  <r>
    <x v="243"/>
    <d v="2020-08-17T00:00:00"/>
    <n v="28"/>
    <x v="0"/>
    <x v="0"/>
    <x v="3"/>
    <x v="3"/>
    <n v="2"/>
    <n v="66.186915830000004"/>
    <n v="264.18938320000001"/>
    <x v="6"/>
    <s v="Toys"/>
    <n v="0.18434176799999999"/>
    <n v="0.382874408"/>
    <s v="Never"/>
    <n v="2"/>
    <n v="7.6074724900000001"/>
    <n v="0.55644461199999995"/>
    <n v="0.28686728700000003"/>
    <n v="5.4908406E-2"/>
    <x v="0"/>
    <x v="1"/>
    <s v="Yes"/>
    <d v="2020-08-01T00:00:00"/>
  </r>
  <r>
    <x v="244"/>
    <d v="2022-02-13T00:00:00"/>
    <n v="41"/>
    <x v="2"/>
    <x v="0"/>
    <x v="1"/>
    <x v="7"/>
    <n v="2"/>
    <n v="22.056496679999999"/>
    <n v="164.41931400000001"/>
    <x v="1"/>
    <s v="Sports"/>
    <n v="0.244745135"/>
    <n v="8.4106634E-2"/>
    <s v="Never"/>
    <n v="2"/>
    <n v="4.6269855819999997"/>
    <n v="0.13900392"/>
    <n v="4.6539859000000003E-2"/>
    <n v="7.5046475000000001E-2"/>
    <x v="0"/>
    <x v="0"/>
    <s v="Yes"/>
    <d v="2022-02-01T00:00:00"/>
  </r>
  <r>
    <x v="245"/>
    <d v="2019-03-29T00:00:00"/>
    <n v="35"/>
    <x v="1"/>
    <x v="0"/>
    <x v="1"/>
    <x v="1"/>
    <n v="5"/>
    <n v="343.00734879999999"/>
    <n v="1603.7202810000001"/>
    <x v="0"/>
    <s v="Sports"/>
    <n v="0.199025173"/>
    <n v="0.26247392800000002"/>
    <s v="Low"/>
    <n v="1"/>
    <n v="8.6321229329999998"/>
    <n v="0.39423139099999999"/>
    <n v="0.14764477500000001"/>
    <n v="0.177590952"/>
    <x v="0"/>
    <x v="1"/>
    <s v="Yes"/>
    <d v="2019-03-01T00:00:00"/>
  </r>
  <r>
    <x v="246"/>
    <d v="2020-03-26T00:00:00"/>
    <n v="30"/>
    <x v="1"/>
    <x v="0"/>
    <x v="0"/>
    <x v="0"/>
    <n v="4"/>
    <n v="52.217064360000002"/>
    <n v="263.04101750000001"/>
    <x v="6"/>
    <s v="Toys"/>
    <n v="0.273066274"/>
    <n v="0.23121937100000001"/>
    <s v="Never"/>
    <n v="2"/>
    <n v="7.1696692769999997"/>
    <n v="0.13628370300000001"/>
    <n v="0.36997996"/>
    <n v="1.6572192999999999E-2"/>
    <x v="0"/>
    <x v="1"/>
    <s v="Yes"/>
    <d v="2020-03-01T00:00:00"/>
  </r>
  <r>
    <x v="247"/>
    <d v="2019-10-21T00:00:00"/>
    <n v="20"/>
    <x v="1"/>
    <x v="0"/>
    <x v="4"/>
    <x v="4"/>
    <n v="4"/>
    <n v="348.57289050000003"/>
    <n v="1261.279679"/>
    <x v="1"/>
    <s v="Toys"/>
    <n v="0.124218974"/>
    <n v="0.20472757899999999"/>
    <s v="High"/>
    <n v="1"/>
    <n v="7.8662825219999997"/>
    <n v="0.186126134"/>
    <n v="0.15555835300000001"/>
    <n v="0.52550716200000003"/>
    <x v="0"/>
    <x v="0"/>
    <s v="No"/>
    <d v="2019-10-01T00:00:00"/>
  </r>
  <r>
    <x v="248"/>
    <d v="2019-07-01T00:00:00"/>
    <n v="51"/>
    <x v="1"/>
    <x v="2"/>
    <x v="1"/>
    <x v="1"/>
    <n v="9"/>
    <n v="31.437008500000001"/>
    <n v="247.68132969999999"/>
    <x v="4"/>
    <s v="Toys"/>
    <n v="0.17926408499999999"/>
    <n v="0.13130697599999999"/>
    <s v="Never"/>
    <n v="2"/>
    <n v="5.1217757429999997"/>
    <n v="0.301744495"/>
    <n v="0.15287003699999999"/>
    <n v="0.22122186999999999"/>
    <x v="0"/>
    <x v="1"/>
    <s v="No"/>
    <d v="2019-07-01T00:00:00"/>
  </r>
  <r>
    <x v="249"/>
    <d v="2020-08-13T00:00:00"/>
    <n v="45"/>
    <x v="0"/>
    <x v="0"/>
    <x v="0"/>
    <x v="0"/>
    <n v="8"/>
    <n v="31.737061270000002"/>
    <n v="274.14190889999998"/>
    <x v="7"/>
    <s v="Sports"/>
    <n v="0.49018482800000002"/>
    <n v="0.57566492300000005"/>
    <s v="Low"/>
    <n v="2"/>
    <n v="7.1449246310000003"/>
    <n v="9.1120870000000007E-2"/>
    <n v="5.7186250000000001E-2"/>
    <n v="0.103969784"/>
    <x v="0"/>
    <x v="1"/>
    <s v="Yes"/>
    <d v="2020-08-01T00:00:00"/>
  </r>
  <r>
    <x v="250"/>
    <d v="2018-01-17T00:00:00"/>
    <n v="71"/>
    <x v="2"/>
    <x v="1"/>
    <x v="3"/>
    <x v="3"/>
    <n v="7"/>
    <n v="123.54829410000001"/>
    <n v="958.23766690000002"/>
    <x v="3"/>
    <s v="Sports"/>
    <n v="0.59499638099999996"/>
    <n v="0.319777592"/>
    <s v="Medium"/>
    <n v="1"/>
    <n v="7.9251871569999999"/>
    <n v="0.142581029"/>
    <n v="0.16853990499999999"/>
    <n v="8.2762690999999999E-2"/>
    <x v="0"/>
    <x v="1"/>
    <s v="No"/>
    <d v="2018-01-01T00:00:00"/>
  </r>
  <r>
    <x v="251"/>
    <d v="2021-05-28T00:00:00"/>
    <n v="47"/>
    <x v="0"/>
    <x v="0"/>
    <x v="4"/>
    <x v="4"/>
    <n v="2"/>
    <n v="11.51741305"/>
    <n v="23.0348261"/>
    <x v="0"/>
    <s v="Home Goods"/>
    <n v="0.232871932"/>
    <n v="0.27125148599999999"/>
    <s v="Medium"/>
    <n v="1"/>
    <n v="6.9424452069999996"/>
    <n v="0.17464474199999999"/>
    <n v="0.37613523199999999"/>
    <n v="4.8695074999999997E-2"/>
    <x v="0"/>
    <x v="1"/>
    <s v="No"/>
    <d v="2021-05-01T00:00:00"/>
  </r>
  <r>
    <x v="252"/>
    <d v="2020-08-13T00:00:00"/>
    <n v="25"/>
    <x v="2"/>
    <x v="0"/>
    <x v="3"/>
    <x v="6"/>
    <n v="1"/>
    <n v="24.535761529999998"/>
    <n v="88.746095519999997"/>
    <x v="2"/>
    <s v="Sports"/>
    <n v="0.600293666"/>
    <n v="0.112285442"/>
    <s v="Never"/>
    <n v="1"/>
    <n v="7.1678107999999998"/>
    <n v="3.5451199000000003E-2"/>
    <n v="0.27910146299999999"/>
    <n v="0.16420942699999999"/>
    <x v="1"/>
    <x v="1"/>
    <s v="No"/>
    <d v="2020-08-01T00:00:00"/>
  </r>
  <r>
    <x v="253"/>
    <d v="2023-11-17T00:00:00"/>
    <n v="21"/>
    <x v="0"/>
    <x v="2"/>
    <x v="0"/>
    <x v="0"/>
    <n v="2"/>
    <n v="80.388323540000002"/>
    <n v="6595.9383619999999"/>
    <x v="2"/>
    <s v="Toys"/>
    <n v="0.110243418"/>
    <n v="6.3631118E-2"/>
    <s v="High"/>
    <n v="3"/>
    <n v="8.1721499299999998"/>
    <n v="0.25357169899999998"/>
    <n v="0.10723556400000001"/>
    <n v="0.10440271"/>
    <x v="0"/>
    <x v="1"/>
    <s v="No"/>
    <d v="2023-11-01T00:00:00"/>
  </r>
  <r>
    <x v="254"/>
    <d v="2022-11-04T00:00:00"/>
    <n v="27"/>
    <x v="1"/>
    <x v="2"/>
    <x v="5"/>
    <x v="5"/>
    <n v="4"/>
    <n v="13.481064419999999"/>
    <n v="80.734807959999998"/>
    <x v="7"/>
    <s v="Books"/>
    <n v="7.8386897999999997E-2"/>
    <n v="0.289741743"/>
    <s v="Low"/>
    <n v="4"/>
    <n v="7.1183490139999996"/>
    <n v="0.17445528699999999"/>
    <n v="0.15907469599999999"/>
    <n v="0.17817827"/>
    <x v="0"/>
    <x v="0"/>
    <s v="No"/>
    <d v="2022-11-01T00:00:00"/>
  </r>
  <r>
    <x v="255"/>
    <d v="2020-11-26T00:00:00"/>
    <n v="25"/>
    <x v="0"/>
    <x v="2"/>
    <x v="3"/>
    <x v="6"/>
    <n v="4"/>
    <n v="41.199892339999998"/>
    <n v="86.365523960000004"/>
    <x v="3"/>
    <s v="Books"/>
    <n v="6.5229973999999996E-2"/>
    <n v="0.12833936300000001"/>
    <s v="Low"/>
    <n v="2"/>
    <n v="6.154549845"/>
    <n v="0.31812674499999999"/>
    <n v="0.12957158899999999"/>
    <n v="0.41295488699999999"/>
    <x v="0"/>
    <x v="0"/>
    <s v="No"/>
    <d v="2020-11-01T00:00:00"/>
  </r>
  <r>
    <x v="256"/>
    <d v="2018-10-29T00:00:00"/>
    <n v="36"/>
    <x v="1"/>
    <x v="0"/>
    <x v="3"/>
    <x v="6"/>
    <n v="4"/>
    <n v="55.88075035"/>
    <n v="137.30088259999999"/>
    <x v="4"/>
    <s v="Sports"/>
    <n v="7.2043653999999999E-2"/>
    <n v="0.15459614599999999"/>
    <s v="Never"/>
    <n v="0"/>
    <n v="5.7305350019999999"/>
    <n v="7.9538131999999998E-2"/>
    <n v="7.7128354999999996E-2"/>
    <n v="0.17752100600000001"/>
    <x v="0"/>
    <x v="1"/>
    <s v="No"/>
    <d v="2018-10-01T00:00:00"/>
  </r>
  <r>
    <x v="257"/>
    <d v="2018-06-30T00:00:00"/>
    <n v="33"/>
    <x v="1"/>
    <x v="0"/>
    <x v="5"/>
    <x v="5"/>
    <n v="1"/>
    <n v="25.00783899"/>
    <n v="25.00783899"/>
    <x v="7"/>
    <s v="Clothing"/>
    <n v="0.18400955299999999"/>
    <n v="0.57729032899999999"/>
    <s v="High"/>
    <n v="2"/>
    <n v="8.3451345499999992"/>
    <n v="0.21240149999999999"/>
    <n v="9.1981357999999999E-2"/>
    <n v="0.43446161999999999"/>
    <x v="1"/>
    <x v="1"/>
    <s v="No"/>
    <d v="2018-06-01T00:00:00"/>
  </r>
  <r>
    <x v="258"/>
    <d v="2019-08-30T00:00:00"/>
    <n v="44"/>
    <x v="0"/>
    <x v="1"/>
    <x v="1"/>
    <x v="7"/>
    <n v="5"/>
    <n v="180.02256320000001"/>
    <n v="870.07935099999997"/>
    <x v="7"/>
    <s v="Books"/>
    <n v="0.59748573599999999"/>
    <n v="0.381535548"/>
    <s v="Medium"/>
    <n v="3"/>
    <n v="6.1370146749999996"/>
    <n v="0.233746449"/>
    <n v="5.9782354000000003E-2"/>
    <n v="0.122644392"/>
    <x v="0"/>
    <x v="1"/>
    <s v="No"/>
    <d v="2019-08-01T00:00:00"/>
  </r>
  <r>
    <x v="259"/>
    <d v="2019-12-01T00:00:00"/>
    <n v="36"/>
    <x v="1"/>
    <x v="2"/>
    <x v="1"/>
    <x v="1"/>
    <n v="7"/>
    <n v="39.054108650000003"/>
    <n v="347.33633209999999"/>
    <x v="0"/>
    <s v="Electronics"/>
    <n v="0.48918437799999998"/>
    <n v="0.53640104799999999"/>
    <s v="Low"/>
    <n v="0"/>
    <n v="4.9749651149999998"/>
    <n v="0.271031099"/>
    <n v="4.3893051000000002E-2"/>
    <n v="0.19944893299999999"/>
    <x v="0"/>
    <x v="0"/>
    <s v="No"/>
    <d v="2019-12-01T00:00:00"/>
  </r>
  <r>
    <x v="260"/>
    <d v="2020-09-19T00:00:00"/>
    <n v="66"/>
    <x v="1"/>
    <x v="2"/>
    <x v="3"/>
    <x v="3"/>
    <n v="2"/>
    <n v="133.62658949999999"/>
    <n v="346.65450340000001"/>
    <x v="0"/>
    <s v="Electronics"/>
    <n v="0.405307111"/>
    <n v="0.279468194"/>
    <s v="Never"/>
    <n v="2"/>
    <n v="8.0703476520000006"/>
    <n v="0.18737008099999999"/>
    <n v="0.14516141099999999"/>
    <n v="5.8765627000000001E-2"/>
    <x v="0"/>
    <x v="1"/>
    <s v="Yes"/>
    <d v="2020-09-01T00:00:00"/>
  </r>
  <r>
    <x v="261"/>
    <d v="2021-02-13T00:00:00"/>
    <n v="17"/>
    <x v="0"/>
    <x v="0"/>
    <x v="1"/>
    <x v="1"/>
    <n v="1"/>
    <n v="99.265487949999994"/>
    <n v="189.37560060000001"/>
    <x v="2"/>
    <s v="Books"/>
    <n v="0.17196189000000001"/>
    <n v="0.29870582699999998"/>
    <s v="Medium"/>
    <n v="2"/>
    <n v="4.7550329749999998"/>
    <n v="0.187050103"/>
    <n v="0.14853326"/>
    <n v="0.390831292"/>
    <x v="1"/>
    <x v="1"/>
    <s v="No"/>
    <d v="2021-02-01T00:00:00"/>
  </r>
  <r>
    <x v="262"/>
    <d v="2018-07-10T00:00:00"/>
    <n v="38"/>
    <x v="0"/>
    <x v="1"/>
    <x v="1"/>
    <x v="1"/>
    <n v="5"/>
    <n v="197.75946039999999"/>
    <n v="988.79730199999995"/>
    <x v="0"/>
    <s v="Food"/>
    <n v="0.69611060400000002"/>
    <n v="4.5999011999999999E-2"/>
    <s v="Never"/>
    <n v="2"/>
    <n v="6.9424452069999996"/>
    <n v="0.33587718"/>
    <n v="0.24227553099999999"/>
    <n v="0.31451987199999998"/>
    <x v="0"/>
    <x v="0"/>
    <s v="Yes"/>
    <d v="2018-07-01T00:00:00"/>
  </r>
  <r>
    <x v="263"/>
    <d v="2020-09-07T00:00:00"/>
    <n v="54"/>
    <x v="2"/>
    <x v="2"/>
    <x v="4"/>
    <x v="4"/>
    <n v="5"/>
    <n v="67.724861450000006"/>
    <n v="602.72727239999995"/>
    <x v="2"/>
    <s v="Sports"/>
    <n v="0.39531384000000003"/>
    <n v="5.0457117000000003E-2"/>
    <s v="Never"/>
    <n v="3"/>
    <n v="9.8861825650000004"/>
    <n v="0.15376631900000001"/>
    <n v="0.32557667400000001"/>
    <n v="0.314297934"/>
    <x v="0"/>
    <x v="0"/>
    <s v="No"/>
    <d v="2020-09-01T00:00:00"/>
  </r>
  <r>
    <x v="264"/>
    <d v="2023-06-30T00:00:00"/>
    <n v="22"/>
    <x v="1"/>
    <x v="0"/>
    <x v="4"/>
    <x v="4"/>
    <n v="6"/>
    <n v="6.5923758169999997"/>
    <n v="6.6852128669999997"/>
    <x v="6"/>
    <s v="Clothing"/>
    <n v="4.7907329999999998E-2"/>
    <n v="0.26789961000000001"/>
    <s v="High"/>
    <n v="1"/>
    <n v="8.7057279980000004"/>
    <n v="8.9388633999999995E-2"/>
    <n v="0.125344381"/>
    <n v="0.20275986800000001"/>
    <x v="0"/>
    <x v="0"/>
    <s v="No"/>
    <d v="2023-06-01T00:00:00"/>
  </r>
  <r>
    <x v="265"/>
    <d v="2021-03-30T00:00:00"/>
    <n v="21"/>
    <x v="2"/>
    <x v="0"/>
    <x v="1"/>
    <x v="1"/>
    <n v="11"/>
    <n v="413.97164880000003"/>
    <n v="4551.3182399999996"/>
    <x v="4"/>
    <s v="Sports"/>
    <n v="0.332676525"/>
    <n v="0.17114675700000001"/>
    <s v="High"/>
    <n v="1"/>
    <n v="10"/>
    <n v="6.9527496999999994E-2"/>
    <n v="0.39961955700000001"/>
    <n v="7.3471813999999996E-2"/>
    <x v="0"/>
    <x v="0"/>
    <s v="Yes"/>
    <d v="2021-03-01T00:00:00"/>
  </r>
  <r>
    <x v="266"/>
    <d v="2018-05-08T00:00:00"/>
    <n v="45"/>
    <x v="2"/>
    <x v="1"/>
    <x v="3"/>
    <x v="3"/>
    <n v="4"/>
    <n v="82.839933799999997"/>
    <n v="281.4046874"/>
    <x v="5"/>
    <s v="Sports"/>
    <n v="0.15179605900000001"/>
    <n v="0.20800758599999999"/>
    <s v="High"/>
    <n v="2"/>
    <n v="10"/>
    <n v="0.417754929"/>
    <n v="4.7454254000000001E-2"/>
    <n v="0.14139225899999999"/>
    <x v="0"/>
    <x v="1"/>
    <s v="No"/>
    <d v="2018-05-01T00:00:00"/>
  </r>
  <r>
    <x v="267"/>
    <d v="2023-08-28T00:00:00"/>
    <n v="20"/>
    <x v="1"/>
    <x v="0"/>
    <x v="1"/>
    <x v="1"/>
    <n v="6"/>
    <n v="79.397969000000003"/>
    <n v="476.38781399999999"/>
    <x v="1"/>
    <s v="Sports"/>
    <n v="0.30364689099999997"/>
    <n v="0.34002834199999998"/>
    <s v="Never"/>
    <n v="0"/>
    <n v="6.9424452069999996"/>
    <n v="0.13415085800000001"/>
    <n v="0.179621846"/>
    <n v="0.13375716000000001"/>
    <x v="0"/>
    <x v="1"/>
    <s v="Yes"/>
    <d v="2023-08-01T00:00:00"/>
  </r>
  <r>
    <x v="268"/>
    <d v="2022-12-22T00:00:00"/>
    <n v="31"/>
    <x v="1"/>
    <x v="2"/>
    <x v="4"/>
    <x v="4"/>
    <n v="4"/>
    <n v="74.79182883"/>
    <n v="346.2033619"/>
    <x v="0"/>
    <s v="Home Goods"/>
    <n v="7.5946951999999998E-2"/>
    <n v="0.44929805299999998"/>
    <s v="Never"/>
    <n v="3"/>
    <n v="10"/>
    <n v="0.25981193499999999"/>
    <n v="0.118045947"/>
    <n v="8.657463E-2"/>
    <x v="0"/>
    <x v="1"/>
    <s v="No"/>
    <d v="2022-12-01T00:00:00"/>
  </r>
  <r>
    <x v="269"/>
    <d v="2022-10-25T00:00:00"/>
    <n v="57"/>
    <x v="2"/>
    <x v="1"/>
    <x v="1"/>
    <x v="1"/>
    <n v="1"/>
    <n v="16.194523830000001"/>
    <n v="16.194523830000001"/>
    <x v="6"/>
    <s v="Toys"/>
    <n v="9.8158052999999995E-2"/>
    <n v="8.7902047999999997E-2"/>
    <s v="Never"/>
    <n v="2"/>
    <n v="5.8392568010000003"/>
    <n v="0.196816717"/>
    <n v="7.7549595999999998E-2"/>
    <n v="0.30574363900000001"/>
    <x v="1"/>
    <x v="1"/>
    <s v="No"/>
    <d v="2022-10-01T00:00:00"/>
  </r>
  <r>
    <x v="270"/>
    <d v="2019-07-24T00:00:00"/>
    <n v="21"/>
    <x v="0"/>
    <x v="0"/>
    <x v="2"/>
    <x v="2"/>
    <n v="1"/>
    <n v="276.61126669999999"/>
    <n v="304.61418400000002"/>
    <x v="5"/>
    <s v="Electronics"/>
    <n v="0.43375994899999998"/>
    <n v="5.1916753000000003E-2"/>
    <s v="Never"/>
    <n v="1"/>
    <n v="9.4743941209999996"/>
    <n v="0.27171622899999998"/>
    <n v="0.123214621"/>
    <n v="0.20275986800000001"/>
    <x v="1"/>
    <x v="0"/>
    <s v="Yes"/>
    <d v="2019-07-01T00:00:00"/>
  </r>
  <r>
    <x v="271"/>
    <d v="2021-09-08T00:00:00"/>
    <n v="58"/>
    <x v="0"/>
    <x v="1"/>
    <x v="3"/>
    <x v="6"/>
    <n v="3"/>
    <n v="75.178574789999999"/>
    <n v="242.38026120000001"/>
    <x v="2"/>
    <s v="Food"/>
    <n v="0.449607745"/>
    <n v="0.402570808"/>
    <s v="Low"/>
    <n v="1"/>
    <n v="8.7592496499999992"/>
    <n v="0.36307664299999998"/>
    <n v="0.27249043299999998"/>
    <n v="4.2425962999999997E-2"/>
    <x v="0"/>
    <x v="1"/>
    <s v="Yes"/>
    <d v="2021-09-01T00:00:00"/>
  </r>
  <r>
    <x v="272"/>
    <d v="2023-03-11T00:00:00"/>
    <n v="29"/>
    <x v="0"/>
    <x v="1"/>
    <x v="4"/>
    <x v="7"/>
    <n v="8"/>
    <n v="113.8833327"/>
    <n v="881.28284680000002"/>
    <x v="4"/>
    <s v="Electronics"/>
    <n v="0.64318681600000005"/>
    <n v="0.316375293"/>
    <s v="Medium"/>
    <n v="0"/>
    <n v="9.0390251769999992"/>
    <n v="0.117554248"/>
    <n v="0.104099003"/>
    <n v="0.20275986800000001"/>
    <x v="0"/>
    <x v="1"/>
    <s v="Yes"/>
    <d v="2023-03-01T00:00:00"/>
  </r>
  <r>
    <x v="273"/>
    <d v="2019-09-18T00:00:00"/>
    <n v="18"/>
    <x v="2"/>
    <x v="1"/>
    <x v="4"/>
    <x v="4"/>
    <n v="5"/>
    <n v="73.683864970000002"/>
    <n v="260.71332200000001"/>
    <x v="0"/>
    <s v="Electronics"/>
    <n v="0.30251069899999999"/>
    <n v="0.12479963299999999"/>
    <s v="Medium"/>
    <n v="2"/>
    <n v="5.4678451480000003"/>
    <n v="0.491690507"/>
    <n v="0.29186521599999998"/>
    <n v="0.33128355799999998"/>
    <x v="0"/>
    <x v="1"/>
    <s v="No"/>
    <d v="2019-09-01T00:00:00"/>
  </r>
  <r>
    <x v="274"/>
    <d v="2022-08-14T00:00:00"/>
    <n v="44"/>
    <x v="2"/>
    <x v="0"/>
    <x v="3"/>
    <x v="6"/>
    <n v="9"/>
    <n v="3679.2561009999999"/>
    <n v="207.0537583"/>
    <x v="6"/>
    <s v="Clothing"/>
    <n v="9.6536022999999999E-2"/>
    <n v="0.32554006400000002"/>
    <s v="High"/>
    <n v="3"/>
    <n v="10"/>
    <n v="0.35064141999999998"/>
    <n v="0.444513518"/>
    <n v="0.301351333"/>
    <x v="0"/>
    <x v="1"/>
    <s v="No"/>
    <d v="2022-08-01T00:00:00"/>
  </r>
  <r>
    <x v="275"/>
    <d v="2018-06-04T00:00:00"/>
    <n v="36"/>
    <x v="1"/>
    <x v="0"/>
    <x v="3"/>
    <x v="3"/>
    <n v="4"/>
    <n v="67.213039559999999"/>
    <n v="417.80806580000001"/>
    <x v="6"/>
    <s v="Sports"/>
    <n v="0.56075612500000005"/>
    <n v="0.262663166"/>
    <s v="High"/>
    <n v="2"/>
    <n v="4.9337635229999997"/>
    <n v="0.16849818699999999"/>
    <n v="6.4868938000000001E-2"/>
    <n v="0.16126502600000001"/>
    <x v="0"/>
    <x v="1"/>
    <s v="Yes"/>
    <d v="2018-06-01T00:00:00"/>
  </r>
  <r>
    <x v="276"/>
    <d v="2021-11-10T00:00:00"/>
    <n v="35"/>
    <x v="2"/>
    <x v="0"/>
    <x v="0"/>
    <x v="0"/>
    <n v="5"/>
    <n v="32.378378380000001"/>
    <n v="189.80138360000001"/>
    <x v="2"/>
    <s v="Food"/>
    <n v="0.635285824"/>
    <n v="0.219123923"/>
    <s v="Low"/>
    <n v="0"/>
    <n v="7.7884045520000003"/>
    <n v="0.21777216799999999"/>
    <n v="0.143090262"/>
    <n v="0.19800293999999999"/>
    <x v="0"/>
    <x v="1"/>
    <s v="No"/>
    <d v="2021-11-01T00:00:00"/>
  </r>
  <r>
    <x v="277"/>
    <d v="2020-02-24T00:00:00"/>
    <n v="23"/>
    <x v="1"/>
    <x v="0"/>
    <x v="0"/>
    <x v="0"/>
    <n v="4"/>
    <n v="47.680450309999998"/>
    <n v="190.72180119999999"/>
    <x v="0"/>
    <s v="Books"/>
    <n v="0.28470102600000002"/>
    <n v="0.279468194"/>
    <s v="High"/>
    <n v="1"/>
    <n v="6.9424452069999996"/>
    <n v="0.164818508"/>
    <n v="1.9201738999999999E-2"/>
    <n v="0.27997616400000003"/>
    <x v="0"/>
    <x v="1"/>
    <s v="No"/>
    <d v="2020-02-01T00:00:00"/>
  </r>
  <r>
    <x v="278"/>
    <d v="2018-09-03T00:00:00"/>
    <n v="36"/>
    <x v="0"/>
    <x v="1"/>
    <x v="5"/>
    <x v="5"/>
    <n v="4"/>
    <n v="18.327215460000001"/>
    <n v="231.31463479999999"/>
    <x v="4"/>
    <s v="Toys"/>
    <n v="0.30146442499999998"/>
    <n v="0.34379662300000002"/>
    <s v="Medium"/>
    <n v="1"/>
    <n v="9.0399843840000003"/>
    <n v="0.51505981700000003"/>
    <n v="0.13719772799999999"/>
    <n v="0.24246279200000001"/>
    <x v="0"/>
    <x v="1"/>
    <s v="No"/>
    <d v="2018-09-01T00:00:00"/>
  </r>
  <r>
    <x v="279"/>
    <d v="2022-02-09T00:00:00"/>
    <n v="31"/>
    <x v="1"/>
    <x v="2"/>
    <x v="0"/>
    <x v="0"/>
    <n v="3"/>
    <n v="123.88957670000001"/>
    <n v="371.6687301"/>
    <x v="1"/>
    <s v="Books"/>
    <n v="0.18922414700000001"/>
    <n v="0.23059555500000001"/>
    <s v="Medium"/>
    <n v="0"/>
    <n v="6.2055413509999999"/>
    <n v="7.4055930000000006E-2"/>
    <n v="0.101167016"/>
    <n v="0.17535293299999999"/>
    <x v="0"/>
    <x v="1"/>
    <s v="No"/>
    <d v="2022-02-01T00:00:00"/>
  </r>
  <r>
    <x v="280"/>
    <d v="2022-09-02T00:00:00"/>
    <n v="38"/>
    <x v="0"/>
    <x v="1"/>
    <x v="5"/>
    <x v="5"/>
    <n v="3"/>
    <n v="18.73232805"/>
    <n v="56.196984149999999"/>
    <x v="5"/>
    <s v="Toys"/>
    <n v="0.42049430500000001"/>
    <n v="0.35542284200000002"/>
    <s v="High"/>
    <n v="4"/>
    <n v="9.2805162009999993"/>
    <n v="0.138332075"/>
    <n v="7.4529806000000004E-2"/>
    <n v="0.12260886999999999"/>
    <x v="0"/>
    <x v="0"/>
    <s v="No"/>
    <d v="2022-09-01T00:00:00"/>
  </r>
  <r>
    <x v="281"/>
    <d v="2019-06-22T00:00:00"/>
    <n v="54"/>
    <x v="1"/>
    <x v="2"/>
    <x v="0"/>
    <x v="0"/>
    <n v="1"/>
    <n v="108.7817883"/>
    <n v="108.7817883"/>
    <x v="4"/>
    <s v="Sports"/>
    <n v="7.6643562999999998E-2"/>
    <n v="0.40677904500000001"/>
    <s v="High"/>
    <n v="2"/>
    <n v="4.601004359"/>
    <n v="0.26919355099999998"/>
    <n v="0.17826383600000001"/>
    <n v="0.20163681899999999"/>
    <x v="1"/>
    <x v="0"/>
    <s v="No"/>
    <d v="2019-06-01T00:00:00"/>
  </r>
  <r>
    <x v="282"/>
    <d v="2023-03-06T00:00:00"/>
    <n v="18"/>
    <x v="1"/>
    <x v="1"/>
    <x v="2"/>
    <x v="2"/>
    <n v="1"/>
    <n v="69.570987669999994"/>
    <n v="69.570987669999994"/>
    <x v="2"/>
    <s v="Toys"/>
    <n v="0.244721256"/>
    <n v="0.33370317399999999"/>
    <s v="Medium"/>
    <n v="1"/>
    <n v="6.9953386460000004"/>
    <n v="0.128378358"/>
    <n v="0.30511338999999998"/>
    <n v="0.39974465599999998"/>
    <x v="1"/>
    <x v="0"/>
    <s v="No"/>
    <d v="2023-03-01T00:00:00"/>
  </r>
  <r>
    <x v="283"/>
    <d v="2023-01-16T00:00:00"/>
    <n v="28"/>
    <x v="0"/>
    <x v="0"/>
    <x v="2"/>
    <x v="2"/>
    <n v="2"/>
    <n v="39.996160209999999"/>
    <n v="201.83358809999999"/>
    <x v="0"/>
    <s v="Sports"/>
    <n v="0.46095968700000001"/>
    <n v="0.49347187300000001"/>
    <s v="Never"/>
    <n v="0"/>
    <n v="9.8468811889999994"/>
    <n v="0.14199868099999999"/>
    <n v="0.17988481200000001"/>
    <n v="0.14528496699999999"/>
    <x v="0"/>
    <x v="1"/>
    <s v="No"/>
    <d v="2023-01-01T00:00:00"/>
  </r>
  <r>
    <x v="284"/>
    <d v="2020-07-09T00:00:00"/>
    <n v="21"/>
    <x v="1"/>
    <x v="0"/>
    <x v="5"/>
    <x v="7"/>
    <n v="1"/>
    <n v="68.362883550000006"/>
    <n v="703.94193050000001"/>
    <x v="4"/>
    <s v="Books"/>
    <n v="5.2541297000000001E-2"/>
    <n v="0.279468194"/>
    <s v="Medium"/>
    <n v="1"/>
    <n v="5.5619573950000003"/>
    <n v="0.163757245"/>
    <n v="0.19483882499999999"/>
    <n v="4.8746513999999998E-2"/>
    <x v="0"/>
    <x v="1"/>
    <s v="No"/>
    <d v="2020-07-01T00:00:00"/>
  </r>
  <r>
    <x v="285"/>
    <d v="2019-06-09T00:00:00"/>
    <n v="22"/>
    <x v="1"/>
    <x v="0"/>
    <x v="2"/>
    <x v="2"/>
    <n v="2"/>
    <n v="142.25217610000001"/>
    <n v="236.52408389999999"/>
    <x v="5"/>
    <s v="Sports"/>
    <n v="0.37855534200000002"/>
    <n v="0.166370878"/>
    <s v="Low"/>
    <n v="0"/>
    <n v="7.1565547729999999"/>
    <n v="0.18527153699999999"/>
    <n v="0.19483882499999999"/>
    <n v="0.30533586400000001"/>
    <x v="0"/>
    <x v="0"/>
    <s v="No"/>
    <d v="2019-06-01T00:00:00"/>
  </r>
  <r>
    <x v="286"/>
    <d v="2022-03-10T00:00:00"/>
    <n v="41"/>
    <x v="2"/>
    <x v="2"/>
    <x v="3"/>
    <x v="6"/>
    <n v="1"/>
    <n v="35.344820489999996"/>
    <n v="255.74877309999999"/>
    <x v="4"/>
    <s v="Sports"/>
    <n v="0.32178356299999999"/>
    <n v="0.39527373199999999"/>
    <s v="Medium"/>
    <n v="2"/>
    <n v="10"/>
    <n v="0.17767567300000001"/>
    <n v="9.0857643000000002E-2"/>
    <n v="0.195477287"/>
    <x v="0"/>
    <x v="1"/>
    <s v="Yes"/>
    <d v="2022-03-01T00:00:00"/>
  </r>
  <r>
    <x v="287"/>
    <d v="2018-02-05T00:00:00"/>
    <n v="17"/>
    <x v="1"/>
    <x v="1"/>
    <x v="3"/>
    <x v="3"/>
    <n v="3"/>
    <n v="48.26601307"/>
    <n v="151.98371839999999"/>
    <x v="7"/>
    <s v="Toys"/>
    <n v="0.110017054"/>
    <n v="2.6409350000000002E-2"/>
    <s v="Low"/>
    <n v="3"/>
    <n v="5.5522402959999999"/>
    <n v="0.44562674299999999"/>
    <n v="0.19483882499999999"/>
    <n v="6.1443612000000002E-2"/>
    <x v="0"/>
    <x v="1"/>
    <s v="No"/>
    <d v="2018-02-01T00:00:00"/>
  </r>
  <r>
    <x v="288"/>
    <d v="2019-11-16T00:00:00"/>
    <n v="31"/>
    <x v="0"/>
    <x v="0"/>
    <x v="4"/>
    <x v="4"/>
    <n v="6"/>
    <n v="47.535218350000001"/>
    <n v="349.86131"/>
    <x v="2"/>
    <s v="Clothing"/>
    <n v="0.59374536"/>
    <n v="0.36184424599999998"/>
    <s v="High"/>
    <n v="1"/>
    <n v="10"/>
    <n v="0.180896052"/>
    <n v="0.42157944600000002"/>
    <n v="0.54692888900000003"/>
    <x v="0"/>
    <x v="1"/>
    <s v="No"/>
    <d v="2019-11-01T00:00:00"/>
  </r>
  <r>
    <x v="289"/>
    <d v="2018-01-20T00:00:00"/>
    <n v="52"/>
    <x v="2"/>
    <x v="2"/>
    <x v="0"/>
    <x v="7"/>
    <n v="9"/>
    <n v="56.554605809999998"/>
    <n v="555.15684629999998"/>
    <x v="3"/>
    <s v="Food"/>
    <n v="0.29560825499999999"/>
    <n v="0.28420383700000001"/>
    <s v="Never"/>
    <n v="4"/>
    <n v="6.9424452069999996"/>
    <n v="0.35653111500000001"/>
    <n v="0.34218615299999999"/>
    <n v="0.20275986800000001"/>
    <x v="0"/>
    <x v="1"/>
    <s v="Yes"/>
    <d v="2018-01-01T00:00:00"/>
  </r>
  <r>
    <x v="290"/>
    <d v="2019-02-04T00:00:00"/>
    <n v="22"/>
    <x v="0"/>
    <x v="2"/>
    <x v="0"/>
    <x v="0"/>
    <n v="3"/>
    <n v="253.02533560000001"/>
    <n v="451.0207158"/>
    <x v="4"/>
    <s v="Beauty"/>
    <n v="0.27817330000000001"/>
    <n v="0.279468194"/>
    <s v="Medium"/>
    <n v="0"/>
    <n v="7.8321368619999996"/>
    <n v="0.22823074500000001"/>
    <n v="0.40801923899999998"/>
    <n v="0.17158280100000001"/>
    <x v="0"/>
    <x v="0"/>
    <s v="No"/>
    <d v="2019-02-01T00:00:00"/>
  </r>
  <r>
    <x v="291"/>
    <d v="2020-08-29T00:00:00"/>
    <n v="39"/>
    <x v="0"/>
    <x v="2"/>
    <x v="0"/>
    <x v="0"/>
    <n v="3"/>
    <n v="154.65880949999999"/>
    <n v="577.91566439999997"/>
    <x v="4"/>
    <s v="Beauty"/>
    <n v="0.27742466399999999"/>
    <n v="0.26969556500000003"/>
    <s v="Low"/>
    <n v="1"/>
    <n v="8.1774561650000006"/>
    <n v="0.21216278099999999"/>
    <n v="9.9173190000000008E-3"/>
    <n v="8.9142717999999996E-2"/>
    <x v="0"/>
    <x v="1"/>
    <s v="No"/>
    <d v="2020-08-01T00:00:00"/>
  </r>
  <r>
    <x v="292"/>
    <d v="2023-03-22T00:00:00"/>
    <n v="38"/>
    <x v="2"/>
    <x v="0"/>
    <x v="0"/>
    <x v="0"/>
    <n v="8"/>
    <n v="214.19700119999999"/>
    <n v="1605.1282670000001"/>
    <x v="4"/>
    <s v="Clothing"/>
    <n v="0.23432064999999999"/>
    <n v="0.24407884699999999"/>
    <s v="High"/>
    <n v="3"/>
    <n v="8.4904420799999993"/>
    <n v="8.7977892000000002E-2"/>
    <n v="0.132680981"/>
    <n v="0.23130990000000001"/>
    <x v="0"/>
    <x v="1"/>
    <s v="Yes"/>
    <d v="2023-03-01T00:00:00"/>
  </r>
  <r>
    <x v="293"/>
    <d v="2021-03-12T00:00:00"/>
    <n v="60"/>
    <x v="2"/>
    <x v="0"/>
    <x v="1"/>
    <x v="1"/>
    <n v="4"/>
    <n v="52.083260729999999"/>
    <n v="208.33304290000001"/>
    <x v="5"/>
    <s v="Sports"/>
    <n v="0.115835804"/>
    <n v="0.58643230300000004"/>
    <s v="Never"/>
    <n v="4"/>
    <n v="5.7869595870000001"/>
    <n v="0.24998121500000001"/>
    <n v="0.361162441"/>
    <n v="0.25771171700000001"/>
    <x v="0"/>
    <x v="1"/>
    <s v="No"/>
    <d v="2021-03-01T00:00:00"/>
  </r>
  <r>
    <x v="294"/>
    <d v="2021-01-20T00:00:00"/>
    <n v="43"/>
    <x v="1"/>
    <x v="1"/>
    <x v="2"/>
    <x v="2"/>
    <n v="4"/>
    <n v="111.3549682"/>
    <n v="576.12511819999997"/>
    <x v="5"/>
    <s v="Electronics"/>
    <n v="0.14694370400000001"/>
    <n v="0.26484985100000003"/>
    <s v="Low"/>
    <n v="2"/>
    <n v="8.8572818249999994"/>
    <n v="0.15755337899999999"/>
    <n v="0.19489531900000001"/>
    <n v="0.220054519"/>
    <x v="0"/>
    <x v="1"/>
    <s v="Yes"/>
    <d v="2021-01-01T00:00:00"/>
  </r>
  <r>
    <x v="295"/>
    <d v="2019-04-20T00:00:00"/>
    <n v="44"/>
    <x v="2"/>
    <x v="0"/>
    <x v="3"/>
    <x v="6"/>
    <n v="3"/>
    <n v="620.18278680000003"/>
    <n v="1954.7750920000001"/>
    <x v="2"/>
    <s v="Clothing"/>
    <n v="0.26029192800000001"/>
    <n v="0.14953450700000001"/>
    <s v="Never"/>
    <n v="1"/>
    <n v="8.825963862"/>
    <n v="0.107632109"/>
    <n v="8.6232605000000004E-2"/>
    <n v="0.230408741"/>
    <x v="0"/>
    <x v="1"/>
    <s v="No"/>
    <d v="2019-04-01T00:00:00"/>
  </r>
  <r>
    <x v="296"/>
    <d v="2022-12-29T00:00:00"/>
    <n v="45"/>
    <x v="2"/>
    <x v="2"/>
    <x v="5"/>
    <x v="5"/>
    <n v="14"/>
    <n v="51.143760299999997"/>
    <n v="893.28626999999994"/>
    <x v="0"/>
    <s v="Home Goods"/>
    <n v="0.25772840400000002"/>
    <n v="0.33418648099999998"/>
    <s v="Never"/>
    <n v="3"/>
    <n v="8.2890272990000007"/>
    <n v="0.623844658"/>
    <n v="0.41834323099999998"/>
    <n v="3.8424680000000003E-2"/>
    <x v="0"/>
    <x v="1"/>
    <s v="Yes"/>
    <d v="2022-12-01T00:00:00"/>
  </r>
  <r>
    <x v="297"/>
    <d v="2023-06-06T00:00:00"/>
    <n v="21"/>
    <x v="2"/>
    <x v="0"/>
    <x v="4"/>
    <x v="4"/>
    <n v="6"/>
    <n v="55.120550020000003"/>
    <n v="264.9120734"/>
    <x v="6"/>
    <s v="Toys"/>
    <n v="0.22873997600000001"/>
    <n v="0.26986944800000001"/>
    <s v="Low"/>
    <n v="1"/>
    <n v="6.264266879"/>
    <n v="0.24683981699999999"/>
    <n v="9.2564975999999993E-2"/>
    <n v="0.10308453099999999"/>
    <x v="0"/>
    <x v="1"/>
    <s v="No"/>
    <d v="2023-06-01T00:00:00"/>
  </r>
  <r>
    <x v="298"/>
    <d v="2020-05-03T00:00:00"/>
    <n v="26"/>
    <x v="0"/>
    <x v="2"/>
    <x v="4"/>
    <x v="4"/>
    <n v="5"/>
    <n v="16.341797450000001"/>
    <n v="224.26817030000001"/>
    <x v="4"/>
    <s v="Clothing"/>
    <n v="0.19680431500000001"/>
    <n v="0.14767096499999999"/>
    <s v="Medium"/>
    <n v="3"/>
    <n v="7.1884859429999999"/>
    <n v="0.25556521100000001"/>
    <n v="0.167813452"/>
    <n v="0.110572859"/>
    <x v="0"/>
    <x v="1"/>
    <s v="No"/>
    <d v="2020-05-01T00:00:00"/>
  </r>
  <r>
    <x v="299"/>
    <d v="2019-04-20T00:00:00"/>
    <n v="51"/>
    <x v="1"/>
    <x v="1"/>
    <x v="5"/>
    <x v="5"/>
    <n v="2"/>
    <n v="241.48825719999999"/>
    <n v="679.67114819999995"/>
    <x v="2"/>
    <s v="Electronics"/>
    <n v="0.219575716"/>
    <n v="0.60267607999999995"/>
    <s v="Medium"/>
    <n v="2"/>
    <n v="6.2364571980000001"/>
    <n v="0.20021090999999999"/>
    <n v="8.5448271000000006E-2"/>
    <n v="0.14228695799999999"/>
    <x v="0"/>
    <x v="1"/>
    <s v="Yes"/>
    <d v="2019-04-01T00:00:00"/>
  </r>
  <r>
    <x v="300"/>
    <d v="2019-07-29T00:00:00"/>
    <n v="41"/>
    <x v="0"/>
    <x v="0"/>
    <x v="5"/>
    <x v="5"/>
    <n v="8"/>
    <n v="173.12293600000001"/>
    <n v="1488.07935"/>
    <x v="4"/>
    <s v="Sports"/>
    <n v="0.39493817599999997"/>
    <n v="0.14129581599999999"/>
    <s v="Low"/>
    <n v="1"/>
    <n v="7.9938185280000003"/>
    <n v="7.8658151999999995E-2"/>
    <n v="0.454739738"/>
    <n v="0.20207288400000001"/>
    <x v="0"/>
    <x v="1"/>
    <s v="No"/>
    <d v="2019-07-01T00:00:00"/>
  </r>
  <r>
    <x v="301"/>
    <d v="2021-02-22T00:00:00"/>
    <n v="24"/>
    <x v="0"/>
    <x v="0"/>
    <x v="2"/>
    <x v="2"/>
    <n v="3"/>
    <n v="47.51192142"/>
    <n v="79.830645340000004"/>
    <x v="2"/>
    <s v="Toys"/>
    <n v="0.283578687"/>
    <n v="0.29277979199999998"/>
    <s v="High"/>
    <n v="0"/>
    <n v="6.663745102"/>
    <n v="2.9763891000000001E-2"/>
    <n v="0.17967184899999999"/>
    <n v="0.13007835400000001"/>
    <x v="0"/>
    <x v="0"/>
    <s v="No"/>
    <d v="2021-02-01T00:00:00"/>
  </r>
  <r>
    <x v="302"/>
    <d v="2022-09-12T00:00:00"/>
    <n v="15"/>
    <x v="2"/>
    <x v="2"/>
    <x v="5"/>
    <x v="5"/>
    <n v="2"/>
    <n v="186.76156180000001"/>
    <n v="1035.798092"/>
    <x v="6"/>
    <s v="Clothing"/>
    <n v="0.103393928"/>
    <n v="0.111517065"/>
    <s v="Low"/>
    <n v="4"/>
    <n v="9.2558775959999995"/>
    <n v="5.0810681000000003E-2"/>
    <n v="9.8707100000000006E-2"/>
    <n v="0.194934775"/>
    <x v="0"/>
    <x v="1"/>
    <s v="No"/>
    <d v="2022-09-01T00:00:00"/>
  </r>
  <r>
    <x v="303"/>
    <d v="2019-11-13T00:00:00"/>
    <n v="38"/>
    <x v="0"/>
    <x v="1"/>
    <x v="5"/>
    <x v="5"/>
    <n v="1"/>
    <n v="47.020370079999999"/>
    <n v="264.40211649999998"/>
    <x v="1"/>
    <s v="Clothing"/>
    <n v="0.39479889499999998"/>
    <n v="0.28424192500000001"/>
    <s v="Low"/>
    <n v="1"/>
    <n v="6.9465912860000003"/>
    <n v="0.134817519"/>
    <n v="0.21807831799999999"/>
    <n v="0.18899316899999999"/>
    <x v="0"/>
    <x v="1"/>
    <s v="No"/>
    <d v="2019-11-01T00:00:00"/>
  </r>
  <r>
    <x v="304"/>
    <d v="2020-04-17T00:00:00"/>
    <n v="28"/>
    <x v="0"/>
    <x v="2"/>
    <x v="5"/>
    <x v="5"/>
    <n v="10"/>
    <n v="603.41645340000002"/>
    <n v="6012.0006579999999"/>
    <x v="2"/>
    <s v="Clothing"/>
    <n v="0.130410409"/>
    <n v="0.274726629"/>
    <s v="Medium"/>
    <n v="1"/>
    <n v="6.3795979620000001"/>
    <n v="7.2564673999999996E-2"/>
    <n v="8.6409633999999999E-2"/>
    <n v="0.186800774"/>
    <x v="0"/>
    <x v="1"/>
    <s v="No"/>
    <d v="2020-04-01T00:00:00"/>
  </r>
  <r>
    <x v="305"/>
    <d v="2020-12-13T00:00:00"/>
    <n v="44"/>
    <x v="1"/>
    <x v="0"/>
    <x v="1"/>
    <x v="1"/>
    <n v="3"/>
    <n v="9.1943844479999992"/>
    <n v="102.3704614"/>
    <x v="4"/>
    <s v="Home Goods"/>
    <n v="0.188204858"/>
    <n v="0.18518757899999999"/>
    <s v="Medium"/>
    <n v="1"/>
    <n v="7.0678461050000001"/>
    <n v="7.0933283999999999E-2"/>
    <n v="0.238894781"/>
    <n v="6.8193901000000001E-2"/>
    <x v="0"/>
    <x v="0"/>
    <s v="Yes"/>
    <d v="2020-12-01T00:00:00"/>
  </r>
  <r>
    <x v="306"/>
    <d v="2022-05-15T00:00:00"/>
    <n v="33"/>
    <x v="2"/>
    <x v="1"/>
    <x v="5"/>
    <x v="5"/>
    <n v="3"/>
    <n v="9.9503058479999993"/>
    <n v="13.238411279999999"/>
    <x v="4"/>
    <s v="Home Goods"/>
    <n v="0.28548023099999997"/>
    <n v="0.30533496100000002"/>
    <s v="Low"/>
    <n v="5"/>
    <n v="4.1382807159999997"/>
    <n v="0.36068346200000001"/>
    <n v="0.34222092199999998"/>
    <n v="0.16644040800000001"/>
    <x v="0"/>
    <x v="1"/>
    <s v="No"/>
    <d v="2022-05-01T00:00:00"/>
  </r>
  <r>
    <x v="307"/>
    <d v="2018-01-05T00:00:00"/>
    <n v="58"/>
    <x v="0"/>
    <x v="0"/>
    <x v="3"/>
    <x v="6"/>
    <n v="4"/>
    <n v="620.34667769999999"/>
    <n v="2568.8277109999999"/>
    <x v="2"/>
    <s v="Clothing"/>
    <n v="0.37294802799999999"/>
    <n v="0.371824714"/>
    <s v="Never"/>
    <n v="4"/>
    <n v="5.3709927300000002"/>
    <n v="0.122552693"/>
    <n v="0.13805267299999999"/>
    <n v="0.317439902"/>
    <x v="0"/>
    <x v="1"/>
    <s v="No"/>
    <d v="2018-01-01T00:00:00"/>
  </r>
  <r>
    <x v="308"/>
    <d v="2021-01-31T00:00:00"/>
    <n v="22"/>
    <x v="1"/>
    <x v="0"/>
    <x v="2"/>
    <x v="2"/>
    <n v="1"/>
    <n v="64.306984189999994"/>
    <n v="284.55267759999998"/>
    <x v="5"/>
    <s v="Home Goods"/>
    <n v="0.283578687"/>
    <n v="0.640916916"/>
    <s v="Low"/>
    <n v="2"/>
    <n v="5.2287678460000002"/>
    <n v="0.18793821899999999"/>
    <n v="0.20052019800000001"/>
    <n v="0.41317121099999998"/>
    <x v="0"/>
    <x v="0"/>
    <s v="No"/>
    <d v="2021-01-01T00:00:00"/>
  </r>
  <r>
    <x v="309"/>
    <d v="2021-05-04T00:00:00"/>
    <n v="34"/>
    <x v="0"/>
    <x v="0"/>
    <x v="0"/>
    <x v="0"/>
    <n v="5"/>
    <n v="51.471282160000001"/>
    <n v="379.97970409999999"/>
    <x v="4"/>
    <s v="Clothing"/>
    <n v="0.36549653900000001"/>
    <n v="0.22062717000000001"/>
    <s v="Never"/>
    <n v="2"/>
    <n v="6.4741939390000001"/>
    <n v="0.12345038"/>
    <n v="0.19483882499999999"/>
    <n v="0.27844131999999999"/>
    <x v="0"/>
    <x v="0"/>
    <s v="No"/>
    <d v="2021-05-01T00:00:00"/>
  </r>
  <r>
    <x v="310"/>
    <d v="2020-02-13T00:00:00"/>
    <n v="23"/>
    <x v="0"/>
    <x v="2"/>
    <x v="1"/>
    <x v="1"/>
    <n v="4"/>
    <n v="6.8122694690000003"/>
    <n v="27.249077880000002"/>
    <x v="5"/>
    <s v="Electronics"/>
    <n v="0.43664809199999999"/>
    <n v="0.138474496"/>
    <s v="Low"/>
    <n v="1"/>
    <n v="10"/>
    <n v="5.8997151999999997E-2"/>
    <n v="0.186041927"/>
    <n v="0.35890867399999998"/>
    <x v="0"/>
    <x v="1"/>
    <s v="Yes"/>
    <d v="2020-02-01T00:00:00"/>
  </r>
  <r>
    <x v="311"/>
    <d v="2020-05-26T00:00:00"/>
    <n v="27"/>
    <x v="0"/>
    <x v="2"/>
    <x v="1"/>
    <x v="1"/>
    <n v="9"/>
    <n v="17.278888139999999"/>
    <n v="81.45747575"/>
    <x v="1"/>
    <s v="Electronics"/>
    <n v="0.10295241300000001"/>
    <n v="0.19349802199999999"/>
    <s v="Low"/>
    <n v="2"/>
    <n v="9.7874424199999996"/>
    <n v="0.46148587099999999"/>
    <n v="0.19483882499999999"/>
    <n v="0.32030520299999998"/>
    <x v="0"/>
    <x v="1"/>
    <s v="No"/>
    <d v="2020-05-01T00:00:00"/>
  </r>
  <r>
    <x v="312"/>
    <d v="2020-09-18T00:00:00"/>
    <n v="49"/>
    <x v="0"/>
    <x v="0"/>
    <x v="2"/>
    <x v="2"/>
    <n v="9"/>
    <n v="15.229854319999999"/>
    <n v="137.06868890000001"/>
    <x v="4"/>
    <s v="Electronics"/>
    <n v="0.107351171"/>
    <n v="0.246032059"/>
    <s v="High"/>
    <n v="2"/>
    <n v="6.0537184740000001"/>
    <n v="0.27173214299999998"/>
    <n v="9.3119966999999998E-2"/>
    <n v="0.11390584300000001"/>
    <x v="0"/>
    <x v="0"/>
    <s v="No"/>
    <d v="2020-09-01T00:00:00"/>
  </r>
  <r>
    <x v="313"/>
    <d v="2018-02-16T00:00:00"/>
    <n v="46"/>
    <x v="1"/>
    <x v="0"/>
    <x v="5"/>
    <x v="5"/>
    <n v="6"/>
    <n v="7.0227844810000004"/>
    <n v="172.68918260000001"/>
    <x v="6"/>
    <s v="Sports"/>
    <n v="0.283578687"/>
    <n v="0.196839233"/>
    <s v="Never"/>
    <n v="1"/>
    <n v="6.5965426779999996"/>
    <n v="7.9709144999999995E-2"/>
    <n v="0.45721294899999998"/>
    <n v="5.1248077000000003E-2"/>
    <x v="0"/>
    <x v="1"/>
    <s v="No"/>
    <d v="2018-02-01T00:00:00"/>
  </r>
  <r>
    <x v="314"/>
    <d v="2018-09-26T00:00:00"/>
    <n v="61"/>
    <x v="1"/>
    <x v="0"/>
    <x v="0"/>
    <x v="0"/>
    <n v="3"/>
    <n v="26.39883523"/>
    <n v="22.222473749999999"/>
    <x v="6"/>
    <s v="Electronics"/>
    <n v="0.39528465299999999"/>
    <n v="0.76689590100000005"/>
    <s v="High"/>
    <n v="0"/>
    <n v="9.4181340309999992"/>
    <n v="0.32115006800000001"/>
    <n v="0.16553147200000001"/>
    <n v="0.18647010999999999"/>
    <x v="0"/>
    <x v="1"/>
    <s v="Yes"/>
    <d v="2018-09-01T00:00:00"/>
  </r>
  <r>
    <x v="315"/>
    <d v="2019-01-05T00:00:00"/>
    <n v="30"/>
    <x v="0"/>
    <x v="0"/>
    <x v="1"/>
    <x v="7"/>
    <n v="7"/>
    <n v="40.188000760000001"/>
    <n v="37.17653267"/>
    <x v="5"/>
    <s v="Toys"/>
    <n v="0.31379354500000001"/>
    <n v="7.4360229E-2"/>
    <s v="Medium"/>
    <n v="1"/>
    <n v="8.5896485760000001"/>
    <n v="0.129325883"/>
    <n v="0.165404198"/>
    <n v="0.170522177"/>
    <x v="0"/>
    <x v="1"/>
    <s v="No"/>
    <d v="2019-01-01T00:00:00"/>
  </r>
  <r>
    <x v="316"/>
    <d v="2019-09-28T00:00:00"/>
    <n v="25"/>
    <x v="2"/>
    <x v="2"/>
    <x v="0"/>
    <x v="0"/>
    <n v="4"/>
    <n v="374.91423650000002"/>
    <n v="1499.6569460000001"/>
    <x v="1"/>
    <s v="Food"/>
    <n v="0.28097128700000001"/>
    <n v="0.21773403"/>
    <s v="Medium"/>
    <n v="3"/>
    <n v="4.8057772840000004"/>
    <n v="0.35490081600000001"/>
    <n v="0.268070527"/>
    <n v="4.5101863999999998E-2"/>
    <x v="0"/>
    <x v="0"/>
    <s v="No"/>
    <d v="2019-09-01T00:00:00"/>
  </r>
  <r>
    <x v="317"/>
    <d v="2021-02-03T00:00:00"/>
    <n v="41"/>
    <x v="0"/>
    <x v="1"/>
    <x v="5"/>
    <x v="5"/>
    <n v="6"/>
    <n v="136.68527399999999"/>
    <n v="820.11164380000002"/>
    <x v="4"/>
    <s v="Food"/>
    <n v="6.0229126000000001E-2"/>
    <n v="8.5528598999999997E-2"/>
    <s v="Never"/>
    <n v="2"/>
    <n v="6.8579923129999996"/>
    <n v="0.15037403399999999"/>
    <n v="6.1229700999999997E-2"/>
    <n v="0.16105101899999999"/>
    <x v="0"/>
    <x v="1"/>
    <s v="Yes"/>
    <d v="2021-02-01T00:00:00"/>
  </r>
  <r>
    <x v="318"/>
    <d v="2022-08-21T00:00:00"/>
    <n v="26"/>
    <x v="2"/>
    <x v="1"/>
    <x v="3"/>
    <x v="3"/>
    <n v="5"/>
    <n v="128.26975200000001"/>
    <n v="522.15943870000001"/>
    <x v="4"/>
    <s v="Sports"/>
    <n v="8.6925592999999995E-2"/>
    <n v="0.55381105500000005"/>
    <s v="Low"/>
    <n v="1"/>
    <n v="10"/>
    <n v="0.20464464399999999"/>
    <n v="0.133160369"/>
    <n v="8.1852490999999999E-2"/>
    <x v="0"/>
    <x v="1"/>
    <s v="No"/>
    <d v="2022-08-01T00:00:00"/>
  </r>
  <r>
    <x v="319"/>
    <d v="2022-08-10T00:00:00"/>
    <n v="27"/>
    <x v="1"/>
    <x v="2"/>
    <x v="1"/>
    <x v="7"/>
    <n v="4"/>
    <n v="52.116771679999999"/>
    <n v="74.703189699999996"/>
    <x v="0"/>
    <s v="Books"/>
    <n v="0.55944898899999995"/>
    <n v="0.39999542999999999"/>
    <s v="Medium"/>
    <n v="0"/>
    <n v="9.2881837560000005"/>
    <n v="8.6891430000000006E-2"/>
    <n v="0.19483882499999999"/>
    <n v="0.20275986800000001"/>
    <x v="0"/>
    <x v="0"/>
    <s v="No"/>
    <d v="2022-08-01T00:00:00"/>
  </r>
  <r>
    <x v="320"/>
    <d v="2019-10-19T00:00:00"/>
    <n v="31"/>
    <x v="1"/>
    <x v="1"/>
    <x v="5"/>
    <x v="5"/>
    <n v="1"/>
    <n v="18.652184290000001"/>
    <n v="56.121190669999997"/>
    <x v="7"/>
    <s v="Food"/>
    <n v="0.22256701800000001"/>
    <n v="0.185790551"/>
    <s v="Low"/>
    <n v="0"/>
    <n v="3.006017054"/>
    <n v="0.19923466400000001"/>
    <n v="0.34470645300000002"/>
    <n v="6.5881643000000004E-2"/>
    <x v="0"/>
    <x v="1"/>
    <s v="No"/>
    <d v="2019-10-01T00:00:00"/>
  </r>
  <r>
    <x v="321"/>
    <d v="2018-04-30T00:00:00"/>
    <n v="59"/>
    <x v="1"/>
    <x v="0"/>
    <x v="4"/>
    <x v="4"/>
    <n v="1"/>
    <n v="16.22999965"/>
    <n v="115.5162284"/>
    <x v="1"/>
    <s v="Home Goods"/>
    <n v="0.125551834"/>
    <n v="0.54989958699999997"/>
    <s v="Low"/>
    <n v="1"/>
    <n v="7.3068170559999999"/>
    <n v="0.106443485"/>
    <n v="0.33378348499999999"/>
    <n v="0.295467535"/>
    <x v="0"/>
    <x v="1"/>
    <s v="No"/>
    <d v="2018-04-01T00:00:00"/>
  </r>
  <r>
    <x v="322"/>
    <d v="2020-04-10T00:00:00"/>
    <n v="45"/>
    <x v="2"/>
    <x v="1"/>
    <x v="0"/>
    <x v="0"/>
    <n v="6"/>
    <n v="40.038384710000003"/>
    <n v="327.29469929999999"/>
    <x v="1"/>
    <s v="Home Goods"/>
    <n v="0.18037777899999999"/>
    <n v="0.38043243300000001"/>
    <s v="Low"/>
    <n v="3"/>
    <n v="4.3429555510000002"/>
    <n v="0.27181465999999999"/>
    <n v="0.13091439299999999"/>
    <n v="0.156715617"/>
    <x v="0"/>
    <x v="1"/>
    <s v="No"/>
    <d v="2020-04-01T00:00:00"/>
  </r>
  <r>
    <x v="323"/>
    <d v="2022-12-16T00:00:00"/>
    <n v="47"/>
    <x v="2"/>
    <x v="0"/>
    <x v="3"/>
    <x v="6"/>
    <n v="11"/>
    <n v="37.755365930000004"/>
    <n v="415.30902520000001"/>
    <x v="5"/>
    <s v="Beauty"/>
    <n v="0.45125742299999999"/>
    <n v="0.232218758"/>
    <s v="Never"/>
    <n v="2"/>
    <n v="6.2868828719999996"/>
    <n v="0.139240537"/>
    <n v="4.2245905E-2"/>
    <n v="9.2384045999999997E-2"/>
    <x v="0"/>
    <x v="0"/>
    <s v="No"/>
    <d v="2022-12-01T00:00:00"/>
  </r>
  <r>
    <x v="324"/>
    <d v="2020-12-17T00:00:00"/>
    <n v="59"/>
    <x v="2"/>
    <x v="0"/>
    <x v="5"/>
    <x v="5"/>
    <n v="8"/>
    <n v="10.00153817"/>
    <n v="277.5261276"/>
    <x v="4"/>
    <s v="Electronics"/>
    <n v="0.30499227299999998"/>
    <n v="0.43022624500000001"/>
    <s v="Never"/>
    <n v="1"/>
    <n v="7.5273899819999999"/>
    <n v="0.28298318099999997"/>
    <n v="0.17132818599999999"/>
    <n v="0.47525569499999998"/>
    <x v="0"/>
    <x v="1"/>
    <s v="No"/>
    <d v="2020-12-01T00:00:00"/>
  </r>
  <r>
    <x v="325"/>
    <d v="2023-05-29T00:00:00"/>
    <n v="31"/>
    <x v="1"/>
    <x v="0"/>
    <x v="2"/>
    <x v="2"/>
    <n v="10"/>
    <n v="28.71976626"/>
    <n v="259.2835336"/>
    <x v="2"/>
    <s v="Home Goods"/>
    <n v="0.148941351"/>
    <n v="9.7856266999999997E-2"/>
    <s v="Medium"/>
    <n v="0"/>
    <n v="7.9299623879999999"/>
    <n v="0.15316137899999999"/>
    <n v="0.16011586999999999"/>
    <n v="0.26797542400000002"/>
    <x v="0"/>
    <x v="1"/>
    <s v="Yes"/>
    <d v="2023-05-01T00:00:00"/>
  </r>
  <r>
    <x v="326"/>
    <d v="2021-10-01T00:00:00"/>
    <n v="18"/>
    <x v="1"/>
    <x v="1"/>
    <x v="5"/>
    <x v="5"/>
    <n v="6"/>
    <n v="28.075873860000002"/>
    <n v="25.25909133"/>
    <x v="0"/>
    <s v="Beauty"/>
    <n v="0.43298848499999998"/>
    <n v="0.63117089299999996"/>
    <s v="Never"/>
    <n v="1"/>
    <n v="6.9424452069999996"/>
    <n v="0.179578615"/>
    <n v="6.9247925000000002E-2"/>
    <n v="0.32536138100000001"/>
    <x v="0"/>
    <x v="1"/>
    <s v="No"/>
    <d v="2021-10-01T00:00:00"/>
  </r>
  <r>
    <x v="327"/>
    <d v="2020-01-11T00:00:00"/>
    <n v="48"/>
    <x v="2"/>
    <x v="0"/>
    <x v="2"/>
    <x v="2"/>
    <n v="7"/>
    <n v="21.30780863"/>
    <n v="196.02472280000001"/>
    <x v="5"/>
    <s v="Toys"/>
    <n v="0.54349509299999998"/>
    <n v="0.176705844"/>
    <s v="Medium"/>
    <n v="3"/>
    <n v="6.6995081709999997"/>
    <n v="0.231790146"/>
    <n v="0.19483882499999999"/>
    <n v="0.173151731"/>
    <x v="0"/>
    <x v="1"/>
    <s v="No"/>
    <d v="2020-01-01T00:00:00"/>
  </r>
  <r>
    <x v="328"/>
    <d v="2018-04-27T00:00:00"/>
    <n v="50"/>
    <x v="1"/>
    <x v="0"/>
    <x v="1"/>
    <x v="1"/>
    <n v="10"/>
    <n v="35.694068819999998"/>
    <n v="428.0728398"/>
    <x v="5"/>
    <s v="Books"/>
    <n v="0.35820346199999997"/>
    <n v="0.197691426"/>
    <s v="Medium"/>
    <n v="1"/>
    <n v="2.251069416"/>
    <n v="0.14786208200000001"/>
    <n v="0.19270448600000001"/>
    <n v="0.192514031"/>
    <x v="0"/>
    <x v="1"/>
    <s v="No"/>
    <d v="2018-04-01T00:00:00"/>
  </r>
  <r>
    <x v="329"/>
    <d v="2023-01-28T00:00:00"/>
    <n v="44"/>
    <x v="1"/>
    <x v="2"/>
    <x v="3"/>
    <x v="3"/>
    <n v="6"/>
    <n v="90.746200279999996"/>
    <n v="682.38432060000002"/>
    <x v="5"/>
    <s v="Sports"/>
    <n v="0.45055401499999997"/>
    <n v="0.157892595"/>
    <s v="Never"/>
    <n v="3"/>
    <n v="10"/>
    <n v="0.20694534000000001"/>
    <n v="0.13497136000000001"/>
    <n v="0.33556638900000002"/>
    <x v="0"/>
    <x v="1"/>
    <s v="Yes"/>
    <d v="2023-01-01T00:00:00"/>
  </r>
  <r>
    <x v="330"/>
    <d v="2021-02-24T00:00:00"/>
    <n v="32"/>
    <x v="0"/>
    <x v="1"/>
    <x v="1"/>
    <x v="1"/>
    <n v="10"/>
    <n v="35.52352613"/>
    <n v="369.41757439999998"/>
    <x v="1"/>
    <s v="Sports"/>
    <n v="0.254022521"/>
    <n v="0.18695482899999999"/>
    <s v="Medium"/>
    <n v="2"/>
    <n v="7.0495056260000002"/>
    <n v="0.161596605"/>
    <n v="0.497674065"/>
    <n v="1.5480369000000001E-2"/>
    <x v="0"/>
    <x v="1"/>
    <s v="No"/>
    <d v="2021-02-01T00:00:00"/>
  </r>
  <r>
    <x v="331"/>
    <d v="2023-04-16T00:00:00"/>
    <n v="43"/>
    <x v="2"/>
    <x v="0"/>
    <x v="2"/>
    <x v="2"/>
    <n v="7"/>
    <n v="31.796850750000001"/>
    <n v="360.71198900000002"/>
    <x v="0"/>
    <s v="Food"/>
    <n v="0.23270000299999999"/>
    <n v="0.38126369700000001"/>
    <s v="Low"/>
    <n v="2"/>
    <n v="7.8373632049999999"/>
    <n v="0.51664997599999996"/>
    <n v="0.61616538300000001"/>
    <n v="0.14866161999999999"/>
    <x v="0"/>
    <x v="1"/>
    <s v="No"/>
    <d v="2023-04-01T00:00:00"/>
  </r>
  <r>
    <x v="332"/>
    <d v="2020-10-09T00:00:00"/>
    <n v="34"/>
    <x v="0"/>
    <x v="0"/>
    <x v="4"/>
    <x v="4"/>
    <n v="3"/>
    <n v="43.120855390000003"/>
    <n v="129.3625662"/>
    <x v="7"/>
    <s v="Food"/>
    <n v="0.283578687"/>
    <n v="0.230680997"/>
    <s v="Never"/>
    <n v="1"/>
    <n v="8.2322274550000003"/>
    <n v="0.11976924"/>
    <n v="0.23077858400000001"/>
    <n v="0.27112163900000003"/>
    <x v="0"/>
    <x v="1"/>
    <s v="No"/>
    <d v="2020-10-01T00:00:00"/>
  </r>
  <r>
    <x v="333"/>
    <d v="2022-07-23T00:00:00"/>
    <n v="20"/>
    <x v="1"/>
    <x v="0"/>
    <x v="3"/>
    <x v="3"/>
    <n v="6"/>
    <n v="13.166661039999999"/>
    <n v="78.999966240000006"/>
    <x v="3"/>
    <s v="Food"/>
    <n v="0.514765527"/>
    <n v="0.63815098199999998"/>
    <s v="High"/>
    <n v="2"/>
    <n v="4.0727992000000004"/>
    <n v="0.12471729500000001"/>
    <n v="1.3251468000000001E-2"/>
    <n v="0.230538566"/>
    <x v="0"/>
    <x v="1"/>
    <s v="No"/>
    <d v="2022-07-01T00:00:00"/>
  </r>
  <r>
    <x v="334"/>
    <d v="2020-12-17T00:00:00"/>
    <n v="24"/>
    <x v="1"/>
    <x v="0"/>
    <x v="1"/>
    <x v="1"/>
    <n v="9"/>
    <n v="42.041524099999997"/>
    <n v="422.14815620000002"/>
    <x v="6"/>
    <s v="Beauty"/>
    <n v="0.20176951800000001"/>
    <n v="0.356520371"/>
    <s v="Never"/>
    <n v="1"/>
    <n v="6.1394490660000001"/>
    <n v="0.117011477"/>
    <n v="7.5746255999999998E-2"/>
    <n v="0.57760102999999996"/>
    <x v="0"/>
    <x v="0"/>
    <s v="No"/>
    <d v="2020-12-01T00:00:00"/>
  </r>
  <r>
    <x v="335"/>
    <d v="2019-09-26T00:00:00"/>
    <n v="45"/>
    <x v="0"/>
    <x v="2"/>
    <x v="5"/>
    <x v="5"/>
    <n v="6"/>
    <n v="17.54344313"/>
    <n v="259.17873800000001"/>
    <x v="4"/>
    <s v="Home Goods"/>
    <n v="0.52366556399999997"/>
    <n v="0.37330561200000001"/>
    <s v="Never"/>
    <n v="0"/>
    <n v="6.9424452069999996"/>
    <n v="0.111942294"/>
    <n v="9.8481699000000006E-2"/>
    <n v="0.306012699"/>
    <x v="0"/>
    <x v="0"/>
    <s v="Yes"/>
    <d v="2019-09-01T00:00:00"/>
  </r>
  <r>
    <x v="336"/>
    <d v="2019-05-28T00:00:00"/>
    <n v="21"/>
    <x v="2"/>
    <x v="0"/>
    <x v="0"/>
    <x v="0"/>
    <n v="4"/>
    <n v="108.0773904"/>
    <n v="515.78791360000002"/>
    <x v="5"/>
    <s v="Home Goods"/>
    <n v="0.13975138300000001"/>
    <n v="0.29177107200000002"/>
    <s v="High"/>
    <n v="0"/>
    <n v="5.7678019699999998"/>
    <n v="0.57733431099999999"/>
    <n v="4.1378593999999998E-2"/>
    <n v="1.0877715E-2"/>
    <x v="0"/>
    <x v="1"/>
    <s v="No"/>
    <d v="2019-05-01T00:00:00"/>
  </r>
  <r>
    <x v="337"/>
    <d v="2021-01-24T00:00:00"/>
    <n v="22"/>
    <x v="2"/>
    <x v="2"/>
    <x v="4"/>
    <x v="4"/>
    <n v="8"/>
    <n v="15.28157714"/>
    <n v="233.1122522"/>
    <x v="6"/>
    <s v="Beauty"/>
    <n v="3.9764691999999997E-2"/>
    <n v="0.239426734"/>
    <s v="Never"/>
    <n v="2"/>
    <n v="10"/>
    <n v="0.10990506899999999"/>
    <n v="0.15669190299999999"/>
    <n v="0.173177732"/>
    <x v="0"/>
    <x v="1"/>
    <s v="No"/>
    <d v="2021-01-01T00:00:00"/>
  </r>
  <r>
    <x v="338"/>
    <d v="2021-02-15T00:00:00"/>
    <n v="46"/>
    <x v="0"/>
    <x v="2"/>
    <x v="0"/>
    <x v="0"/>
    <n v="8"/>
    <n v="256.0309421"/>
    <n v="2048.2475370000002"/>
    <x v="2"/>
    <s v="Sports"/>
    <n v="0.38830598300000002"/>
    <n v="0.437843227"/>
    <s v="Never"/>
    <n v="2"/>
    <n v="8.0015382190000004"/>
    <n v="0.14325801899999999"/>
    <n v="0.26637279600000002"/>
    <n v="0.155033433"/>
    <x v="0"/>
    <x v="1"/>
    <s v="Yes"/>
    <d v="2021-02-01T00:00:00"/>
  </r>
  <r>
    <x v="339"/>
    <d v="2019-07-14T00:00:00"/>
    <n v="37"/>
    <x v="2"/>
    <x v="0"/>
    <x v="4"/>
    <x v="4"/>
    <n v="8"/>
    <n v="6.0645753759999996"/>
    <n v="123.8977077"/>
    <x v="3"/>
    <s v="Food"/>
    <n v="0.38061023900000002"/>
    <n v="0.138817785"/>
    <s v="Never"/>
    <n v="1"/>
    <n v="6.9323206820000003"/>
    <n v="7.7552666000000006E-2"/>
    <n v="0.114127595"/>
    <n v="0.233094317"/>
    <x v="0"/>
    <x v="1"/>
    <s v="No"/>
    <d v="2019-07-01T00:00:00"/>
  </r>
  <r>
    <x v="340"/>
    <d v="2019-05-03T00:00:00"/>
    <n v="43"/>
    <x v="1"/>
    <x v="0"/>
    <x v="5"/>
    <x v="5"/>
    <n v="7"/>
    <n v="93.123064560000003"/>
    <n v="694.8457793"/>
    <x v="0"/>
    <s v="Electronics"/>
    <n v="0.16330597899999999"/>
    <n v="0.22885893600000001"/>
    <s v="Low"/>
    <n v="5"/>
    <n v="4.0528140549999998"/>
    <n v="2.0979448000000001E-2"/>
    <n v="0.15758517599999999"/>
    <n v="0.17048185599999999"/>
    <x v="0"/>
    <x v="1"/>
    <s v="No"/>
    <d v="2019-05-01T00:00:00"/>
  </r>
  <r>
    <x v="341"/>
    <d v="2020-06-15T00:00:00"/>
    <n v="16"/>
    <x v="2"/>
    <x v="0"/>
    <x v="4"/>
    <x v="7"/>
    <n v="7"/>
    <n v="37.344386229999998"/>
    <n v="131.24551199999999"/>
    <x v="7"/>
    <s v="Toys"/>
    <n v="0.550782416"/>
    <n v="0.72253192899999996"/>
    <s v="Never"/>
    <n v="4"/>
    <n v="5.759313809"/>
    <n v="0.23576614700000001"/>
    <n v="0.193349251"/>
    <n v="0.105551008"/>
    <x v="0"/>
    <x v="1"/>
    <s v="No"/>
    <d v="2020-06-01T00:00:00"/>
  </r>
  <r>
    <x v="342"/>
    <d v="2021-04-27T00:00:00"/>
    <n v="43"/>
    <x v="2"/>
    <x v="0"/>
    <x v="4"/>
    <x v="4"/>
    <n v="4"/>
    <n v="94.4822968"/>
    <n v="377.9291872"/>
    <x v="3"/>
    <s v="Home Goods"/>
    <n v="0.38233049200000002"/>
    <n v="0.14896716700000001"/>
    <s v="High"/>
    <n v="2"/>
    <n v="7.3860403889999997"/>
    <n v="0.162439212"/>
    <n v="0.148979261"/>
    <n v="0.25235944500000002"/>
    <x v="0"/>
    <x v="1"/>
    <s v="No"/>
    <d v="2021-04-01T00:00:00"/>
  </r>
  <r>
    <x v="343"/>
    <d v="2019-12-05T00:00:00"/>
    <n v="25"/>
    <x v="0"/>
    <x v="0"/>
    <x v="3"/>
    <x v="3"/>
    <n v="1"/>
    <n v="33.238025450000002"/>
    <n v="62.643190400000002"/>
    <x v="7"/>
    <s v="Sports"/>
    <n v="0.42939210900000002"/>
    <n v="0.30421091300000003"/>
    <s v="High"/>
    <n v="2"/>
    <n v="6.7158630639999997"/>
    <n v="0.11443814400000001"/>
    <n v="0.37341729000000001"/>
    <n v="8.4139027000000005E-2"/>
    <x v="1"/>
    <x v="0"/>
    <s v="No"/>
    <d v="2019-12-01T00:00:00"/>
  </r>
  <r>
    <x v="344"/>
    <d v="2022-01-10T00:00:00"/>
    <n v="19"/>
    <x v="1"/>
    <x v="0"/>
    <x v="1"/>
    <x v="1"/>
    <n v="7"/>
    <n v="6.8614815189999998"/>
    <n v="48.03037063"/>
    <x v="0"/>
    <s v="Electronics"/>
    <n v="9.3837273999999998E-2"/>
    <n v="0.53049804700000003"/>
    <s v="Low"/>
    <n v="3"/>
    <n v="5.936748497"/>
    <n v="6.0026291000000002E-2"/>
    <n v="0.33867437"/>
    <n v="0.22958184700000001"/>
    <x v="0"/>
    <x v="1"/>
    <s v="No"/>
    <d v="2022-01-01T00:00:00"/>
  </r>
  <r>
    <x v="345"/>
    <d v="2019-08-04T00:00:00"/>
    <n v="27"/>
    <x v="1"/>
    <x v="2"/>
    <x v="1"/>
    <x v="7"/>
    <n v="14"/>
    <n v="15.41190724"/>
    <n v="159.8652534"/>
    <x v="4"/>
    <s v="Home Goods"/>
    <n v="0.153487337"/>
    <n v="0.48552244500000002"/>
    <s v="High"/>
    <n v="2"/>
    <n v="6.7713119449999999"/>
    <n v="6.9698501999999996E-2"/>
    <n v="0.100158949"/>
    <n v="7.3620187000000004E-2"/>
    <x v="0"/>
    <x v="0"/>
    <s v="No"/>
    <d v="2019-08-01T00:00:00"/>
  </r>
  <r>
    <x v="346"/>
    <d v="2018-06-03T00:00:00"/>
    <n v="55"/>
    <x v="0"/>
    <x v="0"/>
    <x v="3"/>
    <x v="6"/>
    <n v="2"/>
    <n v="36.845953469999998"/>
    <n v="134.91196289999999"/>
    <x v="5"/>
    <s v="Clothing"/>
    <n v="0.24852238800000001"/>
    <n v="0.20936517199999999"/>
    <s v="Never"/>
    <n v="1"/>
    <n v="6.9223450279999996"/>
    <n v="0.20404366500000001"/>
    <n v="0.20219653600000001"/>
    <n v="0.131770474"/>
    <x v="0"/>
    <x v="1"/>
    <s v="No"/>
    <d v="2018-06-01T00:00:00"/>
  </r>
  <r>
    <x v="347"/>
    <d v="2022-08-07T00:00:00"/>
    <n v="29"/>
    <x v="2"/>
    <x v="0"/>
    <x v="3"/>
    <x v="6"/>
    <n v="1"/>
    <n v="13.648539120000001"/>
    <n v="41.611478130000002"/>
    <x v="1"/>
    <s v="Electronics"/>
    <n v="0.221208663"/>
    <n v="0.194768362"/>
    <s v="High"/>
    <n v="3"/>
    <n v="5.6849516099999997"/>
    <n v="0.23309850500000001"/>
    <n v="9.4560015999999997E-2"/>
    <n v="0.36364582099999998"/>
    <x v="1"/>
    <x v="1"/>
    <s v="Yes"/>
    <d v="2022-08-01T00:00:00"/>
  </r>
  <r>
    <x v="348"/>
    <d v="2020-09-23T00:00:00"/>
    <n v="68"/>
    <x v="0"/>
    <x v="0"/>
    <x v="5"/>
    <x v="7"/>
    <n v="8"/>
    <n v="64.885195519999996"/>
    <n v="411.60920570000002"/>
    <x v="2"/>
    <s v="Books"/>
    <n v="0.35951146699999997"/>
    <n v="0.58824919200000003"/>
    <s v="Low"/>
    <n v="1"/>
    <n v="10"/>
    <n v="1.9938126E-2"/>
    <n v="0.12511812"/>
    <n v="0.24507368099999999"/>
    <x v="0"/>
    <x v="1"/>
    <s v="No"/>
    <d v="2020-09-01T00:00:00"/>
  </r>
  <r>
    <x v="349"/>
    <d v="2021-05-28T00:00:00"/>
    <n v="41"/>
    <x v="0"/>
    <x v="0"/>
    <x v="3"/>
    <x v="6"/>
    <n v="2"/>
    <n v="141.2686147"/>
    <n v="408.37325190000001"/>
    <x v="6"/>
    <s v="Toys"/>
    <n v="0.32739207599999998"/>
    <n v="0.46627275699999998"/>
    <s v="Never"/>
    <n v="1"/>
    <n v="7.2934550460000001"/>
    <n v="3.1236179999999999E-2"/>
    <n v="0.33726177600000001"/>
    <n v="0.294015947"/>
    <x v="0"/>
    <x v="0"/>
    <s v="Yes"/>
    <d v="2021-05-01T00:00:00"/>
  </r>
  <r>
    <x v="350"/>
    <d v="2020-12-28T00:00:00"/>
    <n v="21"/>
    <x v="1"/>
    <x v="2"/>
    <x v="1"/>
    <x v="1"/>
    <n v="8"/>
    <n v="25.55489833"/>
    <n v="266.94766299999998"/>
    <x v="0"/>
    <s v="Toys"/>
    <n v="0.195803598"/>
    <n v="0.36145327199999999"/>
    <s v="Medium"/>
    <n v="0"/>
    <n v="7.6733118979999997"/>
    <n v="0.32344077599999999"/>
    <n v="8.3449408000000003E-2"/>
    <n v="9.8090554999999996E-2"/>
    <x v="0"/>
    <x v="1"/>
    <s v="No"/>
    <d v="2020-12-01T00:00:00"/>
  </r>
  <r>
    <x v="351"/>
    <d v="2019-04-20T00:00:00"/>
    <n v="54"/>
    <x v="0"/>
    <x v="0"/>
    <x v="0"/>
    <x v="0"/>
    <n v="2"/>
    <n v="88.250520129999998"/>
    <n v="581.33134959999995"/>
    <x v="6"/>
    <s v="Toys"/>
    <n v="0.14855207400000001"/>
    <n v="0.383443635"/>
    <s v="Medium"/>
    <n v="1"/>
    <n v="7.6359425700000001"/>
    <n v="0.10806207299999999"/>
    <n v="0.32965643900000002"/>
    <n v="2.0899493000000002E-2"/>
    <x v="0"/>
    <x v="1"/>
    <s v="Yes"/>
    <d v="2019-04-01T00:00:00"/>
  </r>
  <r>
    <x v="352"/>
    <d v="2023-11-12T00:00:00"/>
    <n v="58"/>
    <x v="1"/>
    <x v="0"/>
    <x v="1"/>
    <x v="1"/>
    <n v="6"/>
    <n v="68.439215739999995"/>
    <n v="537.0434199"/>
    <x v="6"/>
    <s v="Toys"/>
    <n v="0.52569241499999997"/>
    <n v="0.34801807099999998"/>
    <s v="Never"/>
    <n v="2"/>
    <n v="9.1023256410000002"/>
    <n v="0.414463998"/>
    <n v="9.9665685000000004E-2"/>
    <n v="0.16819768299999999"/>
    <x v="0"/>
    <x v="1"/>
    <s v="No"/>
    <d v="2023-11-01T00:00:00"/>
  </r>
  <r>
    <x v="353"/>
    <d v="2022-11-09T00:00:00"/>
    <n v="22"/>
    <x v="1"/>
    <x v="2"/>
    <x v="6"/>
    <x v="7"/>
    <n v="6"/>
    <n v="102.2703188"/>
    <n v="598.14723900000001"/>
    <x v="3"/>
    <s v="Sports"/>
    <n v="0.16998043600000001"/>
    <n v="0.133534663"/>
    <s v="Low"/>
    <n v="2"/>
    <n v="6.2230010839999998"/>
    <n v="0.34874399699999997"/>
    <n v="4.1537167999999999E-2"/>
    <n v="0.27053609899999997"/>
    <x v="0"/>
    <x v="1"/>
    <s v="No"/>
    <d v="2022-11-01T00:00:00"/>
  </r>
  <r>
    <x v="354"/>
    <d v="2020-08-15T00:00:00"/>
    <n v="36"/>
    <x v="2"/>
    <x v="0"/>
    <x v="4"/>
    <x v="4"/>
    <n v="6"/>
    <n v="28.32440381"/>
    <n v="54.531028339999999"/>
    <x v="7"/>
    <s v="Beauty"/>
    <n v="0.29751233799999999"/>
    <n v="0.15055726999999999"/>
    <s v="Medium"/>
    <n v="1"/>
    <n v="4.6485662860000003"/>
    <n v="7.7148535000000004E-2"/>
    <n v="0.19483882499999999"/>
    <n v="6.4403719999999998E-3"/>
    <x v="0"/>
    <x v="1"/>
    <s v="No"/>
    <d v="2020-08-01T00:00:00"/>
  </r>
  <r>
    <x v="355"/>
    <d v="2019-03-29T00:00:00"/>
    <n v="45"/>
    <x v="1"/>
    <x v="2"/>
    <x v="1"/>
    <x v="1"/>
    <n v="1"/>
    <n v="89.555417079999998"/>
    <n v="188.8694686"/>
    <x v="4"/>
    <s v="Toys"/>
    <n v="0.27229995000000001"/>
    <n v="0.117332426"/>
    <s v="Medium"/>
    <n v="1"/>
    <n v="8.2802247389999994"/>
    <n v="0.35613715000000001"/>
    <n v="0.21065445899999999"/>
    <n v="0.18028443699999999"/>
    <x v="1"/>
    <x v="1"/>
    <s v="Yes"/>
    <d v="2019-03-01T00:00:00"/>
  </r>
  <r>
    <x v="356"/>
    <d v="2021-05-12T00:00:00"/>
    <n v="31"/>
    <x v="1"/>
    <x v="0"/>
    <x v="2"/>
    <x v="2"/>
    <n v="2"/>
    <n v="101.6632109"/>
    <n v="260.83882569999997"/>
    <x v="6"/>
    <s v="Clothing"/>
    <n v="0.16112137600000001"/>
    <n v="7.7224575000000004E-2"/>
    <s v="Low"/>
    <n v="4"/>
    <n v="8.4971008759999993"/>
    <n v="0.39831282099999998"/>
    <n v="0.248223306"/>
    <n v="0.34020392500000002"/>
    <x v="0"/>
    <x v="1"/>
    <s v="Yes"/>
    <d v="2021-05-01T00:00:00"/>
  </r>
  <r>
    <x v="357"/>
    <d v="2019-04-20T00:00:00"/>
    <n v="37"/>
    <x v="0"/>
    <x v="2"/>
    <x v="0"/>
    <x v="0"/>
    <n v="3"/>
    <n v="87.419595639999997"/>
    <n v="155.81572270000001"/>
    <x v="6"/>
    <s v="Food"/>
    <n v="0.14074900900000001"/>
    <n v="0.20910321300000001"/>
    <s v="Medium"/>
    <n v="1"/>
    <n v="6.2207420390000001"/>
    <n v="0.18174266"/>
    <n v="0.20074884500000001"/>
    <n v="0.190499373"/>
    <x v="0"/>
    <x v="1"/>
    <s v="No"/>
    <d v="2019-04-01T00:00:00"/>
  </r>
  <r>
    <x v="358"/>
    <d v="2022-06-24T00:00:00"/>
    <n v="35"/>
    <x v="2"/>
    <x v="0"/>
    <x v="3"/>
    <x v="6"/>
    <n v="2"/>
    <n v="129.3034342"/>
    <n v="335.17533300000002"/>
    <x v="3"/>
    <s v="Toys"/>
    <n v="9.8798427999999994E-2"/>
    <n v="0.24309448"/>
    <s v="Medium"/>
    <n v="2"/>
    <n v="8.7219535209999997"/>
    <n v="7.8891789000000004E-2"/>
    <n v="1.7219261999999999E-2"/>
    <n v="0.15686130100000001"/>
    <x v="0"/>
    <x v="1"/>
    <s v="Yes"/>
    <d v="2022-06-01T00:00:00"/>
  </r>
  <r>
    <x v="359"/>
    <d v="2021-08-05T00:00:00"/>
    <n v="22"/>
    <x v="2"/>
    <x v="2"/>
    <x v="1"/>
    <x v="7"/>
    <n v="7"/>
    <n v="51.176811880000002"/>
    <n v="404.57978939999998"/>
    <x v="1"/>
    <s v="Home Goods"/>
    <n v="6.7798833000000003E-2"/>
    <n v="0.30972578899999997"/>
    <s v="Never"/>
    <n v="3"/>
    <n v="6.2576252229999998"/>
    <n v="0.17810915599999999"/>
    <n v="7.6007217000000002E-2"/>
    <n v="8.6080087E-2"/>
    <x v="0"/>
    <x v="0"/>
    <s v="No"/>
    <d v="2021-08-01T00:00:00"/>
  </r>
  <r>
    <x v="360"/>
    <d v="2022-10-24T00:00:00"/>
    <n v="29"/>
    <x v="0"/>
    <x v="1"/>
    <x v="3"/>
    <x v="6"/>
    <n v="1"/>
    <n v="30.94612484"/>
    <n v="123.85536430000001"/>
    <x v="7"/>
    <s v="Home Goods"/>
    <n v="0.37081428700000002"/>
    <n v="0.31411472499999998"/>
    <s v="Medium"/>
    <n v="2"/>
    <n v="3.5050231030000001"/>
    <n v="0.164466584"/>
    <n v="5.5367075000000002E-2"/>
    <n v="0.102851778"/>
    <x v="0"/>
    <x v="1"/>
    <s v="Yes"/>
    <d v="2022-10-01T00:00:00"/>
  </r>
  <r>
    <x v="361"/>
    <d v="2018-12-23T00:00:00"/>
    <n v="35"/>
    <x v="2"/>
    <x v="0"/>
    <x v="3"/>
    <x v="6"/>
    <n v="1"/>
    <n v="80.505609590000006"/>
    <n v="83.457496770000006"/>
    <x v="0"/>
    <s v="Toys"/>
    <n v="0.44193581100000001"/>
    <n v="0.10347593099999999"/>
    <s v="Low"/>
    <n v="1"/>
    <n v="7.4289441600000004"/>
    <n v="0.32615569500000002"/>
    <n v="3.5555977000000002E-2"/>
    <n v="0.20275986800000001"/>
    <x v="1"/>
    <x v="1"/>
    <s v="No"/>
    <d v="2018-12-01T00:00:00"/>
  </r>
  <r>
    <x v="362"/>
    <d v="2023-09-02T00:00:00"/>
    <n v="36"/>
    <x v="1"/>
    <x v="0"/>
    <x v="1"/>
    <x v="7"/>
    <n v="3"/>
    <n v="15.257776209999999"/>
    <n v="45.773328630000002"/>
    <x v="0"/>
    <s v="Electronics"/>
    <n v="3.8079520999999998E-2"/>
    <n v="0.29436088399999999"/>
    <s v="Low"/>
    <n v="1"/>
    <n v="9.0979867240000001"/>
    <n v="2.7407144000000001E-2"/>
    <n v="5.6701106000000001E-2"/>
    <n v="0.22529078199999999"/>
    <x v="0"/>
    <x v="1"/>
    <s v="No"/>
    <d v="2023-09-01T00:00:00"/>
  </r>
  <r>
    <x v="363"/>
    <d v="2022-11-21T00:00:00"/>
    <n v="49"/>
    <x v="0"/>
    <x v="0"/>
    <x v="0"/>
    <x v="0"/>
    <n v="5"/>
    <n v="35.064275129999999"/>
    <n v="175.3213757"/>
    <x v="7"/>
    <s v="Beauty"/>
    <n v="0.220190418"/>
    <n v="0.170242697"/>
    <s v="High"/>
    <n v="2"/>
    <n v="7.7632458590000004"/>
    <n v="0.27806965"/>
    <n v="0.31920394699999999"/>
    <n v="3.4229203999999999E-2"/>
    <x v="0"/>
    <x v="1"/>
    <s v="No"/>
    <d v="2022-11-01T00:00:00"/>
  </r>
  <r>
    <x v="364"/>
    <d v="2022-11-17T00:00:00"/>
    <n v="46"/>
    <x v="2"/>
    <x v="2"/>
    <x v="2"/>
    <x v="2"/>
    <n v="2"/>
    <n v="421.65122939999998"/>
    <n v="889.20596509999996"/>
    <x v="4"/>
    <s v="Books"/>
    <n v="0.120069703"/>
    <n v="0.55268292600000002"/>
    <s v="Low"/>
    <n v="2"/>
    <n v="3.6761127450000002"/>
    <n v="0.28258586699999999"/>
    <n v="0.120178835"/>
    <n v="9.7243156999999997E-2"/>
    <x v="0"/>
    <x v="1"/>
    <s v="No"/>
    <d v="2022-11-01T00:00:00"/>
  </r>
  <r>
    <x v="365"/>
    <d v="2022-06-20T00:00:00"/>
    <n v="36"/>
    <x v="1"/>
    <x v="2"/>
    <x v="5"/>
    <x v="5"/>
    <n v="5"/>
    <n v="27.41752855"/>
    <n v="110.2610339"/>
    <x v="5"/>
    <s v="Toys"/>
    <n v="0.31882223500000001"/>
    <n v="0.311677341"/>
    <s v="Low"/>
    <n v="2"/>
    <n v="6.0729692909999997"/>
    <n v="0.111834878"/>
    <n v="9.6558819999999993E-3"/>
    <n v="0.41619559499999997"/>
    <x v="0"/>
    <x v="1"/>
    <s v="No"/>
    <d v="2022-06-01T00:00:00"/>
  </r>
  <r>
    <x v="366"/>
    <d v="2020-10-12T00:00:00"/>
    <n v="19"/>
    <x v="1"/>
    <x v="0"/>
    <x v="4"/>
    <x v="4"/>
    <n v="6"/>
    <n v="23.52187816"/>
    <n v="185.90705700000001"/>
    <x v="3"/>
    <s v="Books"/>
    <n v="0.25092807099999997"/>
    <n v="0.400538277"/>
    <s v="Never"/>
    <n v="0"/>
    <n v="5.6547727229999998"/>
    <n v="0.25084051600000001"/>
    <n v="0.25383495900000003"/>
    <n v="0.121988636"/>
    <x v="0"/>
    <x v="1"/>
    <s v="No"/>
    <d v="2020-10-01T00:00:00"/>
  </r>
  <r>
    <x v="367"/>
    <d v="2021-09-10T00:00:00"/>
    <n v="61"/>
    <x v="1"/>
    <x v="0"/>
    <x v="4"/>
    <x v="4"/>
    <n v="9"/>
    <n v="29.221805150000002"/>
    <n v="221.5008076"/>
    <x v="2"/>
    <s v="Food"/>
    <n v="0.273269229"/>
    <n v="0.23312349700000001"/>
    <s v="Medium"/>
    <n v="4"/>
    <n v="9.0916410729999999"/>
    <n v="0.428290905"/>
    <n v="0.128536503"/>
    <n v="9.4684677999999994E-2"/>
    <x v="0"/>
    <x v="1"/>
    <s v="Yes"/>
    <d v="2021-09-01T00:00:00"/>
  </r>
  <r>
    <x v="368"/>
    <d v="2019-05-31T00:00:00"/>
    <n v="29"/>
    <x v="0"/>
    <x v="1"/>
    <x v="6"/>
    <x v="7"/>
    <n v="9"/>
    <n v="13.243191810000001"/>
    <n v="161.52247869999999"/>
    <x v="5"/>
    <s v="Clothing"/>
    <n v="0.37793483900000002"/>
    <n v="8.7141495999999999E-2"/>
    <s v="High"/>
    <n v="0"/>
    <n v="6.2783695560000004"/>
    <n v="0.20464464399999999"/>
    <n v="0.16879989000000001"/>
    <n v="0.101100379"/>
    <x v="0"/>
    <x v="1"/>
    <s v="No"/>
    <d v="2019-05-01T00:00:00"/>
  </r>
  <r>
    <x v="369"/>
    <d v="2019-04-20T00:00:00"/>
    <n v="30"/>
    <x v="1"/>
    <x v="0"/>
    <x v="1"/>
    <x v="1"/>
    <n v="7"/>
    <n v="27.65777331"/>
    <n v="261.34942080000002"/>
    <x v="7"/>
    <s v="Toys"/>
    <n v="7.8561404000000001E-2"/>
    <n v="7.9240516999999996E-2"/>
    <s v="Never"/>
    <n v="3"/>
    <n v="10"/>
    <n v="0.28309761700000002"/>
    <n v="0.17752190400000001"/>
    <n v="4.8162154999999998E-2"/>
    <x v="0"/>
    <x v="1"/>
    <s v="No"/>
    <d v="2019-04-01T00:00:00"/>
  </r>
  <r>
    <x v="370"/>
    <d v="2022-11-18T00:00:00"/>
    <n v="44"/>
    <x v="0"/>
    <x v="2"/>
    <x v="0"/>
    <x v="0"/>
    <n v="4"/>
    <n v="36.579119400000003"/>
    <n v="262.35764069999999"/>
    <x v="4"/>
    <s v="Clothing"/>
    <n v="0.25468496699999998"/>
    <n v="0.50978395300000001"/>
    <s v="Low"/>
    <n v="4"/>
    <n v="3.7724342179999999"/>
    <n v="0.22131358300000001"/>
    <n v="0.10527858499999999"/>
    <n v="0.25936366500000002"/>
    <x v="0"/>
    <x v="1"/>
    <s v="No"/>
    <d v="2022-11-01T00:00:00"/>
  </r>
  <r>
    <x v="371"/>
    <d v="2019-05-12T00:00:00"/>
    <n v="63"/>
    <x v="1"/>
    <x v="2"/>
    <x v="4"/>
    <x v="4"/>
    <n v="7"/>
    <n v="58.257157059999997"/>
    <n v="467.46729570000002"/>
    <x v="5"/>
    <s v="Home Goods"/>
    <n v="0.39340940400000002"/>
    <n v="5.4375956000000003E-2"/>
    <s v="Low"/>
    <n v="1"/>
    <n v="5.9346978750000003"/>
    <n v="0.12633487800000001"/>
    <n v="0.33296841300000002"/>
    <n v="6.8681278999999998E-2"/>
    <x v="0"/>
    <x v="1"/>
    <s v="Yes"/>
    <d v="2019-05-01T00:00:00"/>
  </r>
  <r>
    <x v="372"/>
    <d v="2020-06-14T00:00:00"/>
    <n v="45"/>
    <x v="2"/>
    <x v="0"/>
    <x v="0"/>
    <x v="0"/>
    <n v="3"/>
    <n v="65.920357519999996"/>
    <n v="269.96686999999997"/>
    <x v="3"/>
    <s v="Home Goods"/>
    <n v="0.100272631"/>
    <n v="0.14098222099999999"/>
    <s v="High"/>
    <n v="3"/>
    <n v="5.4729308479999998"/>
    <n v="0.20464464399999999"/>
    <n v="0.119231796"/>
    <n v="0.27839538800000002"/>
    <x v="0"/>
    <x v="1"/>
    <s v="No"/>
    <d v="2020-06-01T00:00:00"/>
  </r>
  <r>
    <x v="373"/>
    <d v="2020-05-01T00:00:00"/>
    <n v="41"/>
    <x v="1"/>
    <x v="2"/>
    <x v="3"/>
    <x v="6"/>
    <n v="6"/>
    <n v="108.91223100000001"/>
    <n v="743.72362929999997"/>
    <x v="1"/>
    <s v="Beauty"/>
    <n v="2.5732557999999999E-2"/>
    <n v="0.360906163"/>
    <s v="Medium"/>
    <n v="2"/>
    <n v="3.496077927"/>
    <n v="0.181344965"/>
    <n v="0.202702148"/>
    <n v="0.16299928499999999"/>
    <x v="0"/>
    <x v="0"/>
    <s v="No"/>
    <d v="2020-05-01T00:00:00"/>
  </r>
  <r>
    <x v="374"/>
    <d v="2022-08-15T00:00:00"/>
    <n v="19"/>
    <x v="0"/>
    <x v="2"/>
    <x v="3"/>
    <x v="6"/>
    <n v="5"/>
    <n v="25.3842663"/>
    <n v="126.92133149999999"/>
    <x v="6"/>
    <s v="Home Goods"/>
    <n v="0.29163782799999999"/>
    <n v="0.29853478100000003"/>
    <s v="Low"/>
    <n v="2"/>
    <n v="7.6668483070000004"/>
    <n v="0.176912242"/>
    <n v="0.15375936400000001"/>
    <n v="0.35614492199999997"/>
    <x v="0"/>
    <x v="1"/>
    <s v="Yes"/>
    <d v="2022-08-01T00:00:00"/>
  </r>
  <r>
    <x v="375"/>
    <d v="2023-04-16T00:00:00"/>
    <n v="36"/>
    <x v="1"/>
    <x v="1"/>
    <x v="0"/>
    <x v="0"/>
    <n v="2"/>
    <n v="485.33968049999999"/>
    <n v="849.6173483"/>
    <x v="2"/>
    <s v="Beauty"/>
    <n v="0.31882919900000001"/>
    <n v="0.165862343"/>
    <s v="Never"/>
    <n v="3"/>
    <n v="9.624233061"/>
    <n v="2.2421854000000001E-2"/>
    <n v="0.29589883500000003"/>
    <n v="0.167011777"/>
    <x v="0"/>
    <x v="1"/>
    <s v="No"/>
    <d v="2023-04-01T00:00:00"/>
  </r>
  <r>
    <x v="376"/>
    <d v="2022-04-18T00:00:00"/>
    <n v="27"/>
    <x v="0"/>
    <x v="0"/>
    <x v="5"/>
    <x v="5"/>
    <n v="5"/>
    <n v="17.353994019999998"/>
    <n v="86.769970099999995"/>
    <x v="5"/>
    <s v="Sports"/>
    <n v="0.175500358"/>
    <n v="0.32715230499999998"/>
    <s v="Medium"/>
    <n v="2"/>
    <n v="9.7853429550000008"/>
    <n v="0.36892904999999998"/>
    <n v="0.403221775"/>
    <n v="0.40153826999999997"/>
    <x v="0"/>
    <x v="1"/>
    <s v="No"/>
    <d v="2022-04-01T00:00:00"/>
  </r>
  <r>
    <x v="377"/>
    <d v="2020-08-14T00:00:00"/>
    <n v="45"/>
    <x v="0"/>
    <x v="2"/>
    <x v="0"/>
    <x v="0"/>
    <n v="3"/>
    <n v="39.031277099999997"/>
    <n v="187.69249020000001"/>
    <x v="7"/>
    <s v="Electronics"/>
    <n v="0.46501568799999998"/>
    <n v="9.6793963999999996E-2"/>
    <s v="Never"/>
    <n v="4"/>
    <n v="9.2522475489999998"/>
    <n v="1.0717707999999999E-2"/>
    <n v="0.28311703999999999"/>
    <n v="0.256159743"/>
    <x v="0"/>
    <x v="1"/>
    <s v="No"/>
    <d v="2020-08-01T00:00:00"/>
  </r>
  <r>
    <x v="378"/>
    <d v="2022-06-25T00:00:00"/>
    <n v="46"/>
    <x v="2"/>
    <x v="2"/>
    <x v="0"/>
    <x v="7"/>
    <n v="3"/>
    <n v="84.59850136"/>
    <n v="313.54162280000003"/>
    <x v="3"/>
    <s v="Clothing"/>
    <n v="2.4684474000000001E-2"/>
    <n v="0.18726759000000001"/>
    <s v="Medium"/>
    <n v="2"/>
    <n v="10"/>
    <n v="0.20464464399999999"/>
    <n v="0.371354939"/>
    <n v="5.2523702999999998E-2"/>
    <x v="0"/>
    <x v="1"/>
    <s v="No"/>
    <d v="2022-06-01T00:00:00"/>
  </r>
  <r>
    <x v="379"/>
    <d v="2021-07-15T00:00:00"/>
    <n v="59"/>
    <x v="1"/>
    <x v="0"/>
    <x v="4"/>
    <x v="4"/>
    <n v="1"/>
    <n v="32.148744020000002"/>
    <n v="79.471193200000002"/>
    <x v="0"/>
    <s v="Sports"/>
    <n v="5.1949307E-2"/>
    <n v="0.15071699799999999"/>
    <s v="High"/>
    <n v="2"/>
    <n v="6.9424452069999996"/>
    <n v="0.21095324200000001"/>
    <n v="0.131508862"/>
    <n v="0.33459327799999999"/>
    <x v="1"/>
    <x v="0"/>
    <s v="No"/>
    <d v="2021-07-01T00:00:00"/>
  </r>
  <r>
    <x v="380"/>
    <d v="2021-12-11T00:00:00"/>
    <n v="21"/>
    <x v="2"/>
    <x v="2"/>
    <x v="5"/>
    <x v="5"/>
    <n v="5"/>
    <n v="50.421233829999998"/>
    <n v="49.16794582"/>
    <x v="7"/>
    <s v="Books"/>
    <n v="0.35329890800000002"/>
    <n v="0.190520731"/>
    <s v="High"/>
    <n v="4"/>
    <n v="5.1184035620000001"/>
    <n v="0.35697954700000001"/>
    <n v="0.162942642"/>
    <n v="9.3815386000000001E-2"/>
    <x v="0"/>
    <x v="1"/>
    <s v="No"/>
    <d v="2021-12-01T00:00:00"/>
  </r>
  <r>
    <x v="381"/>
    <d v="2021-04-06T00:00:00"/>
    <n v="25"/>
    <x v="1"/>
    <x v="1"/>
    <x v="5"/>
    <x v="5"/>
    <n v="3"/>
    <n v="31.143379939999999"/>
    <n v="149.43787399999999"/>
    <x v="1"/>
    <s v="Clothing"/>
    <n v="0.31850119300000002"/>
    <n v="0.279468194"/>
    <s v="Low"/>
    <n v="0"/>
    <n v="9.7411000950000002"/>
    <n v="0.176851799"/>
    <n v="8.0331852999999995E-2"/>
    <n v="0.26819734099999998"/>
    <x v="0"/>
    <x v="1"/>
    <s v="No"/>
    <d v="2021-04-01T00:00:00"/>
  </r>
  <r>
    <x v="382"/>
    <d v="2020-12-02T00:00:00"/>
    <n v="54"/>
    <x v="2"/>
    <x v="2"/>
    <x v="2"/>
    <x v="2"/>
    <n v="2"/>
    <n v="76.129201230000007"/>
    <n v="137.44923370000001"/>
    <x v="3"/>
    <s v="Food"/>
    <n v="0.27841951799999998"/>
    <n v="0.37473401299999998"/>
    <s v="Low"/>
    <n v="0"/>
    <n v="7.1847972200000001"/>
    <n v="7.9327861E-2"/>
    <n v="0.17220580599999999"/>
    <n v="0.122488898"/>
    <x v="0"/>
    <x v="1"/>
    <s v="No"/>
    <d v="2020-12-01T00:00:00"/>
  </r>
  <r>
    <x v="383"/>
    <d v="2018-10-12T00:00:00"/>
    <n v="23"/>
    <x v="0"/>
    <x v="2"/>
    <x v="4"/>
    <x v="4"/>
    <n v="2"/>
    <n v="70.015926149999999"/>
    <n v="14.024214519999999"/>
    <x v="4"/>
    <s v="Toys"/>
    <n v="0.33035261300000002"/>
    <n v="0.53859607899999995"/>
    <s v="Never"/>
    <n v="3"/>
    <n v="3.4240349480000001"/>
    <n v="0.319485878"/>
    <n v="2.7118290999999999E-2"/>
    <n v="6.7149294999999998E-2"/>
    <x v="0"/>
    <x v="1"/>
    <s v="Yes"/>
    <d v="2018-10-01T00:00:00"/>
  </r>
  <r>
    <x v="384"/>
    <d v="2018-01-12T00:00:00"/>
    <n v="47"/>
    <x v="1"/>
    <x v="0"/>
    <x v="1"/>
    <x v="1"/>
    <n v="3"/>
    <n v="242.91237580000001"/>
    <n v="880.48086069999999"/>
    <x v="1"/>
    <s v="Home Goods"/>
    <n v="0.33315607400000002"/>
    <n v="0.19948264099999999"/>
    <s v="Never"/>
    <n v="1"/>
    <n v="6.9205498219999999"/>
    <n v="0.27060168600000001"/>
    <n v="0.124080673"/>
    <n v="0.13449898599999999"/>
    <x v="0"/>
    <x v="1"/>
    <s v="No"/>
    <d v="2018-01-01T00:00:00"/>
  </r>
  <r>
    <x v="385"/>
    <d v="2022-06-19T00:00:00"/>
    <n v="52"/>
    <x v="2"/>
    <x v="2"/>
    <x v="3"/>
    <x v="3"/>
    <n v="11"/>
    <n v="23.617048199999999"/>
    <n v="172.03881720000001"/>
    <x v="5"/>
    <s v="Toys"/>
    <n v="0.29908966199999998"/>
    <n v="0.41078652300000001"/>
    <s v="Low"/>
    <n v="1"/>
    <n v="4.832980858"/>
    <n v="0.25406898100000003"/>
    <n v="9.0254951E-2"/>
    <n v="0.20233422400000001"/>
    <x v="0"/>
    <x v="1"/>
    <s v="No"/>
    <d v="2022-06-01T00:00:00"/>
  </r>
  <r>
    <x v="386"/>
    <d v="2020-01-24T00:00:00"/>
    <n v="34"/>
    <x v="2"/>
    <x v="0"/>
    <x v="3"/>
    <x v="6"/>
    <n v="3"/>
    <n v="36.247514440000003"/>
    <n v="196.36622550000001"/>
    <x v="3"/>
    <s v="Home Goods"/>
    <n v="0.46478878699999998"/>
    <n v="0.51105414999999998"/>
    <s v="Never"/>
    <n v="5"/>
    <n v="6.6500868420000003"/>
    <n v="8.7398586E-2"/>
    <n v="0.26414823999999998"/>
    <n v="0.14424574900000001"/>
    <x v="0"/>
    <x v="1"/>
    <s v="No"/>
    <d v="2020-01-01T00:00:00"/>
  </r>
  <r>
    <x v="387"/>
    <d v="2023-09-14T00:00:00"/>
    <n v="33"/>
    <x v="1"/>
    <x v="0"/>
    <x v="6"/>
    <x v="8"/>
    <n v="7"/>
    <n v="59.443894710000002"/>
    <n v="490.35117589999999"/>
    <x v="3"/>
    <s v="Toys"/>
    <n v="0.352980391"/>
    <n v="0.46627602400000001"/>
    <s v="Medium"/>
    <n v="1"/>
    <n v="9.0532975560000004"/>
    <n v="0.29870650100000001"/>
    <n v="0.19483882499999999"/>
    <n v="0.13601778"/>
    <x v="0"/>
    <x v="1"/>
    <s v="No"/>
    <d v="2023-09-01T00:00:00"/>
  </r>
  <r>
    <x v="388"/>
    <d v="2018-03-31T00:00:00"/>
    <n v="33"/>
    <x v="0"/>
    <x v="0"/>
    <x v="5"/>
    <x v="5"/>
    <n v="7"/>
    <n v="9.8964593829999998"/>
    <n v="111.7675342"/>
    <x v="3"/>
    <s v="Food"/>
    <n v="0.38220283199999999"/>
    <n v="0.279468194"/>
    <s v="Low"/>
    <n v="4"/>
    <n v="10"/>
    <n v="0.10898362"/>
    <n v="9.3038708999999997E-2"/>
    <n v="0.142762151"/>
    <x v="0"/>
    <x v="1"/>
    <s v="Yes"/>
    <d v="2018-03-01T00:00:00"/>
  </r>
  <r>
    <x v="389"/>
    <d v="2020-02-15T00:00:00"/>
    <n v="56"/>
    <x v="0"/>
    <x v="0"/>
    <x v="3"/>
    <x v="6"/>
    <n v="4"/>
    <n v="217.08804309999999"/>
    <n v="929.90634020000005"/>
    <x v="2"/>
    <s v="Toys"/>
    <n v="0.73235089499999995"/>
    <n v="0.35776688099999998"/>
    <s v="High"/>
    <n v="1"/>
    <n v="4.4799468820000001"/>
    <n v="0.19938995500000001"/>
    <n v="0.52176875899999997"/>
    <n v="0.21066728500000001"/>
    <x v="0"/>
    <x v="1"/>
    <s v="Yes"/>
    <d v="2020-02-01T00:00:00"/>
  </r>
  <r>
    <x v="390"/>
    <d v="2022-06-14T00:00:00"/>
    <n v="58"/>
    <x v="1"/>
    <x v="1"/>
    <x v="3"/>
    <x v="6"/>
    <n v="5"/>
    <n v="309.21347200000002"/>
    <n v="1545.7143679999999"/>
    <x v="6"/>
    <s v="Electronics"/>
    <n v="0.40234905900000001"/>
    <n v="0.28612120000000002"/>
    <s v="Low"/>
    <n v="1"/>
    <n v="6.2175784150000002"/>
    <n v="8.5036720999999996E-2"/>
    <n v="0.43932511600000002"/>
    <n v="8.8578469000000007E-2"/>
    <x v="0"/>
    <x v="1"/>
    <s v="No"/>
    <d v="2022-06-01T00:00:00"/>
  </r>
  <r>
    <x v="391"/>
    <d v="2019-02-22T00:00:00"/>
    <n v="38"/>
    <x v="0"/>
    <x v="2"/>
    <x v="3"/>
    <x v="6"/>
    <n v="17"/>
    <n v="46.093560609999997"/>
    <n v="756.68495080000002"/>
    <x v="3"/>
    <s v="Clothing"/>
    <n v="0.56558974299999998"/>
    <n v="0.279468194"/>
    <s v="Medium"/>
    <n v="5"/>
    <n v="8.7333676160000007"/>
    <n v="0.20464464399999999"/>
    <n v="0.36054339499999999"/>
    <n v="7.8422970999999994E-2"/>
    <x v="0"/>
    <x v="1"/>
    <s v="No"/>
    <d v="2019-02-01T00:00:00"/>
  </r>
  <r>
    <x v="392"/>
    <d v="2018-04-25T00:00:00"/>
    <n v="20"/>
    <x v="1"/>
    <x v="0"/>
    <x v="0"/>
    <x v="0"/>
    <n v="1"/>
    <n v="53.606103230000002"/>
    <n v="296.85460139999998"/>
    <x v="5"/>
    <s v="Sports"/>
    <n v="0.39788658900000001"/>
    <n v="0.33177746800000002"/>
    <s v="Never"/>
    <n v="2"/>
    <n v="4.4386735169999998"/>
    <n v="0.217999837"/>
    <n v="0.362220985"/>
    <n v="0.18652178999999999"/>
    <x v="0"/>
    <x v="1"/>
    <s v="Yes"/>
    <d v="2018-04-01T00:00:00"/>
  </r>
  <r>
    <x v="393"/>
    <d v="2019-09-09T00:00:00"/>
    <n v="61"/>
    <x v="2"/>
    <x v="2"/>
    <x v="1"/>
    <x v="1"/>
    <n v="4"/>
    <n v="134.0108998"/>
    <n v="549.41619230000003"/>
    <x v="2"/>
    <s v="Food"/>
    <n v="1.7461931999999999E-2"/>
    <n v="0.48855868099999999"/>
    <s v="Medium"/>
    <n v="2"/>
    <n v="4.7951136639999996"/>
    <n v="0.12156879399999999"/>
    <n v="0.264292464"/>
    <n v="0.38912646899999997"/>
    <x v="0"/>
    <x v="1"/>
    <s v="Yes"/>
    <d v="2019-09-01T00:00:00"/>
  </r>
  <r>
    <x v="394"/>
    <d v="2020-04-05T00:00:00"/>
    <n v="47"/>
    <x v="1"/>
    <x v="2"/>
    <x v="3"/>
    <x v="6"/>
    <n v="5"/>
    <n v="62.810313700000002"/>
    <n v="314.05156849999997"/>
    <x v="3"/>
    <s v="Beauty"/>
    <n v="0.34361547399999998"/>
    <n v="4.1909584E-2"/>
    <s v="Low"/>
    <n v="1"/>
    <n v="6.5735384760000004"/>
    <n v="0.12486037"/>
    <n v="0.25302566199999998"/>
    <n v="0.20275986800000001"/>
    <x v="0"/>
    <x v="0"/>
    <s v="No"/>
    <d v="2020-04-01T00:00:00"/>
  </r>
  <r>
    <x v="395"/>
    <d v="2022-07-08T00:00:00"/>
    <n v="21"/>
    <x v="2"/>
    <x v="1"/>
    <x v="4"/>
    <x v="4"/>
    <n v="2"/>
    <n v="46.680335239999998"/>
    <n v="20.946481720000001"/>
    <x v="7"/>
    <s v="Sports"/>
    <n v="0.463301358"/>
    <n v="0.32413025099999998"/>
    <s v="Medium"/>
    <n v="2"/>
    <n v="6.9424452069999996"/>
    <n v="0.107903902"/>
    <n v="0.21705249800000001"/>
    <n v="0.24258475600000001"/>
    <x v="0"/>
    <x v="1"/>
    <s v="Yes"/>
    <d v="2022-07-01T00:00:00"/>
  </r>
  <r>
    <x v="396"/>
    <d v="2022-02-25T00:00:00"/>
    <n v="40"/>
    <x v="2"/>
    <x v="1"/>
    <x v="6"/>
    <x v="7"/>
    <n v="8"/>
    <n v="52.733927899999998"/>
    <n v="395.91915690000002"/>
    <x v="2"/>
    <s v="Electronics"/>
    <n v="0.283578687"/>
    <n v="0.279468194"/>
    <s v="High"/>
    <n v="1"/>
    <n v="4.5219758920000004"/>
    <n v="7.4993547999999993E-2"/>
    <n v="0.174553347"/>
    <n v="0.20275986800000001"/>
    <x v="0"/>
    <x v="1"/>
    <s v="No"/>
    <d v="2022-02-01T00:00:00"/>
  </r>
  <r>
    <x v="397"/>
    <d v="2019-02-17T00:00:00"/>
    <n v="39"/>
    <x v="2"/>
    <x v="0"/>
    <x v="4"/>
    <x v="7"/>
    <n v="5"/>
    <n v="242.1068109"/>
    <n v="1248.0688009999999"/>
    <x v="3"/>
    <s v="Sports"/>
    <n v="0.36789200900000002"/>
    <n v="0.13623881900000001"/>
    <s v="Low"/>
    <n v="2"/>
    <n v="8.2127824080000007"/>
    <n v="0.25149164699999998"/>
    <n v="0.27089561400000001"/>
    <n v="0.41397894400000002"/>
    <x v="0"/>
    <x v="1"/>
    <s v="Yes"/>
    <d v="2019-02-01T00:00:00"/>
  </r>
  <r>
    <x v="398"/>
    <d v="2019-12-30T00:00:00"/>
    <n v="25"/>
    <x v="2"/>
    <x v="0"/>
    <x v="1"/>
    <x v="1"/>
    <n v="10"/>
    <n v="204.5336121"/>
    <n v="1992.1497300000001"/>
    <x v="7"/>
    <s v="Home Goods"/>
    <n v="0.34392028099999999"/>
    <n v="0.52646774799999996"/>
    <s v="Medium"/>
    <n v="3"/>
    <n v="10"/>
    <n v="0.111236205"/>
    <n v="0.34161023099999999"/>
    <n v="0.121150114"/>
    <x v="0"/>
    <x v="1"/>
    <s v="No"/>
    <d v="2019-12-01T00:00:00"/>
  </r>
  <r>
    <x v="399"/>
    <d v="2019-04-20T00:00:00"/>
    <n v="40"/>
    <x v="2"/>
    <x v="0"/>
    <x v="3"/>
    <x v="3"/>
    <n v="2"/>
    <n v="7.0681515920000004"/>
    <n v="14.136303180000001"/>
    <x v="1"/>
    <s v="Home Goods"/>
    <n v="0.28300687400000002"/>
    <n v="0.16609390800000001"/>
    <s v="Medium"/>
    <n v="2"/>
    <n v="8.9517133940000004"/>
    <n v="0.59096670799999995"/>
    <n v="0.19039487399999999"/>
    <n v="0.30903254899999999"/>
    <x v="0"/>
    <x v="1"/>
    <s v="No"/>
    <d v="2019-04-01T00:00:00"/>
  </r>
  <r>
    <x v="400"/>
    <d v="2023-03-08T00:00:00"/>
    <n v="51"/>
    <x v="0"/>
    <x v="2"/>
    <x v="3"/>
    <x v="3"/>
    <n v="4"/>
    <n v="630.01003209999999"/>
    <n v="2601.3885070000001"/>
    <x v="5"/>
    <s v="Electronics"/>
    <n v="0.48966388199999999"/>
    <n v="0.442812386"/>
    <s v="Medium"/>
    <n v="1"/>
    <n v="8.7678432879999999"/>
    <n v="0.21951219999999999"/>
    <n v="0.41154075499999998"/>
    <n v="4.6202082999999998E-2"/>
    <x v="0"/>
    <x v="1"/>
    <s v="No"/>
    <d v="2023-03-01T00:00:00"/>
  </r>
  <r>
    <x v="401"/>
    <d v="2022-12-02T00:00:00"/>
    <n v="30"/>
    <x v="1"/>
    <x v="2"/>
    <x v="2"/>
    <x v="2"/>
    <n v="2"/>
    <n v="82.947792519999993"/>
    <n v="205.1858168"/>
    <x v="7"/>
    <s v="Beauty"/>
    <n v="0.18286232299999999"/>
    <n v="0.25821622599999999"/>
    <s v="Medium"/>
    <n v="1"/>
    <n v="7.9187902079999999"/>
    <n v="0.29501293899999997"/>
    <n v="8.9873843999999994E-2"/>
    <n v="0.319036812"/>
    <x v="0"/>
    <x v="1"/>
    <s v="No"/>
    <d v="2022-12-01T00:00:00"/>
  </r>
  <r>
    <x v="402"/>
    <d v="2022-04-21T00:00:00"/>
    <n v="42"/>
    <x v="1"/>
    <x v="1"/>
    <x v="3"/>
    <x v="6"/>
    <n v="9"/>
    <n v="96.343484329999995"/>
    <n v="761.1192039"/>
    <x v="1"/>
    <s v="Clothing"/>
    <n v="0.38839262299999999"/>
    <n v="0.39683100599999999"/>
    <s v="Never"/>
    <n v="1"/>
    <n v="4.5826058500000002"/>
    <n v="0.29869658900000001"/>
    <n v="0.42917043300000002"/>
    <n v="9.6414028999999998E-2"/>
    <x v="0"/>
    <x v="1"/>
    <s v="No"/>
    <d v="2022-04-01T00:00:00"/>
  </r>
  <r>
    <x v="403"/>
    <d v="2020-09-04T00:00:00"/>
    <n v="28"/>
    <x v="2"/>
    <x v="1"/>
    <x v="3"/>
    <x v="7"/>
    <n v="9"/>
    <n v="40.772017380000001"/>
    <n v="334.09714739999998"/>
    <x v="6"/>
    <s v="Toys"/>
    <n v="0.314639316"/>
    <n v="0.16204476500000001"/>
    <s v="Low"/>
    <n v="0"/>
    <n v="5.8693374540000001"/>
    <n v="0.22103651699999999"/>
    <n v="0.263151366"/>
    <n v="0.36192698800000001"/>
    <x v="0"/>
    <x v="1"/>
    <s v="No"/>
    <d v="2020-09-01T00:00:00"/>
  </r>
  <r>
    <x v="404"/>
    <d v="2020-10-05T00:00:00"/>
    <n v="68"/>
    <x v="1"/>
    <x v="0"/>
    <x v="5"/>
    <x v="5"/>
    <n v="5"/>
    <n v="370.70446440000001"/>
    <n v="1760.248726"/>
    <x v="2"/>
    <s v="Sports"/>
    <n v="0.450106067"/>
    <n v="0.30898594899999998"/>
    <s v="Low"/>
    <n v="2"/>
    <n v="4.9734658129999998"/>
    <n v="6.0459750999999999E-2"/>
    <n v="0.150260269"/>
    <n v="0.15960666400000001"/>
    <x v="0"/>
    <x v="1"/>
    <s v="Yes"/>
    <d v="2020-10-01T00:00:00"/>
  </r>
  <r>
    <x v="405"/>
    <d v="2023-11-14T00:00:00"/>
    <n v="35"/>
    <x v="1"/>
    <x v="0"/>
    <x v="2"/>
    <x v="2"/>
    <n v="4"/>
    <n v="22.567267380000001"/>
    <n v="279.52221609999998"/>
    <x v="2"/>
    <s v="Toys"/>
    <n v="0.211796764"/>
    <n v="0.46744786799999999"/>
    <s v="Never"/>
    <n v="4"/>
    <n v="9.3238866270000003"/>
    <n v="0.237500925"/>
    <n v="0.187973152"/>
    <n v="0.25599809200000001"/>
    <x v="0"/>
    <x v="1"/>
    <s v="No"/>
    <d v="2023-11-01T00:00:00"/>
  </r>
  <r>
    <x v="406"/>
    <d v="2022-08-15T00:00:00"/>
    <n v="51"/>
    <x v="1"/>
    <x v="0"/>
    <x v="3"/>
    <x v="7"/>
    <n v="9"/>
    <n v="7.0235440880000004"/>
    <n v="5.0587718639999997"/>
    <x v="2"/>
    <s v="Clothing"/>
    <n v="1.5852283000000002E-2"/>
    <n v="0.32110835999999998"/>
    <s v="Low"/>
    <n v="2"/>
    <n v="7.5320589550000001"/>
    <n v="0.21000603900000001"/>
    <n v="0.134410632"/>
    <n v="0.12998485800000001"/>
    <x v="0"/>
    <x v="1"/>
    <s v="No"/>
    <d v="2022-08-01T00:00:00"/>
  </r>
  <r>
    <x v="407"/>
    <d v="2018-02-06T00:00:00"/>
    <n v="38"/>
    <x v="2"/>
    <x v="1"/>
    <x v="0"/>
    <x v="0"/>
    <n v="4"/>
    <n v="80.518402289999997"/>
    <n v="461.63701830000002"/>
    <x v="5"/>
    <s v="Books"/>
    <n v="0.283578687"/>
    <n v="0.121263725"/>
    <s v="Medium"/>
    <n v="3"/>
    <n v="4.8622012879999996"/>
    <n v="2.9699993000000001E-2"/>
    <n v="0.517549272"/>
    <n v="0.29282049500000001"/>
    <x v="0"/>
    <x v="1"/>
    <s v="No"/>
    <d v="2018-02-01T00:00:00"/>
  </r>
  <r>
    <x v="408"/>
    <d v="2022-03-29T00:00:00"/>
    <n v="22"/>
    <x v="2"/>
    <x v="1"/>
    <x v="4"/>
    <x v="4"/>
    <n v="8"/>
    <n v="10.90884271"/>
    <n v="87.270741700000002"/>
    <x v="3"/>
    <s v="Food"/>
    <n v="0.19697094000000001"/>
    <n v="0.32554553800000002"/>
    <s v="High"/>
    <n v="3"/>
    <n v="6.2467982109999998"/>
    <n v="6.8085145E-2"/>
    <n v="0.12431347500000001"/>
    <n v="0.15126282599999999"/>
    <x v="0"/>
    <x v="1"/>
    <s v="Yes"/>
    <d v="2022-03-01T00:00:00"/>
  </r>
  <r>
    <x v="409"/>
    <d v="2020-05-22T00:00:00"/>
    <n v="34"/>
    <x v="0"/>
    <x v="0"/>
    <x v="4"/>
    <x v="4"/>
    <n v="3"/>
    <n v="73.405433470000006"/>
    <n v="222.2075293"/>
    <x v="2"/>
    <s v="Electronics"/>
    <n v="0.66298469599999998"/>
    <n v="0.34154050899999999"/>
    <s v="Medium"/>
    <n v="1"/>
    <n v="6.0676858339999997"/>
    <n v="0.248605717"/>
    <n v="0.24200770899999999"/>
    <n v="0.50515634499999995"/>
    <x v="0"/>
    <x v="1"/>
    <s v="No"/>
    <d v="2020-05-01T00:00:00"/>
  </r>
  <r>
    <x v="410"/>
    <d v="2022-12-27T00:00:00"/>
    <n v="61"/>
    <x v="2"/>
    <x v="2"/>
    <x v="2"/>
    <x v="2"/>
    <n v="2"/>
    <n v="146.3357274"/>
    <n v="292.67145479999999"/>
    <x v="1"/>
    <s v="Clothing"/>
    <n v="0.283578687"/>
    <n v="0.289049952"/>
    <s v="High"/>
    <n v="1"/>
    <n v="6.5409068919999998"/>
    <n v="0.230551585"/>
    <n v="0.185530955"/>
    <n v="0.107749229"/>
    <x v="0"/>
    <x v="1"/>
    <s v="Yes"/>
    <d v="2022-12-01T00:00:00"/>
  </r>
  <r>
    <x v="411"/>
    <d v="2021-07-20T00:00:00"/>
    <n v="45"/>
    <x v="2"/>
    <x v="0"/>
    <x v="3"/>
    <x v="3"/>
    <n v="6"/>
    <n v="58.871874779999999"/>
    <n v="394.00000219999998"/>
    <x v="3"/>
    <s v="Books"/>
    <n v="0.177084939"/>
    <n v="0.231209359"/>
    <s v="Never"/>
    <n v="0"/>
    <n v="7.2308430420000001"/>
    <n v="0.32249465700000002"/>
    <n v="9.6216652E-2"/>
    <n v="0.220381202"/>
    <x v="0"/>
    <x v="0"/>
    <s v="No"/>
    <d v="2021-07-01T00:00:00"/>
  </r>
  <r>
    <x v="412"/>
    <d v="2023-10-11T00:00:00"/>
    <n v="37"/>
    <x v="0"/>
    <x v="0"/>
    <x v="5"/>
    <x v="5"/>
    <n v="8"/>
    <n v="44.106975009999999"/>
    <n v="332.85432029999998"/>
    <x v="4"/>
    <s v="Clothing"/>
    <n v="0.215225368"/>
    <n v="0.20604056000000001"/>
    <s v="Medium"/>
    <n v="2"/>
    <n v="6.9424452069999996"/>
    <n v="0.16104933499999999"/>
    <n v="0.27216979099999999"/>
    <n v="9.1186381999999996E-2"/>
    <x v="0"/>
    <x v="1"/>
    <s v="No"/>
    <d v="2023-10-01T00:00:00"/>
  </r>
  <r>
    <x v="413"/>
    <d v="2019-08-19T00:00:00"/>
    <n v="32"/>
    <x v="1"/>
    <x v="2"/>
    <x v="5"/>
    <x v="7"/>
    <n v="4"/>
    <n v="17.235142280000002"/>
    <n v="68.940569120000006"/>
    <x v="5"/>
    <s v="Beauty"/>
    <n v="0.65686031"/>
    <n v="0.29815556799999998"/>
    <s v="Never"/>
    <n v="0"/>
    <n v="2.535444714"/>
    <n v="7.4553867999999995E-2"/>
    <n v="0.26504389099999998"/>
    <n v="7.6915330000000004E-2"/>
    <x v="0"/>
    <x v="0"/>
    <s v="No"/>
    <d v="2019-08-01T00:00:00"/>
  </r>
  <r>
    <x v="414"/>
    <d v="2023-03-19T00:00:00"/>
    <n v="52"/>
    <x v="0"/>
    <x v="0"/>
    <x v="3"/>
    <x v="6"/>
    <n v="10"/>
    <n v="3432.6885539999998"/>
    <n v="377.43724070000002"/>
    <x v="6"/>
    <s v="Clothing"/>
    <n v="0.42734445799999998"/>
    <n v="0.369911765"/>
    <s v="High"/>
    <n v="3"/>
    <n v="5.9865826179999999"/>
    <n v="0.15806311300000001"/>
    <n v="0.20063188800000001"/>
    <n v="0.170708199"/>
    <x v="0"/>
    <x v="1"/>
    <s v="No"/>
    <d v="2023-03-01T00:00:00"/>
  </r>
  <r>
    <x v="415"/>
    <d v="2019-12-30T00:00:00"/>
    <n v="35"/>
    <x v="0"/>
    <x v="2"/>
    <x v="3"/>
    <x v="6"/>
    <n v="6"/>
    <n v="17.289829229999999"/>
    <n v="63.659188180000001"/>
    <x v="5"/>
    <s v="Electronics"/>
    <n v="0.22405894500000001"/>
    <n v="0.26218108099999998"/>
    <s v="High"/>
    <n v="2"/>
    <n v="5.0273826619999999"/>
    <n v="0.375752219"/>
    <n v="0.143404318"/>
    <n v="9.7474822000000003E-2"/>
    <x v="0"/>
    <x v="1"/>
    <s v="No"/>
    <d v="2019-12-01T00:00:00"/>
  </r>
  <r>
    <x v="416"/>
    <d v="2021-09-27T00:00:00"/>
    <n v="44"/>
    <x v="1"/>
    <x v="0"/>
    <x v="3"/>
    <x v="3"/>
    <n v="4"/>
    <n v="472.09497260000001"/>
    <n v="1865.280434"/>
    <x v="6"/>
    <s v="Home Goods"/>
    <n v="0.27753110800000003"/>
    <n v="0.411318709"/>
    <s v="Never"/>
    <n v="6"/>
    <n v="7.249986958"/>
    <n v="0.23282302599999999"/>
    <n v="0.206427683"/>
    <n v="1.6119086000000001E-2"/>
    <x v="0"/>
    <x v="1"/>
    <s v="Yes"/>
    <d v="2021-09-01T00:00:00"/>
  </r>
  <r>
    <x v="417"/>
    <d v="2019-02-01T00:00:00"/>
    <n v="49"/>
    <x v="0"/>
    <x v="1"/>
    <x v="0"/>
    <x v="0"/>
    <n v="3"/>
    <n v="79.780298540000004"/>
    <n v="115.9102255"/>
    <x v="1"/>
    <s v="Home Goods"/>
    <n v="0.196002234"/>
    <n v="0.35357380199999999"/>
    <s v="High"/>
    <n v="1"/>
    <n v="10"/>
    <n v="0.18789394400000001"/>
    <n v="0.12989566"/>
    <n v="0.166327429"/>
    <x v="0"/>
    <x v="1"/>
    <s v="No"/>
    <d v="2019-02-01T00:00:00"/>
  </r>
  <r>
    <x v="418"/>
    <d v="2019-11-30T00:00:00"/>
    <n v="26"/>
    <x v="2"/>
    <x v="1"/>
    <x v="1"/>
    <x v="1"/>
    <n v="5"/>
    <n v="8.770921585"/>
    <n v="79.547208979999994"/>
    <x v="0"/>
    <s v="Toys"/>
    <n v="9.9339023999999998E-2"/>
    <n v="0.193934843"/>
    <s v="High"/>
    <n v="2"/>
    <n v="6.9424452069999996"/>
    <n v="6.2300016E-2"/>
    <n v="4.9798441999999998E-2"/>
    <n v="0.32494293600000002"/>
    <x v="0"/>
    <x v="1"/>
    <s v="Yes"/>
    <d v="2019-11-01T00:00:00"/>
  </r>
  <r>
    <x v="419"/>
    <d v="2022-06-24T00:00:00"/>
    <n v="22"/>
    <x v="1"/>
    <x v="0"/>
    <x v="3"/>
    <x v="3"/>
    <n v="1"/>
    <n v="349.37070549999999"/>
    <n v="349.37070549999999"/>
    <x v="0"/>
    <s v="Electronics"/>
    <n v="0.212580085"/>
    <n v="0.26890396100000002"/>
    <s v="Medium"/>
    <n v="0"/>
    <n v="9.5091116299999996"/>
    <n v="0.20464464399999999"/>
    <n v="0.144876439"/>
    <n v="9.5550711999999996E-2"/>
    <x v="1"/>
    <x v="1"/>
    <s v="No"/>
    <d v="2022-06-01T00:00:00"/>
  </r>
  <r>
    <x v="420"/>
    <d v="2019-01-31T00:00:00"/>
    <n v="19"/>
    <x v="1"/>
    <x v="2"/>
    <x v="5"/>
    <x v="7"/>
    <n v="6"/>
    <n v="82.660143450000007"/>
    <n v="434.28921200000002"/>
    <x v="4"/>
    <s v="Home Goods"/>
    <n v="0.29127574499999997"/>
    <n v="0.15351996100000001"/>
    <s v="Medium"/>
    <n v="2"/>
    <n v="7.6030004790000003"/>
    <n v="0.31106794300000001"/>
    <n v="0.23500241899999999"/>
    <n v="0.10101341699999999"/>
    <x v="0"/>
    <x v="1"/>
    <s v="Yes"/>
    <d v="2019-01-01T00:00:00"/>
  </r>
  <r>
    <x v="421"/>
    <d v="2018-03-17T00:00:00"/>
    <n v="36"/>
    <x v="2"/>
    <x v="0"/>
    <x v="5"/>
    <x v="7"/>
    <n v="5"/>
    <n v="52.876267689999999"/>
    <n v="86.041564379999997"/>
    <x v="7"/>
    <s v="Clothing"/>
    <n v="9.6581654000000003E-2"/>
    <n v="0.38991561699999999"/>
    <s v="Never"/>
    <n v="2"/>
    <n v="6.23300228"/>
    <n v="0.35815596700000002"/>
    <n v="0.14694845400000001"/>
    <n v="6.4777391000000004E-2"/>
    <x v="0"/>
    <x v="1"/>
    <s v="Yes"/>
    <d v="2018-03-01T00:00:00"/>
  </r>
  <r>
    <x v="422"/>
    <d v="2022-12-02T00:00:00"/>
    <n v="41"/>
    <x v="1"/>
    <x v="0"/>
    <x v="5"/>
    <x v="5"/>
    <n v="9"/>
    <n v="90.753534290000005"/>
    <n v="738.52567150000004"/>
    <x v="4"/>
    <s v="Books"/>
    <n v="0.13137125699999999"/>
    <n v="0.478207822"/>
    <s v="Low"/>
    <n v="2"/>
    <n v="8.2203439530000004"/>
    <n v="0.121817334"/>
    <n v="0.114643708"/>
    <n v="4.4534233999999999E-2"/>
    <x v="0"/>
    <x v="1"/>
    <s v="No"/>
    <d v="2022-12-01T00:00:00"/>
  </r>
  <r>
    <x v="423"/>
    <d v="2022-12-25T00:00:00"/>
    <n v="15"/>
    <x v="2"/>
    <x v="0"/>
    <x v="1"/>
    <x v="1"/>
    <n v="10"/>
    <n v="73.656081080000007"/>
    <n v="831.9978496"/>
    <x v="0"/>
    <s v="Beauty"/>
    <n v="0.65302573200000003"/>
    <n v="0.26717453800000002"/>
    <s v="High"/>
    <n v="1"/>
    <n v="5.3784754899999996"/>
    <n v="0.26448206800000001"/>
    <n v="0.19483882499999999"/>
    <n v="9.5159682999999995E-2"/>
    <x v="0"/>
    <x v="1"/>
    <s v="No"/>
    <d v="2022-12-01T00:00:00"/>
  </r>
  <r>
    <x v="424"/>
    <d v="2019-12-19T00:00:00"/>
    <n v="56"/>
    <x v="2"/>
    <x v="0"/>
    <x v="5"/>
    <x v="5"/>
    <n v="5"/>
    <n v="125.1266207"/>
    <n v="597.50529059999997"/>
    <x v="1"/>
    <s v="Sports"/>
    <n v="5.1316172E-2"/>
    <n v="2.1047070000000001E-2"/>
    <s v="High"/>
    <n v="0"/>
    <n v="8.2173585199999994"/>
    <n v="0.30177694100000002"/>
    <n v="0.140966692"/>
    <n v="0.21192686699999999"/>
    <x v="0"/>
    <x v="1"/>
    <s v="Yes"/>
    <d v="2019-12-01T00:00:00"/>
  </r>
  <r>
    <x v="425"/>
    <d v="2020-04-30T00:00:00"/>
    <n v="22"/>
    <x v="0"/>
    <x v="2"/>
    <x v="3"/>
    <x v="6"/>
    <n v="6"/>
    <n v="214.42525370000001"/>
    <n v="1393.5422550000001"/>
    <x v="1"/>
    <s v="Beauty"/>
    <n v="6.4457782000000005E-2"/>
    <n v="0.279468194"/>
    <s v="Medium"/>
    <n v="1"/>
    <n v="9.2271487289999996"/>
    <n v="0.13676016899999999"/>
    <n v="0.16471345200000001"/>
    <n v="0.152663251"/>
    <x v="0"/>
    <x v="1"/>
    <s v="No"/>
    <d v="2020-04-01T00:00:00"/>
  </r>
  <r>
    <x v="426"/>
    <d v="2021-10-22T00:00:00"/>
    <n v="31"/>
    <x v="1"/>
    <x v="2"/>
    <x v="1"/>
    <x v="1"/>
    <n v="1"/>
    <n v="57.6644249"/>
    <n v="213.43055330000001"/>
    <x v="3"/>
    <s v="Toys"/>
    <n v="8.9060788000000002E-2"/>
    <n v="0.35541080600000002"/>
    <s v="Low"/>
    <n v="4"/>
    <n v="7.82227519"/>
    <n v="5.2921464000000001E-2"/>
    <n v="0.17411664900000001"/>
    <n v="0.14179360599999999"/>
    <x v="0"/>
    <x v="0"/>
    <s v="No"/>
    <d v="2021-10-01T00:00:00"/>
  </r>
  <r>
    <x v="427"/>
    <d v="2022-12-02T00:00:00"/>
    <n v="57"/>
    <x v="1"/>
    <x v="0"/>
    <x v="5"/>
    <x v="5"/>
    <n v="20"/>
    <n v="105.92683769999999"/>
    <n v="2118.5367540000002"/>
    <x v="4"/>
    <s v="Sports"/>
    <n v="0.124940025"/>
    <n v="0.379202492"/>
    <s v="Medium"/>
    <n v="3"/>
    <n v="9.1750366789999998"/>
    <n v="0.124565439"/>
    <n v="0.16573136599999999"/>
    <n v="0.27638332599999998"/>
    <x v="0"/>
    <x v="1"/>
    <s v="No"/>
    <d v="2022-12-01T00:00:00"/>
  </r>
  <r>
    <x v="428"/>
    <d v="2020-06-03T00:00:00"/>
    <n v="50"/>
    <x v="0"/>
    <x v="0"/>
    <x v="4"/>
    <x v="4"/>
    <n v="6"/>
    <n v="21.602649490000001"/>
    <n v="135.26184219999999"/>
    <x v="1"/>
    <s v="Electronics"/>
    <n v="0.27941141600000002"/>
    <n v="0.31618212099999998"/>
    <s v="Never"/>
    <n v="0"/>
    <n v="6.6214959929999999"/>
    <n v="0.12502555400000001"/>
    <n v="1.4624952E-2"/>
    <n v="0.348210089"/>
    <x v="0"/>
    <x v="1"/>
    <s v="No"/>
    <d v="2020-06-01T00:00:00"/>
  </r>
  <r>
    <x v="429"/>
    <d v="2019-01-31T00:00:00"/>
    <n v="49"/>
    <x v="1"/>
    <x v="0"/>
    <x v="3"/>
    <x v="6"/>
    <n v="6"/>
    <n v="56.343156190000002"/>
    <n v="368.0808442"/>
    <x v="2"/>
    <s v="Books"/>
    <n v="0.42946927400000001"/>
    <n v="0.149125853"/>
    <s v="Medium"/>
    <n v="1"/>
    <n v="6.85450099"/>
    <n v="0.18915985299999999"/>
    <n v="3.9107917999999998E-2"/>
    <n v="0.14147691100000001"/>
    <x v="0"/>
    <x v="1"/>
    <s v="Yes"/>
    <d v="2019-01-01T00:00:00"/>
  </r>
  <r>
    <x v="430"/>
    <d v="2022-02-01T00:00:00"/>
    <n v="45"/>
    <x v="2"/>
    <x v="1"/>
    <x v="5"/>
    <x v="5"/>
    <n v="9"/>
    <n v="81.702179040000004"/>
    <n v="453.39933409999998"/>
    <x v="7"/>
    <s v="Books"/>
    <n v="0.22492944200000001"/>
    <n v="0.61964545800000004"/>
    <s v="Medium"/>
    <n v="0"/>
    <n v="5.2826342650000004"/>
    <n v="0.165307862"/>
    <n v="0.14811444300000001"/>
    <n v="0.306484333"/>
    <x v="0"/>
    <x v="1"/>
    <s v="Yes"/>
    <d v="2022-02-01T00:00:00"/>
  </r>
  <r>
    <x v="431"/>
    <d v="2021-03-13T00:00:00"/>
    <n v="39"/>
    <x v="1"/>
    <x v="0"/>
    <x v="1"/>
    <x v="1"/>
    <n v="4"/>
    <n v="60.860517710000003"/>
    <n v="339.50248900000003"/>
    <x v="3"/>
    <s v="Toys"/>
    <n v="0.213288958"/>
    <n v="0.20218091299999999"/>
    <s v="Medium"/>
    <n v="1"/>
    <n v="7.0488731019999999"/>
    <n v="0.12774952000000001"/>
    <n v="8.0950975999999994E-2"/>
    <n v="0.108920207"/>
    <x v="0"/>
    <x v="1"/>
    <s v="No"/>
    <d v="2021-03-01T00:00:00"/>
  </r>
  <r>
    <x v="432"/>
    <d v="2020-11-28T00:00:00"/>
    <n v="27"/>
    <x v="0"/>
    <x v="0"/>
    <x v="1"/>
    <x v="7"/>
    <n v="4"/>
    <n v="150.611504"/>
    <n v="672.44102680000003"/>
    <x v="6"/>
    <s v="Sports"/>
    <n v="0.15110678999999999"/>
    <n v="0.33882393599999999"/>
    <s v="Never"/>
    <n v="0"/>
    <n v="5.9599442519999997"/>
    <n v="0.18840405700000001"/>
    <n v="0.19483882499999999"/>
    <n v="4.7019381999999998E-2"/>
    <x v="0"/>
    <x v="1"/>
    <s v="No"/>
    <d v="2020-11-01T00:00:00"/>
  </r>
  <r>
    <x v="433"/>
    <d v="2023-11-27T00:00:00"/>
    <n v="42"/>
    <x v="0"/>
    <x v="1"/>
    <x v="3"/>
    <x v="6"/>
    <n v="7"/>
    <n v="13.350525129999999"/>
    <n v="125.3041156"/>
    <x v="5"/>
    <s v="Food"/>
    <n v="0.152640939"/>
    <n v="2.6473340000000001E-2"/>
    <s v="Medium"/>
    <n v="0"/>
    <n v="7.9049175429999998"/>
    <n v="0.26085186199999999"/>
    <n v="0.174696823"/>
    <n v="0.20275986800000001"/>
    <x v="0"/>
    <x v="1"/>
    <s v="No"/>
    <d v="2023-11-01T00:00:00"/>
  </r>
  <r>
    <x v="434"/>
    <d v="2020-12-01T00:00:00"/>
    <n v="50"/>
    <x v="2"/>
    <x v="1"/>
    <x v="5"/>
    <x v="5"/>
    <n v="3"/>
    <n v="295.90238090000003"/>
    <n v="806.77775880000002"/>
    <x v="7"/>
    <s v="Sports"/>
    <n v="0.34437186600000003"/>
    <n v="0.380190256"/>
    <s v="Never"/>
    <n v="3"/>
    <n v="6.3631449289999997"/>
    <n v="0.37312095299999998"/>
    <n v="0.13703635"/>
    <n v="3.4273692000000001E-2"/>
    <x v="0"/>
    <x v="1"/>
    <s v="No"/>
    <d v="2020-12-01T00:00:00"/>
  </r>
  <r>
    <x v="435"/>
    <d v="2021-04-24T00:00:00"/>
    <n v="20"/>
    <x v="0"/>
    <x v="0"/>
    <x v="2"/>
    <x v="2"/>
    <n v="5"/>
    <n v="117.6334797"/>
    <n v="588.16739849999999"/>
    <x v="0"/>
    <s v="Beauty"/>
    <n v="0.39992770500000002"/>
    <n v="0.109204167"/>
    <s v="High"/>
    <n v="1"/>
    <n v="4.1539666000000004"/>
    <n v="0.14742672900000001"/>
    <n v="8.1335121999999996E-2"/>
    <n v="0.30329022500000002"/>
    <x v="0"/>
    <x v="1"/>
    <s v="No"/>
    <d v="2021-04-01T00:00:00"/>
  </r>
  <r>
    <x v="436"/>
    <d v="2019-09-26T00:00:00"/>
    <n v="49"/>
    <x v="0"/>
    <x v="0"/>
    <x v="1"/>
    <x v="1"/>
    <n v="3"/>
    <n v="26.209852269999999"/>
    <n v="74.115325119999994"/>
    <x v="1"/>
    <s v="Toys"/>
    <n v="5.5962047000000001E-2"/>
    <n v="0.198277812"/>
    <s v="Medium"/>
    <n v="4"/>
    <n v="5.0114385549999998"/>
    <n v="0.20464464399999999"/>
    <n v="0.27381149199999999"/>
    <n v="0.119661722"/>
    <x v="0"/>
    <x v="1"/>
    <s v="Yes"/>
    <d v="2019-09-01T00:00:00"/>
  </r>
  <r>
    <x v="437"/>
    <d v="2021-03-02T00:00:00"/>
    <n v="48"/>
    <x v="0"/>
    <x v="2"/>
    <x v="1"/>
    <x v="1"/>
    <n v="7"/>
    <n v="147.61907249999999"/>
    <n v="922.28576729999997"/>
    <x v="1"/>
    <s v="Clothing"/>
    <n v="0.38563695999999997"/>
    <n v="0.122390978"/>
    <s v="Never"/>
    <n v="2"/>
    <n v="5.9661422330000002"/>
    <n v="0.19361652900000001"/>
    <n v="0.11987716499999999"/>
    <n v="0.21537758700000001"/>
    <x v="0"/>
    <x v="1"/>
    <s v="No"/>
    <d v="2021-03-01T00:00:00"/>
  </r>
  <r>
    <x v="438"/>
    <d v="2021-05-23T00:00:00"/>
    <n v="39"/>
    <x v="1"/>
    <x v="0"/>
    <x v="6"/>
    <x v="7"/>
    <n v="5"/>
    <n v="15.714611830000001"/>
    <n v="78.57305916"/>
    <x v="0"/>
    <s v="Food"/>
    <n v="0.283578687"/>
    <n v="0.279468194"/>
    <s v="Never"/>
    <n v="2"/>
    <n v="6.9424452069999996"/>
    <n v="0.37322350500000001"/>
    <n v="0.19483882499999999"/>
    <n v="0.16467162699999999"/>
    <x v="0"/>
    <x v="1"/>
    <s v="Yes"/>
    <d v="2021-05-01T00:00:00"/>
  </r>
  <r>
    <x v="439"/>
    <d v="2020-01-03T00:00:00"/>
    <n v="26"/>
    <x v="2"/>
    <x v="0"/>
    <x v="1"/>
    <x v="1"/>
    <n v="9"/>
    <n v="39.090218989999997"/>
    <n v="443.28526169999998"/>
    <x v="6"/>
    <s v="Toys"/>
    <n v="0.283578687"/>
    <n v="0.137769049"/>
    <s v="Low"/>
    <n v="3"/>
    <n v="5.4990920680000004"/>
    <n v="0.11603345900000001"/>
    <n v="0.53109724199999997"/>
    <n v="4.8621194E-2"/>
    <x v="0"/>
    <x v="1"/>
    <s v="Yes"/>
    <d v="2020-01-01T00:00:00"/>
  </r>
  <r>
    <x v="440"/>
    <d v="2018-08-23T00:00:00"/>
    <n v="20"/>
    <x v="1"/>
    <x v="2"/>
    <x v="0"/>
    <x v="0"/>
    <n v="4"/>
    <n v="145.87229289999999"/>
    <n v="446.31199359999999"/>
    <x v="4"/>
    <s v="Clothing"/>
    <n v="0.32160572700000001"/>
    <n v="0.13970232199999999"/>
    <s v="Medium"/>
    <n v="4"/>
    <n v="5.8162061429999996"/>
    <n v="6.6178019000000005E-2"/>
    <n v="9.4286465E-2"/>
    <n v="0.34138239999999997"/>
    <x v="0"/>
    <x v="1"/>
    <s v="No"/>
    <d v="2018-08-01T00:00:00"/>
  </r>
  <r>
    <x v="441"/>
    <d v="2020-01-21T00:00:00"/>
    <n v="42"/>
    <x v="1"/>
    <x v="0"/>
    <x v="3"/>
    <x v="6"/>
    <n v="8"/>
    <n v="42.032571879999999"/>
    <n v="271.83719430000002"/>
    <x v="2"/>
    <s v="Clothing"/>
    <n v="0.25684302399999998"/>
    <n v="0.40413316799999999"/>
    <s v="High"/>
    <n v="1"/>
    <n v="9.0451105060000003"/>
    <n v="0.19643216699999999"/>
    <n v="9.9330531E-2"/>
    <n v="0.41696869399999997"/>
    <x v="0"/>
    <x v="1"/>
    <s v="Yes"/>
    <d v="2020-01-01T00:00:00"/>
  </r>
  <r>
    <x v="442"/>
    <d v="2020-08-11T00:00:00"/>
    <n v="19"/>
    <x v="0"/>
    <x v="0"/>
    <x v="1"/>
    <x v="1"/>
    <n v="1"/>
    <n v="18.48707606"/>
    <n v="44.673476350000001"/>
    <x v="3"/>
    <s v="Home Goods"/>
    <n v="0.19709922499999999"/>
    <n v="4.7768126000000001E-2"/>
    <s v="High"/>
    <n v="2"/>
    <n v="4.0768469400000003"/>
    <n v="0.29471661500000002"/>
    <n v="0.19483882499999999"/>
    <n v="0.327565098"/>
    <x v="1"/>
    <x v="1"/>
    <s v="No"/>
    <d v="2020-08-01T00:00:00"/>
  </r>
  <r>
    <x v="443"/>
    <d v="2022-03-23T00:00:00"/>
    <n v="29"/>
    <x v="2"/>
    <x v="0"/>
    <x v="0"/>
    <x v="7"/>
    <n v="1"/>
    <n v="93.519701990000002"/>
    <n v="249.4113213"/>
    <x v="6"/>
    <s v="Toys"/>
    <n v="0.42439084199999999"/>
    <n v="5.5159343E-2"/>
    <s v="Low"/>
    <n v="3"/>
    <n v="6.5721884619999997"/>
    <n v="0.138980096"/>
    <n v="0.23892667000000001"/>
    <n v="8.6956277999999998E-2"/>
    <x v="1"/>
    <x v="0"/>
    <s v="No"/>
    <d v="2022-03-01T00:00:00"/>
  </r>
  <r>
    <x v="444"/>
    <d v="2021-04-12T00:00:00"/>
    <n v="47"/>
    <x v="2"/>
    <x v="0"/>
    <x v="5"/>
    <x v="5"/>
    <n v="1"/>
    <n v="22.885033589999999"/>
    <n v="22.885033589999999"/>
    <x v="3"/>
    <s v="Home Goods"/>
    <n v="0.31294039699999998"/>
    <n v="0.337044226"/>
    <s v="Low"/>
    <n v="1"/>
    <n v="8.1567648669999997"/>
    <n v="0.105907875"/>
    <n v="3.8479112000000003E-2"/>
    <n v="0.136250815"/>
    <x v="1"/>
    <x v="1"/>
    <s v="No"/>
    <d v="2021-04-01T00:00:00"/>
  </r>
  <r>
    <x v="445"/>
    <d v="2022-08-04T00:00:00"/>
    <n v="36"/>
    <x v="2"/>
    <x v="0"/>
    <x v="4"/>
    <x v="7"/>
    <n v="3"/>
    <n v="222.3691288"/>
    <n v="746.17027029999997"/>
    <x v="6"/>
    <s v="Home Goods"/>
    <n v="7.7437693000000002E-2"/>
    <n v="0.31132846800000002"/>
    <s v="Medium"/>
    <n v="2"/>
    <n v="6.9424452069999996"/>
    <n v="0.53555617600000005"/>
    <n v="0.43526285100000001"/>
    <n v="6.1488246000000003E-2"/>
    <x v="0"/>
    <x v="1"/>
    <s v="No"/>
    <d v="2022-08-01T00:00:00"/>
  </r>
  <r>
    <x v="446"/>
    <d v="2022-12-02T00:00:00"/>
    <n v="51"/>
    <x v="0"/>
    <x v="1"/>
    <x v="4"/>
    <x v="4"/>
    <n v="4"/>
    <n v="62.0416679"/>
    <n v="248.1666716"/>
    <x v="6"/>
    <s v="Home Goods"/>
    <n v="0.19983379100000001"/>
    <n v="0.22160184299999999"/>
    <s v="High"/>
    <n v="4"/>
    <n v="9.6278883709999992"/>
    <n v="0.34215022499999997"/>
    <n v="0.20517076400000001"/>
    <n v="0.135341036"/>
    <x v="0"/>
    <x v="1"/>
    <s v="No"/>
    <d v="2022-12-01T00:00:00"/>
  </r>
  <r>
    <x v="447"/>
    <d v="2021-11-17T00:00:00"/>
    <n v="29"/>
    <x v="1"/>
    <x v="0"/>
    <x v="2"/>
    <x v="7"/>
    <n v="10"/>
    <n v="26.858265110000001"/>
    <n v="268.58265110000002"/>
    <x v="2"/>
    <s v="Toys"/>
    <n v="0.77906699899999998"/>
    <n v="0.43912385999999998"/>
    <s v="Never"/>
    <n v="3"/>
    <n v="6.0637189119999997"/>
    <n v="1.7318670000000001E-2"/>
    <n v="0.25111260800000001"/>
    <n v="0.33375186000000001"/>
    <x v="0"/>
    <x v="1"/>
    <s v="Yes"/>
    <d v="2021-11-01T00:00:00"/>
  </r>
  <r>
    <x v="448"/>
    <d v="2021-05-02T00:00:00"/>
    <n v="27"/>
    <x v="2"/>
    <x v="2"/>
    <x v="2"/>
    <x v="2"/>
    <n v="4"/>
    <n v="52.671777329999998"/>
    <n v="301.15837399999998"/>
    <x v="6"/>
    <s v="Clothing"/>
    <n v="0.18064514800000001"/>
    <n v="0.33743279599999998"/>
    <s v="Never"/>
    <n v="4"/>
    <n v="7.3883935540000003"/>
    <n v="2.0460704E-2"/>
    <n v="0.16814061499999999"/>
    <n v="0.20216271099999999"/>
    <x v="0"/>
    <x v="1"/>
    <s v="No"/>
    <d v="2021-05-01T00:00:00"/>
  </r>
  <r>
    <x v="449"/>
    <d v="2022-03-21T00:00:00"/>
    <n v="67"/>
    <x v="1"/>
    <x v="2"/>
    <x v="5"/>
    <x v="5"/>
    <n v="1"/>
    <n v="46.676784679999997"/>
    <n v="400.269656"/>
    <x v="0"/>
    <s v="Food"/>
    <n v="0.132269305"/>
    <n v="0.18772144800000001"/>
    <s v="High"/>
    <n v="2"/>
    <n v="3.1878445769999999"/>
    <n v="0.33209003799999998"/>
    <n v="0.19358723999999999"/>
    <n v="9.3901871999999997E-2"/>
    <x v="0"/>
    <x v="1"/>
    <s v="Yes"/>
    <d v="2022-03-01T00:00:00"/>
  </r>
  <r>
    <x v="450"/>
    <d v="2023-09-08T00:00:00"/>
    <n v="26"/>
    <x v="2"/>
    <x v="2"/>
    <x v="5"/>
    <x v="5"/>
    <n v="4"/>
    <n v="5.6533154510000001"/>
    <n v="204.31004469999999"/>
    <x v="7"/>
    <s v="Food"/>
    <n v="0.32964778"/>
    <n v="0.24737018999999999"/>
    <s v="Low"/>
    <n v="3"/>
    <n v="8.9889946320000007"/>
    <n v="0.25918776700000001"/>
    <n v="0.35957457999999998"/>
    <n v="0.11310263500000001"/>
    <x v="0"/>
    <x v="1"/>
    <s v="No"/>
    <d v="2023-09-01T00:00:00"/>
  </r>
  <r>
    <x v="451"/>
    <d v="2021-12-16T00:00:00"/>
    <n v="27"/>
    <x v="2"/>
    <x v="1"/>
    <x v="1"/>
    <x v="1"/>
    <n v="14"/>
    <n v="31.002828300000001"/>
    <n v="365.48161049999999"/>
    <x v="1"/>
    <s v="Sports"/>
    <n v="0.41064837900000001"/>
    <n v="0.129517196"/>
    <s v="Low"/>
    <n v="1"/>
    <n v="8.8780342930000007"/>
    <n v="8.5965891000000003E-2"/>
    <n v="0.19483882499999999"/>
    <n v="0.13473125799999999"/>
    <x v="0"/>
    <x v="1"/>
    <s v="Yes"/>
    <d v="2021-12-01T00:00:00"/>
  </r>
  <r>
    <x v="452"/>
    <d v="2022-02-28T00:00:00"/>
    <n v="39"/>
    <x v="0"/>
    <x v="1"/>
    <x v="2"/>
    <x v="2"/>
    <n v="1"/>
    <n v="10.87041411"/>
    <n v="10.87041411"/>
    <x v="0"/>
    <s v="Beauty"/>
    <n v="0.283578687"/>
    <n v="3.9431302000000001E-2"/>
    <s v="Never"/>
    <n v="3"/>
    <n v="7.5622931189999996"/>
    <n v="0.34914534600000002"/>
    <n v="9.8553199999999994E-2"/>
    <n v="0.17215594000000001"/>
    <x v="1"/>
    <x v="1"/>
    <s v="No"/>
    <d v="2022-02-01T00:00:00"/>
  </r>
  <r>
    <x v="453"/>
    <d v="2021-10-20T00:00:00"/>
    <n v="49"/>
    <x v="1"/>
    <x v="2"/>
    <x v="2"/>
    <x v="2"/>
    <n v="6"/>
    <n v="21.074525749999999"/>
    <n v="187.7403659"/>
    <x v="5"/>
    <s v="Beauty"/>
    <n v="0.48960830599999999"/>
    <n v="0.226065187"/>
    <s v="High"/>
    <n v="2"/>
    <n v="10"/>
    <n v="0.43729963100000002"/>
    <n v="0.30990762900000002"/>
    <n v="0.13451424300000001"/>
    <x v="0"/>
    <x v="1"/>
    <s v="No"/>
    <d v="2021-10-01T00:00:00"/>
  </r>
  <r>
    <x v="454"/>
    <d v="2023-01-31T00:00:00"/>
    <n v="44"/>
    <x v="1"/>
    <x v="0"/>
    <x v="4"/>
    <x v="4"/>
    <n v="6"/>
    <n v="38.63863843"/>
    <n v="12.26052542"/>
    <x v="0"/>
    <s v="Home Goods"/>
    <n v="7.0718608000000002E-2"/>
    <n v="1.5509373E-2"/>
    <s v="Medium"/>
    <n v="0"/>
    <n v="3.003151565"/>
    <n v="0.58066705500000004"/>
    <n v="0.44701525399999997"/>
    <n v="0.22821739299999999"/>
    <x v="0"/>
    <x v="1"/>
    <s v="No"/>
    <d v="2023-01-01T00:00:00"/>
  </r>
  <r>
    <x v="455"/>
    <d v="2021-09-27T00:00:00"/>
    <n v="69"/>
    <x v="0"/>
    <x v="1"/>
    <x v="2"/>
    <x v="2"/>
    <n v="4"/>
    <n v="108.4289706"/>
    <n v="433.7158824"/>
    <x v="1"/>
    <s v="Home Goods"/>
    <n v="0.25603554699999997"/>
    <n v="0.279468194"/>
    <s v="Never"/>
    <n v="1"/>
    <n v="6.1850030130000002"/>
    <n v="0.15502406199999999"/>
    <n v="6.8460509000000003E-2"/>
    <n v="0.16404258699999999"/>
    <x v="0"/>
    <x v="0"/>
    <s v="No"/>
    <d v="2021-09-01T00:00:00"/>
  </r>
  <r>
    <x v="456"/>
    <d v="2019-05-15T00:00:00"/>
    <n v="33"/>
    <x v="1"/>
    <x v="1"/>
    <x v="2"/>
    <x v="2"/>
    <n v="2"/>
    <n v="64.893142650000001"/>
    <n v="103.41123140000001"/>
    <x v="5"/>
    <s v="Books"/>
    <n v="0.14807211200000001"/>
    <n v="0.67872288199999997"/>
    <s v="Low"/>
    <n v="5"/>
    <n v="4.4166042509999999"/>
    <n v="0.23993234599999999"/>
    <n v="0.110027521"/>
    <n v="0.26186963899999999"/>
    <x v="0"/>
    <x v="1"/>
    <s v="No"/>
    <d v="2019-05-01T00:00:00"/>
  </r>
  <r>
    <x v="457"/>
    <d v="2022-08-08T00:00:00"/>
    <n v="21"/>
    <x v="0"/>
    <x v="0"/>
    <x v="2"/>
    <x v="7"/>
    <n v="9"/>
    <n v="97.025246120000006"/>
    <n v="822.31284789999995"/>
    <x v="1"/>
    <s v="Beauty"/>
    <n v="0.47031967800000002"/>
    <n v="4.5493180000000001E-2"/>
    <s v="Medium"/>
    <n v="3"/>
    <n v="5.7356800320000003"/>
    <n v="0.19491595"/>
    <n v="0.343036169"/>
    <n v="0.146177047"/>
    <x v="0"/>
    <x v="1"/>
    <s v="No"/>
    <d v="2022-08-01T00:00:00"/>
  </r>
  <r>
    <x v="458"/>
    <d v="2019-05-26T00:00:00"/>
    <n v="31"/>
    <x v="1"/>
    <x v="0"/>
    <x v="3"/>
    <x v="7"/>
    <n v="1"/>
    <n v="61.610437040000001"/>
    <n v="61.610437040000001"/>
    <x v="4"/>
    <s v="Home Goods"/>
    <n v="0.185469941"/>
    <n v="0.279468194"/>
    <s v="High"/>
    <n v="2"/>
    <n v="6.8173172329999998"/>
    <n v="0.13578380100000001"/>
    <n v="5.7451137999999999E-2"/>
    <n v="9.4925636999999993E-2"/>
    <x v="1"/>
    <x v="1"/>
    <s v="Yes"/>
    <d v="2019-05-01T00:00:00"/>
  </r>
  <r>
    <x v="459"/>
    <d v="2018-08-05T00:00:00"/>
    <n v="30"/>
    <x v="0"/>
    <x v="1"/>
    <x v="3"/>
    <x v="3"/>
    <n v="2"/>
    <n v="12.525394520000001"/>
    <n v="25.050789040000002"/>
    <x v="1"/>
    <s v="Beauty"/>
    <n v="0.283578687"/>
    <n v="0.19209974199999999"/>
    <s v="High"/>
    <n v="1"/>
    <n v="9.7826352340000007"/>
    <n v="0.327994224"/>
    <n v="0.335828711"/>
    <n v="0.13783323"/>
    <x v="0"/>
    <x v="1"/>
    <s v="No"/>
    <d v="2018-08-01T00:00:00"/>
  </r>
  <r>
    <x v="460"/>
    <d v="2021-08-17T00:00:00"/>
    <n v="33"/>
    <x v="0"/>
    <x v="2"/>
    <x v="4"/>
    <x v="4"/>
    <n v="2"/>
    <n v="136.9254114"/>
    <n v="182.17458260000001"/>
    <x v="4"/>
    <s v="Clothing"/>
    <n v="0.191543357"/>
    <n v="6.8473733999999994E-2"/>
    <s v="Medium"/>
    <n v="1"/>
    <n v="4.948363982"/>
    <n v="0.18764098300000001"/>
    <n v="9.9425447E-2"/>
    <n v="0.25145065999999999"/>
    <x v="0"/>
    <x v="0"/>
    <s v="Yes"/>
    <d v="2021-08-01T00:00:00"/>
  </r>
  <r>
    <x v="461"/>
    <d v="2021-03-01T00:00:00"/>
    <n v="20"/>
    <x v="2"/>
    <x v="2"/>
    <x v="4"/>
    <x v="4"/>
    <n v="2"/>
    <n v="50.937468520000003"/>
    <n v="101.874937"/>
    <x v="6"/>
    <s v="Beauty"/>
    <n v="0.25688539999999999"/>
    <n v="0.25798722200000002"/>
    <s v="Low"/>
    <n v="2"/>
    <n v="8.1036453809999998"/>
    <n v="9.6782450000000006E-2"/>
    <n v="0.44059310099999999"/>
    <n v="0.13498950300000001"/>
    <x v="0"/>
    <x v="1"/>
    <s v="No"/>
    <d v="2021-03-01T00:00:00"/>
  </r>
  <r>
    <x v="462"/>
    <d v="2023-01-02T00:00:00"/>
    <n v="46"/>
    <x v="2"/>
    <x v="0"/>
    <x v="2"/>
    <x v="2"/>
    <n v="7"/>
    <n v="38.611529560000001"/>
    <n v="319.11420249999998"/>
    <x v="2"/>
    <s v="Electronics"/>
    <n v="0.29888838699999998"/>
    <n v="0.41573402799999998"/>
    <s v="High"/>
    <n v="1"/>
    <n v="4.0735795780000004"/>
    <n v="0.315959449"/>
    <n v="0.31346517400000001"/>
    <n v="0.21174916199999999"/>
    <x v="0"/>
    <x v="0"/>
    <s v="No"/>
    <d v="2023-01-01T00:00:00"/>
  </r>
  <r>
    <x v="463"/>
    <d v="2022-12-16T00:00:00"/>
    <n v="40"/>
    <x v="1"/>
    <x v="2"/>
    <x v="1"/>
    <x v="1"/>
    <n v="3"/>
    <n v="251.30112639999999"/>
    <n v="801.3561843"/>
    <x v="2"/>
    <s v="Electronics"/>
    <n v="0.104272347"/>
    <n v="7.6034045999999994E-2"/>
    <s v="Medium"/>
    <n v="1"/>
    <n v="9.7682774850000005"/>
    <n v="9.5240305999999997E-2"/>
    <n v="4.3036430000000002E-3"/>
    <n v="0.13036388400000001"/>
    <x v="0"/>
    <x v="1"/>
    <s v="No"/>
    <d v="2022-12-01T00:00:00"/>
  </r>
  <r>
    <x v="464"/>
    <d v="2021-04-20T00:00:00"/>
    <n v="16"/>
    <x v="1"/>
    <x v="0"/>
    <x v="0"/>
    <x v="0"/>
    <n v="3"/>
    <n v="27.0622319"/>
    <n v="81.186695700000001"/>
    <x v="5"/>
    <s v="Sports"/>
    <n v="0.43847022400000002"/>
    <n v="0.279468194"/>
    <s v="Never"/>
    <n v="2"/>
    <n v="8.2730746929999999"/>
    <n v="0.27397216200000002"/>
    <n v="0.17934228499999999"/>
    <n v="0.37287400799999998"/>
    <x v="0"/>
    <x v="1"/>
    <s v="No"/>
    <d v="2021-04-01T00:00:00"/>
  </r>
  <r>
    <x v="465"/>
    <d v="2018-04-01T00:00:00"/>
    <n v="49"/>
    <x v="2"/>
    <x v="2"/>
    <x v="2"/>
    <x v="2"/>
    <n v="2"/>
    <n v="17.21214586"/>
    <n v="18.260270009999999"/>
    <x v="5"/>
    <s v="Beauty"/>
    <n v="0.34137413100000003"/>
    <n v="0.45295007399999998"/>
    <s v="High"/>
    <n v="0"/>
    <n v="8.1437595389999995"/>
    <n v="0.15527633199999999"/>
    <n v="6.3731068000000002E-2"/>
    <n v="7.6432942000000004E-2"/>
    <x v="0"/>
    <x v="1"/>
    <s v="No"/>
    <d v="2018-04-01T00:00:00"/>
  </r>
  <r>
    <x v="466"/>
    <d v="2019-12-15T00:00:00"/>
    <n v="22"/>
    <x v="1"/>
    <x v="2"/>
    <x v="5"/>
    <x v="5"/>
    <n v="7"/>
    <n v="13.69147044"/>
    <n v="136.7073149"/>
    <x v="1"/>
    <s v="Toys"/>
    <n v="0.200339603"/>
    <n v="0.116640892"/>
    <s v="Low"/>
    <n v="5"/>
    <n v="3.4503702930000002"/>
    <n v="0.20464464399999999"/>
    <n v="6.0808327000000002E-2"/>
    <n v="0.45912968100000001"/>
    <x v="0"/>
    <x v="1"/>
    <s v="No"/>
    <d v="2019-12-01T00:00:00"/>
  </r>
  <r>
    <x v="467"/>
    <d v="2023-02-25T00:00:00"/>
    <n v="17"/>
    <x v="1"/>
    <x v="0"/>
    <x v="4"/>
    <x v="4"/>
    <n v="2"/>
    <n v="81.171500829999999"/>
    <n v="130.32730309999999"/>
    <x v="1"/>
    <s v="Beauty"/>
    <n v="0.16668743999999999"/>
    <n v="0.64400952300000003"/>
    <s v="Medium"/>
    <n v="1"/>
    <n v="10"/>
    <n v="5.5664893999999999E-2"/>
    <n v="0.19483882499999999"/>
    <n v="0.17440071400000001"/>
    <x v="0"/>
    <x v="1"/>
    <s v="No"/>
    <d v="2023-02-01T00:00:00"/>
  </r>
  <r>
    <x v="468"/>
    <d v="2018-02-08T00:00:00"/>
    <n v="29"/>
    <x v="2"/>
    <x v="0"/>
    <x v="5"/>
    <x v="5"/>
    <n v="8"/>
    <n v="13.747358180000001"/>
    <n v="109.9788654"/>
    <x v="2"/>
    <s v="Beauty"/>
    <n v="0.19561452900000001"/>
    <n v="0.48178151499999999"/>
    <s v="High"/>
    <n v="2"/>
    <n v="3.8309381459999998"/>
    <n v="0.109561716"/>
    <n v="0.19483882499999999"/>
    <n v="0.1528562"/>
    <x v="0"/>
    <x v="1"/>
    <s v="No"/>
    <d v="2018-02-01T00:00:00"/>
  </r>
  <r>
    <x v="469"/>
    <d v="2018-06-22T00:00:00"/>
    <n v="38"/>
    <x v="1"/>
    <x v="0"/>
    <x v="1"/>
    <x v="1"/>
    <n v="13"/>
    <n v="39.766814920000002"/>
    <n v="542.13924280000003"/>
    <x v="6"/>
    <s v="Electronics"/>
    <n v="0.42977590799999998"/>
    <n v="0.401004042"/>
    <s v="High"/>
    <n v="2"/>
    <n v="6.9424452069999996"/>
    <n v="0.335321337"/>
    <n v="0.27789161800000001"/>
    <n v="3.8407718E-2"/>
    <x v="0"/>
    <x v="1"/>
    <s v="No"/>
    <d v="2018-06-01T00:00:00"/>
  </r>
  <r>
    <x v="470"/>
    <d v="2019-10-15T00:00:00"/>
    <n v="33"/>
    <x v="1"/>
    <x v="1"/>
    <x v="1"/>
    <x v="1"/>
    <n v="3"/>
    <n v="86.207559720000006"/>
    <n v="312.75192959999998"/>
    <x v="1"/>
    <s v="Clothing"/>
    <n v="0.32290078"/>
    <n v="0.279468194"/>
    <s v="High"/>
    <n v="4"/>
    <n v="10"/>
    <n v="0.15715362699999999"/>
    <n v="0.30361688399999998"/>
    <n v="5.2600023000000003E-2"/>
    <x v="0"/>
    <x v="1"/>
    <s v="No"/>
    <d v="2019-10-01T00:00:00"/>
  </r>
  <r>
    <x v="471"/>
    <d v="2020-01-24T00:00:00"/>
    <n v="17"/>
    <x v="1"/>
    <x v="2"/>
    <x v="4"/>
    <x v="4"/>
    <n v="6"/>
    <n v="40.643255349999997"/>
    <n v="138.37655520000001"/>
    <x v="6"/>
    <s v="Electronics"/>
    <n v="0.23088139299999999"/>
    <n v="0.13404932999999999"/>
    <s v="Low"/>
    <n v="3"/>
    <n v="7.958677378"/>
    <n v="0.13476055000000001"/>
    <n v="0.21903059799999999"/>
    <n v="0.16236631900000001"/>
    <x v="0"/>
    <x v="1"/>
    <s v="No"/>
    <d v="2020-01-01T00:00:00"/>
  </r>
  <r>
    <x v="472"/>
    <d v="2021-05-28T00:00:00"/>
    <n v="19"/>
    <x v="0"/>
    <x v="2"/>
    <x v="1"/>
    <x v="7"/>
    <n v="3"/>
    <n v="213.52575999999999"/>
    <n v="676.87511840000002"/>
    <x v="5"/>
    <s v="Food"/>
    <n v="0.17756578100000001"/>
    <n v="0.37618033699999998"/>
    <s v="High"/>
    <n v="3"/>
    <n v="5.9282816289999998"/>
    <n v="5.8942131000000002E-2"/>
    <n v="0.180332041"/>
    <n v="0.13572414899999999"/>
    <x v="0"/>
    <x v="0"/>
    <s v="No"/>
    <d v="2021-05-01T00:00:00"/>
  </r>
  <r>
    <x v="473"/>
    <d v="2020-12-17T00:00:00"/>
    <n v="58"/>
    <x v="2"/>
    <x v="1"/>
    <x v="0"/>
    <x v="0"/>
    <n v="8"/>
    <n v="46.69134708"/>
    <n v="445.29468639999999"/>
    <x v="1"/>
    <s v="Home Goods"/>
    <n v="0.33730005200000002"/>
    <n v="0.47987554100000002"/>
    <s v="Never"/>
    <n v="3"/>
    <n v="9.9128352910000004"/>
    <n v="3.2436859999999998E-2"/>
    <n v="0.19967557"/>
    <n v="0.20758610899999999"/>
    <x v="0"/>
    <x v="0"/>
    <s v="Yes"/>
    <d v="2020-12-01T00:00:00"/>
  </r>
  <r>
    <x v="474"/>
    <d v="2022-08-11T00:00:00"/>
    <n v="24"/>
    <x v="1"/>
    <x v="2"/>
    <x v="0"/>
    <x v="0"/>
    <n v="5"/>
    <n v="19.727827309999999"/>
    <n v="98.639136550000003"/>
    <x v="3"/>
    <s v="Sports"/>
    <n v="0.283578687"/>
    <n v="0.35062570300000001"/>
    <s v="High"/>
    <n v="3"/>
    <n v="6.6408061920000003"/>
    <n v="7.3178499999999994E-2"/>
    <n v="0.102164728"/>
    <n v="0.31895364100000001"/>
    <x v="0"/>
    <x v="1"/>
    <s v="Yes"/>
    <d v="2022-08-01T00:00:00"/>
  </r>
  <r>
    <x v="475"/>
    <d v="2019-04-01T00:00:00"/>
    <n v="27"/>
    <x v="0"/>
    <x v="1"/>
    <x v="2"/>
    <x v="2"/>
    <n v="5"/>
    <n v="9.7929395380000006"/>
    <n v="102.671936"/>
    <x v="0"/>
    <s v="Beauty"/>
    <n v="0.13928320399999999"/>
    <n v="0.279468194"/>
    <s v="Low"/>
    <n v="2"/>
    <n v="7.5818617450000003"/>
    <n v="0.20464464399999999"/>
    <n v="0.19760048099999999"/>
    <n v="0.28826370400000001"/>
    <x v="0"/>
    <x v="1"/>
    <s v="No"/>
    <d v="2019-04-01T00:00:00"/>
  </r>
  <r>
    <x v="476"/>
    <d v="2020-04-08T00:00:00"/>
    <n v="54"/>
    <x v="1"/>
    <x v="1"/>
    <x v="1"/>
    <x v="7"/>
    <n v="4"/>
    <n v="47.867168790000001"/>
    <n v="250.10577019999999"/>
    <x v="1"/>
    <s v="Clothing"/>
    <n v="0.34553747899999998"/>
    <n v="0.20886736"/>
    <s v="High"/>
    <n v="3"/>
    <n v="4.9604554729999997"/>
    <n v="0.212611577"/>
    <n v="0.133527653"/>
    <n v="0.25635019799999997"/>
    <x v="0"/>
    <x v="1"/>
    <s v="No"/>
    <d v="2020-04-01T00:00:00"/>
  </r>
  <r>
    <x v="477"/>
    <d v="2020-06-13T00:00:00"/>
    <n v="23"/>
    <x v="2"/>
    <x v="2"/>
    <x v="4"/>
    <x v="4"/>
    <n v="6"/>
    <n v="38.315287720000001"/>
    <n v="229.89172629999999"/>
    <x v="4"/>
    <s v="Food"/>
    <n v="0.10951011200000001"/>
    <n v="0.31872920100000002"/>
    <s v="Low"/>
    <n v="2"/>
    <n v="9.0373514939999993"/>
    <n v="0.10641234199999999"/>
    <n v="0.22101377"/>
    <n v="0.386570845"/>
    <x v="0"/>
    <x v="1"/>
    <s v="No"/>
    <d v="2020-06-01T00:00:00"/>
  </r>
  <r>
    <x v="478"/>
    <d v="2021-10-16T00:00:00"/>
    <n v="46"/>
    <x v="2"/>
    <x v="0"/>
    <x v="0"/>
    <x v="0"/>
    <n v="1"/>
    <n v="8.2777117269999998"/>
    <n v="8.2777117269999998"/>
    <x v="4"/>
    <s v="Home Goods"/>
    <n v="0.49133694300000003"/>
    <n v="9.7656676999999997E-2"/>
    <s v="High"/>
    <n v="2"/>
    <n v="3.2532964739999999"/>
    <n v="0.14608137900000001"/>
    <n v="0.17024815200000001"/>
    <n v="0.43175881399999999"/>
    <x v="1"/>
    <x v="1"/>
    <s v="No"/>
    <d v="2021-10-01T00:00:00"/>
  </r>
  <r>
    <x v="479"/>
    <d v="2023-05-13T00:00:00"/>
    <n v="52"/>
    <x v="1"/>
    <x v="0"/>
    <x v="1"/>
    <x v="1"/>
    <n v="5"/>
    <n v="15.792797029999999"/>
    <n v="78.963985149999999"/>
    <x v="2"/>
    <s v="Food"/>
    <n v="0.13783884699999999"/>
    <n v="2.2035309999999999E-2"/>
    <s v="Low"/>
    <n v="6"/>
    <n v="8.1525433849999995"/>
    <n v="0.21306412799999999"/>
    <n v="4.6089206000000001E-2"/>
    <n v="0.17666409399999999"/>
    <x v="0"/>
    <x v="1"/>
    <s v="No"/>
    <d v="2023-05-01T00:00:00"/>
  </r>
  <r>
    <x v="480"/>
    <d v="2023-06-20T00:00:00"/>
    <n v="42"/>
    <x v="1"/>
    <x v="2"/>
    <x v="3"/>
    <x v="3"/>
    <n v="6"/>
    <n v="11.13522979"/>
    <n v="24.185405939999999"/>
    <x v="6"/>
    <s v="Home Goods"/>
    <n v="0.61585552600000004"/>
    <n v="0.36023153600000002"/>
    <s v="Low"/>
    <n v="1"/>
    <n v="5.849670422"/>
    <n v="0.21815430799999999"/>
    <n v="0.22820638600000001"/>
    <n v="0.11766847"/>
    <x v="0"/>
    <x v="1"/>
    <s v="No"/>
    <d v="2023-06-01T00:00:00"/>
  </r>
  <r>
    <x v="481"/>
    <d v="2018-07-09T00:00:00"/>
    <n v="34"/>
    <x v="1"/>
    <x v="2"/>
    <x v="3"/>
    <x v="7"/>
    <n v="9"/>
    <n v="25.790612240000002"/>
    <n v="127.2790215"/>
    <x v="5"/>
    <s v="Sports"/>
    <n v="0.32566861400000002"/>
    <n v="0.199728341"/>
    <s v="High"/>
    <n v="2"/>
    <n v="8.6846518929999998"/>
    <n v="0.21367087900000001"/>
    <n v="0.221749897"/>
    <n v="0.38036766700000002"/>
    <x v="0"/>
    <x v="1"/>
    <s v="No"/>
    <d v="2018-07-01T00:00:00"/>
  </r>
  <r>
    <x v="482"/>
    <d v="2019-05-20T00:00:00"/>
    <n v="25"/>
    <x v="2"/>
    <x v="2"/>
    <x v="4"/>
    <x v="4"/>
    <n v="5"/>
    <n v="21.01863724"/>
    <n v="85.689167299999994"/>
    <x v="0"/>
    <s v="Clothing"/>
    <n v="0.181067598"/>
    <n v="9.2249541000000004E-2"/>
    <s v="Medium"/>
    <n v="2"/>
    <n v="10"/>
    <n v="0.233388442"/>
    <n v="0.118324998"/>
    <n v="0.16837060500000001"/>
    <x v="0"/>
    <x v="0"/>
    <s v="Yes"/>
    <d v="2019-05-01T00:00:00"/>
  </r>
  <r>
    <x v="483"/>
    <d v="2022-12-02T00:00:00"/>
    <n v="75"/>
    <x v="2"/>
    <x v="2"/>
    <x v="0"/>
    <x v="0"/>
    <n v="2"/>
    <n v="69.575070220000001"/>
    <n v="201.57578380000001"/>
    <x v="7"/>
    <s v="Sports"/>
    <n v="0.10942347600000001"/>
    <n v="0.27645665200000002"/>
    <s v="Medium"/>
    <n v="3"/>
    <n v="9.9618141080000004"/>
    <n v="0.34818829600000001"/>
    <n v="6.7074387999999999E-2"/>
    <n v="0.142160493"/>
    <x v="0"/>
    <x v="1"/>
    <s v="No"/>
    <d v="2022-12-01T00:00:00"/>
  </r>
  <r>
    <x v="484"/>
    <d v="2022-03-12T00:00:00"/>
    <n v="27"/>
    <x v="1"/>
    <x v="1"/>
    <x v="2"/>
    <x v="7"/>
    <n v="3"/>
    <n v="23.4467392"/>
    <n v="70.340217600000003"/>
    <x v="7"/>
    <s v="Books"/>
    <n v="9.3994883000000001E-2"/>
    <n v="0.400559477"/>
    <s v="Low"/>
    <n v="4"/>
    <n v="4.6399933769999997"/>
    <n v="0.28750935700000002"/>
    <n v="0.16148242800000001"/>
    <n v="0.18602822899999999"/>
    <x v="0"/>
    <x v="1"/>
    <s v="No"/>
    <d v="2022-03-01T00:00:00"/>
  </r>
  <r>
    <x v="485"/>
    <d v="2020-04-03T00:00:00"/>
    <n v="79"/>
    <x v="1"/>
    <x v="1"/>
    <x v="5"/>
    <x v="5"/>
    <n v="2"/>
    <n v="123.4096608"/>
    <n v="254.3276223"/>
    <x v="2"/>
    <s v="Electronics"/>
    <n v="0.176328343"/>
    <n v="0.253529693"/>
    <s v="Low"/>
    <n v="2"/>
    <n v="8.7921002440000002"/>
    <n v="2.1931623000000001E-2"/>
    <n v="0.150570541"/>
    <n v="0.16203281"/>
    <x v="0"/>
    <x v="1"/>
    <s v="No"/>
    <d v="2020-04-01T00:00:00"/>
  </r>
  <r>
    <x v="486"/>
    <d v="2020-07-17T00:00:00"/>
    <n v="60"/>
    <x v="0"/>
    <x v="2"/>
    <x v="1"/>
    <x v="1"/>
    <n v="9"/>
    <n v="52.777089869999998"/>
    <n v="424.9340297"/>
    <x v="6"/>
    <s v="Food"/>
    <n v="0.31566795800000003"/>
    <n v="0.19296255700000001"/>
    <s v="Low"/>
    <n v="4"/>
    <n v="5.4638867409999996"/>
    <n v="0.14995356700000001"/>
    <n v="0.139600168"/>
    <n v="0.50480445200000001"/>
    <x v="0"/>
    <x v="1"/>
    <s v="No"/>
    <d v="2020-07-01T00:00:00"/>
  </r>
  <r>
    <x v="487"/>
    <d v="2020-07-22T00:00:00"/>
    <n v="42"/>
    <x v="0"/>
    <x v="2"/>
    <x v="0"/>
    <x v="0"/>
    <n v="12"/>
    <n v="23.977126439999999"/>
    <n v="232.97827129999999"/>
    <x v="6"/>
    <s v="Electronics"/>
    <n v="0.37492279299999998"/>
    <n v="0.23522674299999999"/>
    <s v="Never"/>
    <n v="1"/>
    <n v="9.235915168"/>
    <n v="0.128387792"/>
    <n v="0.18914494700000001"/>
    <n v="0.122205361"/>
    <x v="0"/>
    <x v="0"/>
    <s v="Yes"/>
    <d v="2020-07-01T00:00:00"/>
  </r>
  <r>
    <x v="488"/>
    <d v="2021-02-14T00:00:00"/>
    <n v="39"/>
    <x v="0"/>
    <x v="2"/>
    <x v="5"/>
    <x v="5"/>
    <n v="5"/>
    <n v="14.96468087"/>
    <n v="74.823404350000004"/>
    <x v="3"/>
    <s v="Beauty"/>
    <n v="0.173387175"/>
    <n v="0.23289708200000001"/>
    <s v="Never"/>
    <n v="4"/>
    <n v="7.820694016"/>
    <n v="0.53659809000000003"/>
    <n v="5.4340299000000002E-2"/>
    <n v="0.48908896000000002"/>
    <x v="0"/>
    <x v="1"/>
    <s v="Yes"/>
    <d v="2021-02-01T00:00:00"/>
  </r>
  <r>
    <x v="489"/>
    <d v="2018-05-14T00:00:00"/>
    <n v="28"/>
    <x v="2"/>
    <x v="0"/>
    <x v="1"/>
    <x v="1"/>
    <n v="1"/>
    <n v="28.912428129999999"/>
    <n v="28.912428129999999"/>
    <x v="5"/>
    <s v="Clothing"/>
    <n v="0.15957222900000001"/>
    <n v="0.10944379999999999"/>
    <s v="Never"/>
    <n v="4"/>
    <n v="6.6265804839999998"/>
    <n v="0.25272685499999997"/>
    <n v="0.21649832699999999"/>
    <n v="0.235937959"/>
    <x v="1"/>
    <x v="1"/>
    <s v="No"/>
    <d v="2018-05-01T00:00:00"/>
  </r>
  <r>
    <x v="490"/>
    <d v="2023-10-07T00:00:00"/>
    <n v="33"/>
    <x v="1"/>
    <x v="2"/>
    <x v="3"/>
    <x v="3"/>
    <n v="1"/>
    <n v="84.174408749999998"/>
    <n v="61.723037480000002"/>
    <x v="3"/>
    <s v="Toys"/>
    <n v="0.41073746799999999"/>
    <n v="0.41964069199999998"/>
    <s v="Never"/>
    <n v="1"/>
    <n v="10"/>
    <n v="0.16778195200000001"/>
    <n v="0.46802581900000001"/>
    <n v="6.0928585E-2"/>
    <x v="1"/>
    <x v="1"/>
    <s v="No"/>
    <d v="2023-10-01T00:00:00"/>
  </r>
  <r>
    <x v="491"/>
    <d v="2019-11-16T00:00:00"/>
    <n v="24"/>
    <x v="1"/>
    <x v="2"/>
    <x v="3"/>
    <x v="6"/>
    <n v="5"/>
    <n v="21.230068580000001"/>
    <n v="137.72777690000001"/>
    <x v="1"/>
    <s v="Toys"/>
    <n v="0.26968444400000002"/>
    <n v="0.11860680899999999"/>
    <s v="Low"/>
    <n v="0"/>
    <n v="7.6962635979999998"/>
    <n v="0.333043963"/>
    <n v="0.18908292700000001"/>
    <n v="0.112523631"/>
    <x v="0"/>
    <x v="1"/>
    <s v="No"/>
    <d v="2019-11-01T00:00:00"/>
  </r>
  <r>
    <x v="492"/>
    <d v="2023-01-27T00:00:00"/>
    <n v="34"/>
    <x v="1"/>
    <x v="2"/>
    <x v="3"/>
    <x v="6"/>
    <n v="6"/>
    <n v="90.400644689999993"/>
    <n v="589.68281420000005"/>
    <x v="0"/>
    <s v="Sports"/>
    <n v="0.36928963300000001"/>
    <n v="0.40018415200000002"/>
    <s v="Medium"/>
    <n v="2"/>
    <n v="6.9424452069999996"/>
    <n v="3.2980373E-2"/>
    <n v="3.0489426E-2"/>
    <n v="5.9403863000000001E-2"/>
    <x v="0"/>
    <x v="1"/>
    <s v="No"/>
    <d v="2023-01-01T00:00:00"/>
  </r>
  <r>
    <x v="493"/>
    <d v="2020-03-25T00:00:00"/>
    <n v="14"/>
    <x v="0"/>
    <x v="0"/>
    <x v="3"/>
    <x v="3"/>
    <n v="11"/>
    <n v="89.042460180000006"/>
    <n v="853.99903570000004"/>
    <x v="0"/>
    <s v="Beauty"/>
    <n v="0.15312242100000001"/>
    <n v="0.64983610599999997"/>
    <s v="High"/>
    <n v="1"/>
    <n v="8.9352007810000007"/>
    <n v="0.27556250700000001"/>
    <n v="0.29395548999999999"/>
    <n v="1.9281864999999999E-2"/>
    <x v="0"/>
    <x v="1"/>
    <s v="Yes"/>
    <d v="2020-03-01T00:00:00"/>
  </r>
  <r>
    <x v="494"/>
    <d v="2021-03-18T00:00:00"/>
    <n v="45"/>
    <x v="2"/>
    <x v="0"/>
    <x v="1"/>
    <x v="1"/>
    <n v="3"/>
    <n v="400.89807009999998"/>
    <n v="1094.32232"/>
    <x v="7"/>
    <s v="Toys"/>
    <n v="0.16597616900000001"/>
    <n v="0.52583365599999998"/>
    <s v="Low"/>
    <n v="2"/>
    <n v="7.7308833420000003"/>
    <n v="0.25614817400000001"/>
    <n v="0.22564046900000001"/>
    <n v="0.38892282900000003"/>
    <x v="0"/>
    <x v="1"/>
    <s v="No"/>
    <d v="2021-03-01T00:00:00"/>
  </r>
  <r>
    <x v="495"/>
    <d v="2018-03-21T00:00:00"/>
    <n v="54"/>
    <x v="1"/>
    <x v="1"/>
    <x v="3"/>
    <x v="3"/>
    <n v="13"/>
    <n v="231.8519297"/>
    <n v="2999.5789770000001"/>
    <x v="4"/>
    <s v="Electronics"/>
    <n v="0.27263679899999999"/>
    <n v="0.11184079099999999"/>
    <s v="Medium"/>
    <n v="1"/>
    <n v="5.8699374969999996"/>
    <n v="0.10431536299999999"/>
    <n v="0.18981736699999999"/>
    <n v="5.4619731999999997E-2"/>
    <x v="0"/>
    <x v="1"/>
    <s v="No"/>
    <d v="2018-03-01T00:00:00"/>
  </r>
  <r>
    <x v="496"/>
    <d v="2018-07-22T00:00:00"/>
    <n v="17"/>
    <x v="2"/>
    <x v="0"/>
    <x v="3"/>
    <x v="3"/>
    <n v="1"/>
    <n v="24.585415009999998"/>
    <n v="17.59593967"/>
    <x v="5"/>
    <s v="Home Goods"/>
    <n v="0.283720576"/>
    <n v="0.13691170899999999"/>
    <s v="High"/>
    <n v="2"/>
    <n v="8.202200672"/>
    <n v="0.52761130000000001"/>
    <n v="0.25004507500000001"/>
    <n v="0.20275986800000001"/>
    <x v="1"/>
    <x v="1"/>
    <s v="No"/>
    <d v="2018-07-01T00:00:00"/>
  </r>
  <r>
    <x v="497"/>
    <d v="2021-06-06T00:00:00"/>
    <n v="48"/>
    <x v="2"/>
    <x v="0"/>
    <x v="3"/>
    <x v="6"/>
    <n v="2"/>
    <n v="56.319554199999999"/>
    <n v="112.6391084"/>
    <x v="0"/>
    <s v="Sports"/>
    <n v="0.24663190800000001"/>
    <n v="0.20337989300000001"/>
    <s v="Medium"/>
    <n v="2"/>
    <n v="10"/>
    <n v="0.109170541"/>
    <n v="8.8745825E-2"/>
    <n v="0.26804718999999999"/>
    <x v="0"/>
    <x v="1"/>
    <s v="No"/>
    <d v="2021-06-01T00:00:00"/>
  </r>
  <r>
    <x v="498"/>
    <d v="2022-08-27T00:00:00"/>
    <n v="62"/>
    <x v="1"/>
    <x v="2"/>
    <x v="6"/>
    <x v="7"/>
    <n v="11"/>
    <n v="59.917914529999997"/>
    <n v="742.92943530000002"/>
    <x v="4"/>
    <s v="Food"/>
    <n v="0.386501918"/>
    <n v="0.29661558500000001"/>
    <s v="High"/>
    <n v="2"/>
    <n v="7.4402810519999996"/>
    <n v="8.5488101999999996E-2"/>
    <n v="5.3617998E-2"/>
    <n v="0.19489831699999999"/>
    <x v="0"/>
    <x v="1"/>
    <s v="No"/>
    <d v="2022-08-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EE199-7E54-487A-95E7-206DBBB8AB37}" name="Sprint3 2" cacheId="4" applyNumberFormats="0" applyBorderFormats="0" applyFontFormats="0" applyPatternFormats="0" applyAlignmentFormats="0" applyWidthHeightFormats="0" dataCaption="" updatedVersion="8" rowGrandTotals="0" compact="0" compactData="0">
  <location ref="A21:B29" firstHeaderRow="1" firstDataRow="1" firstDataCol="1" rowPageCount="1" colPageCount="1"/>
  <pivotFields count="24">
    <pivotField name="CustomerID" dataField="1" compact="0" outline="0" multipleItemSelectionAllowed="1" showAll="0"/>
    <pivotField name="RegistrationDate" compact="0" numFmtId="164" outline="0" multipleItemSelectionAllowed="1" showAll="0"/>
    <pivotField name="Age" compact="0" outline="0" multipleItemSelectionAllowed="1" showAll="0"/>
    <pivotField name="Gender" compact="0" outline="0" multipleItemSelectionAllowed="1" showAll="0"/>
    <pivotField name="IncomeLevel" compact="0" outline="0" multipleItemSelectionAllowed="1" showAll="0"/>
    <pivotField name="Country" compact="0" outline="0" multipleItemSelectionAllowed="1" showAll="0"/>
    <pivotField name="City" compact="0" outline="0" multipleItemSelectionAllowed="1" showAll="0"/>
    <pivotField name="TotalPurchases" compact="0" outline="0" multipleItemSelectionAllowed="1" showAll="0"/>
    <pivotField name="AverageOrderValue" compact="0" outline="0" multipleItemSelectionAllowed="1" showAll="0"/>
    <pivotField name="CustomerLifetimeValue" compact="0" outline="0" multipleItemSelectionAllowed="1" showAll="0"/>
    <pivotField name="FavoriteCategory" axis="axisRow" compact="0" outline="0" multipleItemSelectionAllowed="1" showAll="0" sortType="descending">
      <items count="9">
        <item x="0"/>
        <item x="1"/>
        <item x="2"/>
        <item x="3"/>
        <item x="4"/>
        <item x="5"/>
        <item x="6"/>
        <item x="7"/>
        <item t="default"/>
      </items>
      <autoSortScope>
        <pivotArea>
          <references count="1">
            <reference field="4294967294" count="1">
              <x v="0"/>
            </reference>
          </references>
        </pivotArea>
      </autoSortScope>
    </pivotField>
    <pivotField name="SecondFavoriteCategory" compact="0" outline="0" multipleItemSelectionAllowed="1" showAll="0"/>
    <pivotField name="EmailEngagementRate" compact="0" outline="0" multipleItemSelectionAllowed="1" showAll="0"/>
    <pivotField name="SocialMediaEngagementRate" compact="0" outline="0" multipleItemSelectionAllowed="1" showAll="0"/>
    <pivotField name="MobileAppUsage" compact="0" outline="0" multipleItemSelectionAllowed="1" showAll="0"/>
    <pivotField name="CustomerServiceInteractions" compact="0" outline="0" multipleItemSelectionAllowed="1" showAll="0"/>
    <pivotField name="AverageSatisfactionScore" compact="0" outline="0" multipleItemSelectionAllowed="1" showAll="0"/>
    <pivotField name="EmailConversionRate" compact="0" outline="0" multipleItemSelectionAllowed="1" showAll="0"/>
    <pivotField name="SocialMediaConversionRate" compact="0" outline="0" multipleItemSelectionAllowed="1" showAll="0"/>
    <pivotField name="SearchEngineConversionRate" compact="0" outline="0" multipleItemSelectionAllowed="1" showAll="0"/>
    <pivotField name="RepeatCustomer" compact="0" outline="0" multipleItemSelectionAllowed="1" showAll="0"/>
    <pivotField name="PremiumMember" axis="axisPage" compact="0" outline="0" multipleItemSelectionAllowed="1" showAll="0">
      <items count="3">
        <item x="0"/>
        <item h="1" x="1"/>
        <item t="default"/>
      </items>
    </pivotField>
    <pivotField name="HasReturnedItems" compact="0" outline="0" multipleItemSelectionAllowed="1" showAll="0"/>
    <pivotField name="Month-Year" compact="0" numFmtId="17" outline="0" multipleItemSelectionAllowed="1" showAll="0"/>
  </pivotFields>
  <rowFields count="1">
    <field x="10"/>
  </rowFields>
  <rowItems count="8">
    <i>
      <x/>
    </i>
    <i>
      <x v="4"/>
    </i>
    <i>
      <x v="5"/>
    </i>
    <i>
      <x v="1"/>
    </i>
    <i>
      <x v="3"/>
    </i>
    <i>
      <x v="6"/>
    </i>
    <i>
      <x v="7"/>
    </i>
    <i>
      <x v="2"/>
    </i>
  </rowItems>
  <colItems count="1">
    <i/>
  </colItems>
  <pageFields count="1">
    <pageField fld="21" hier="0"/>
  </pageFields>
  <dataFields count="1">
    <dataField name="COUNT of CustomerID" fld="0" subtotal="count" baseField="0"/>
  </dataFields>
  <formats count="4">
    <format dxfId="94">
      <pivotArea field="10" type="button" dataOnly="0" labelOnly="1" outline="0" axis="axisRow" fieldPosition="0"/>
    </format>
    <format dxfId="93">
      <pivotArea dataOnly="0" labelOnly="1" outline="0" axis="axisValues" fieldPosition="0"/>
    </format>
    <format dxfId="92">
      <pivotArea field="10" type="button" dataOnly="0" labelOnly="1" outline="0" axis="axisRow" fieldPosition="0"/>
    </format>
    <format dxfId="91">
      <pivotArea dataOnly="0" labelOnly="1" outline="0" axis="axisValues"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A20D9-3CFD-48A5-ADDB-C32BD20DF8AF}" name="Sprint3" cacheId="4" applyNumberFormats="0" applyBorderFormats="0" applyFontFormats="0" applyPatternFormats="0" applyAlignmentFormats="0" applyWidthHeightFormats="0" dataCaption="" updatedVersion="8" rowGrandTotals="0" compact="0" compactData="0" chartFormat="10">
  <location ref="A4:B13" firstHeaderRow="1" firstDataRow="1" firstDataCol="1" rowPageCount="2" colPageCount="1"/>
  <pivotFields count="24">
    <pivotField name="CustomerID" compact="0" outline="0" multipleItemSelectionAllowed="1" showAll="0"/>
    <pivotField name="RegistrationDate" compact="0" numFmtId="164" outline="0" multipleItemSelectionAllowed="1" showAll="0"/>
    <pivotField name="Age" compact="0" outline="0" multipleItemSelectionAllowed="1" showAll="0"/>
    <pivotField name="Gender" compact="0" outline="0" multipleItemSelectionAllowed="1" showAll="0"/>
    <pivotField name="IncomeLevel" compact="0" outline="0" multipleItemSelectionAllowed="1" showAll="0"/>
    <pivotField name="Country" compact="0" outline="0" multipleItemSelectionAllowed="1" showAll="0"/>
    <pivotField name="City" axis="axisRow" dataField="1" compact="0" outline="0" multipleItemSelectionAllowed="1" showAll="0" sortType="descending">
      <items count="10">
        <item x="0"/>
        <item x="1"/>
        <item x="2"/>
        <item x="3"/>
        <item x="4"/>
        <item x="5"/>
        <item x="6"/>
        <item x="7"/>
        <item x="8"/>
        <item t="default"/>
      </items>
      <autoSortScope>
        <pivotArea>
          <references count="1">
            <reference field="4294967294" count="1">
              <x v="0"/>
            </reference>
          </references>
        </pivotArea>
      </autoSortScope>
    </pivotField>
    <pivotField name="TotalPurchases" compact="0" outline="0" multipleItemSelectionAllowed="1" showAll="0"/>
    <pivotField name="AverageOrderValue" compact="0" outline="0" multipleItemSelectionAllowed="1" showAll="0"/>
    <pivotField name="CustomerLifetimeValue" compact="0" outline="0" multipleItemSelectionAllowed="1" showAll="0"/>
    <pivotField name="FavoriteCategory" compact="0" outline="0" multipleItemSelectionAllowed="1" showAll="0"/>
    <pivotField name="SecondFavoriteCategory" compact="0" outline="0" multipleItemSelectionAllowed="1" showAll="0"/>
    <pivotField name="EmailEngagementRate" compact="0" outline="0" multipleItemSelectionAllowed="1" showAll="0"/>
    <pivotField name="SocialMediaEngagementRate" compact="0" outline="0" multipleItemSelectionAllowed="1" showAll="0"/>
    <pivotField name="MobileAppUsage" compact="0" outline="0" multipleItemSelectionAllowed="1" showAll="0"/>
    <pivotField name="CustomerServiceInteractions" compact="0" outline="0" multipleItemSelectionAllowed="1" showAll="0"/>
    <pivotField name="AverageSatisfactionScore" compact="0" outline="0" multipleItemSelectionAllowed="1" showAll="0"/>
    <pivotField name="EmailConversionRate" compact="0" outline="0" multipleItemSelectionAllowed="1" showAll="0"/>
    <pivotField name="SocialMediaConversionRate" compact="0" outline="0" multipleItemSelectionAllowed="1" showAll="0"/>
    <pivotField name="SearchEngineConversionRate" compact="0" outline="0" multipleItemSelectionAllowed="1" showAll="0"/>
    <pivotField name="RepeatCustomer" axis="axisPage" compact="0" outline="0" multipleItemSelectionAllowed="1" showAll="0">
      <items count="3">
        <item x="0"/>
        <item h="1" x="1"/>
        <item t="default"/>
      </items>
    </pivotField>
    <pivotField name="PremiumMember" axis="axisPage" compact="0" outline="0" multipleItemSelectionAllowed="1" showAll="0">
      <items count="3">
        <item x="0"/>
        <item h="1" x="1"/>
        <item t="default"/>
      </items>
    </pivotField>
    <pivotField name="HasReturnedItems" compact="0" outline="0" multipleItemSelectionAllowed="1" showAll="0"/>
    <pivotField name="Month-Year" compact="0" numFmtId="17" outline="0" multipleItemSelectionAllowed="1" showAll="0"/>
  </pivotFields>
  <rowFields count="1">
    <field x="6"/>
  </rowFields>
  <rowItems count="9">
    <i>
      <x v="6"/>
    </i>
    <i>
      <x/>
    </i>
    <i>
      <x v="2"/>
    </i>
    <i>
      <x v="4"/>
    </i>
    <i>
      <x v="7"/>
    </i>
    <i>
      <x v="1"/>
    </i>
    <i>
      <x v="5"/>
    </i>
    <i>
      <x v="3"/>
    </i>
    <i>
      <x v="8"/>
    </i>
  </rowItems>
  <colItems count="1">
    <i/>
  </colItems>
  <pageFields count="2">
    <pageField fld="20" hier="0"/>
    <pageField fld="21" hier="0"/>
  </pageFields>
  <dataFields count="1">
    <dataField name="COUNT of City" fld="6" subtotal="count" baseField="0"/>
  </dataFields>
  <formats count="4">
    <format dxfId="98">
      <pivotArea field="6" type="button" dataOnly="0" labelOnly="1" outline="0" axis="axisRow" fieldPosition="0"/>
    </format>
    <format dxfId="97">
      <pivotArea dataOnly="0" labelOnly="1" outline="0" axis="axisValues" fieldPosition="0"/>
    </format>
    <format dxfId="96">
      <pivotArea field="6" type="button" dataOnly="0" labelOnly="1" outline="0" axis="axisRow" fieldPosition="0"/>
    </format>
    <format dxfId="9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25CCA3-FFC7-4F89-929F-E85BFF2F822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1:B8" firstHeaderRow="1" firstDataRow="1" firstDataCol="1"/>
  <pivotFields count="24">
    <pivotField showAll="0"/>
    <pivotField numFmtId="14" showAll="0"/>
    <pivotField showAll="0"/>
    <pivotField showAll="0">
      <items count="4">
        <item x="2"/>
        <item x="0"/>
        <item x="1"/>
        <item t="default"/>
      </items>
    </pivotField>
    <pivotField showAll="0">
      <items count="4">
        <item x="0"/>
        <item x="1"/>
        <item x="2"/>
        <item t="default"/>
      </items>
    </pivotField>
    <pivotField axis="axisRow" showAll="0">
      <items count="8">
        <item x="4"/>
        <item x="6"/>
        <item x="2"/>
        <item x="5"/>
        <item x="0"/>
        <item x="1"/>
        <item x="3"/>
        <item t="default"/>
      </items>
    </pivotField>
    <pivotField showAll="0">
      <items count="10">
        <item x="5"/>
        <item x="1"/>
        <item x="3"/>
        <item x="6"/>
        <item x="7"/>
        <item x="2"/>
        <item x="4"/>
        <item x="0"/>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0">
        <item x="80"/>
        <item x="478"/>
        <item x="25"/>
        <item x="452"/>
        <item x="347"/>
        <item x="399"/>
        <item x="22"/>
        <item x="269"/>
        <item x="321"/>
        <item x="185"/>
        <item x="142"/>
        <item x="442"/>
        <item x="320"/>
        <item x="86"/>
        <item x="55"/>
        <item x="450"/>
        <item x="444"/>
        <item x="251"/>
        <item x="252"/>
        <item x="496"/>
        <item x="257"/>
        <item x="459"/>
        <item x="110"/>
        <item x="310"/>
        <item x="64"/>
        <item x="305"/>
        <item x="188"/>
        <item x="180"/>
        <item x="489"/>
        <item x="306"/>
        <item x="360"/>
        <item x="77"/>
        <item x="379"/>
        <item x="29"/>
        <item x="343"/>
        <item x="465"/>
        <item x="33"/>
        <item x="286"/>
        <item x="174"/>
        <item x="122"/>
        <item x="264"/>
        <item x="228"/>
        <item x="19"/>
        <item x="313"/>
        <item x="6"/>
        <item x="129"/>
        <item x="418"/>
        <item x="23"/>
        <item x="244"/>
        <item x="362"/>
        <item x="149"/>
        <item x="146"/>
        <item x="449"/>
        <item x="85"/>
        <item x="303"/>
        <item x="344"/>
        <item x="32"/>
        <item x="339"/>
        <item x="475"/>
        <item x="7"/>
        <item x="208"/>
        <item x="35"/>
        <item x="107"/>
        <item x="392"/>
        <item x="254"/>
        <item x="242"/>
        <item x="60"/>
        <item x="151"/>
        <item x="154"/>
        <item x="280"/>
        <item x="58"/>
        <item x="5"/>
        <item x="227"/>
        <item x="426"/>
        <item x="18"/>
        <item x="458"/>
        <item x="50"/>
        <item x="406"/>
        <item x="0"/>
        <item x="308"/>
        <item x="198"/>
        <item x="178"/>
        <item x="480"/>
        <item x="169"/>
        <item x="138"/>
        <item x="284"/>
        <item x="413"/>
        <item x="388"/>
        <item x="54"/>
        <item x="282"/>
        <item x="484"/>
        <item x="94"/>
        <item x="3"/>
        <item x="278"/>
        <item x="346"/>
        <item x="488"/>
        <item x="172"/>
        <item x="111"/>
        <item x="45"/>
        <item x="438"/>
        <item x="436"/>
        <item x="479"/>
        <item x="333"/>
        <item x="314"/>
        <item x="205"/>
        <item x="10"/>
        <item x="283"/>
        <item x="324"/>
        <item x="237"/>
        <item x="361"/>
        <item x="464"/>
        <item x="298"/>
        <item x="231"/>
        <item x="220"/>
        <item x="490"/>
        <item x="41"/>
        <item x="376"/>
        <item x="408"/>
        <item x="87"/>
        <item x="39"/>
        <item x="355"/>
        <item x="405"/>
        <item x="37"/>
        <item x="224"/>
        <item x="395"/>
        <item x="381"/>
        <item x="433"/>
        <item x="443"/>
        <item x="11"/>
        <item x="466"/>
        <item x="191"/>
        <item x="135"/>
        <item x="161"/>
        <item x="474"/>
        <item x="261"/>
        <item x="230"/>
        <item x="461"/>
        <item x="181"/>
        <item x="113"/>
        <item x="415"/>
        <item x="70"/>
        <item x="62"/>
        <item x="482"/>
        <item x="335"/>
        <item x="84"/>
        <item x="163"/>
        <item x="491"/>
        <item x="34"/>
        <item x="144"/>
        <item x="43"/>
        <item x="386"/>
        <item x="281"/>
        <item x="14"/>
        <item x="468"/>
        <item x="233"/>
        <item x="497"/>
        <item x="215"/>
        <item x="377"/>
        <item x="368"/>
        <item x="337"/>
        <item x="128"/>
        <item x="222"/>
        <item x="99"/>
        <item x="196"/>
        <item x="69"/>
        <item x="38"/>
        <item x="453"/>
        <item x="374"/>
        <item x="140"/>
        <item x="137"/>
        <item x="332"/>
        <item x="428"/>
        <item x="456"/>
        <item x="133"/>
        <item x="68"/>
        <item x="187"/>
        <item x="71"/>
        <item x="243"/>
        <item x="145"/>
        <item x="79"/>
        <item x="312"/>
        <item x="365"/>
        <item x="78"/>
        <item x="166"/>
        <item x="175"/>
        <item x="483"/>
        <item x="383"/>
        <item x="366"/>
        <item x="213"/>
        <item x="136"/>
        <item x="301"/>
        <item x="143"/>
        <item x="287"/>
        <item x="370"/>
        <item x="327"/>
        <item x="382"/>
        <item x="102"/>
        <item x="130"/>
        <item x="311"/>
        <item x="31"/>
        <item x="189"/>
        <item x="147"/>
        <item x="253"/>
        <item x="109"/>
        <item x="276"/>
        <item x="209"/>
        <item x="467"/>
        <item x="91"/>
        <item x="255"/>
        <item x="1"/>
        <item x="401"/>
        <item x="326"/>
        <item x="72"/>
        <item x="152"/>
        <item x="354"/>
        <item x="67"/>
        <item x="363"/>
        <item x="115"/>
        <item x="351"/>
        <item x="82"/>
        <item x="116"/>
        <item x="179"/>
        <item x="117"/>
        <item x="277"/>
        <item x="476"/>
        <item x="126"/>
        <item x="369"/>
        <item x="21"/>
        <item x="372"/>
        <item x="182"/>
        <item x="356"/>
        <item x="350"/>
        <item x="164"/>
        <item x="197"/>
        <item x="293"/>
        <item x="319"/>
        <item x="246"/>
        <item x="448"/>
        <item x="345"/>
        <item x="53"/>
        <item x="88"/>
        <item x="190"/>
        <item x="95"/>
        <item x="409"/>
        <item x="81"/>
        <item x="331"/>
        <item x="256"/>
        <item x="271"/>
        <item x="171"/>
        <item x="66"/>
        <item x="477"/>
        <item x="454"/>
        <item x="481"/>
        <item x="139"/>
        <item x="28"/>
        <item x="52"/>
        <item x="100"/>
        <item x="417"/>
        <item x="322"/>
        <item x="431"/>
        <item x="232"/>
        <item x="471"/>
        <item x="485"/>
        <item x="446"/>
        <item x="141"/>
        <item x="59"/>
        <item x="153"/>
        <item x="177"/>
        <item x="380"/>
        <item x="195"/>
        <item x="378"/>
        <item x="249"/>
        <item x="15"/>
        <item x="309"/>
        <item x="358"/>
        <item x="470"/>
        <item x="385"/>
        <item x="240"/>
        <item x="341"/>
        <item x="357"/>
        <item x="367"/>
        <item x="92"/>
        <item x="421"/>
        <item x="260"/>
        <item x="44"/>
        <item x="447"/>
        <item x="275"/>
        <item x="462"/>
        <item x="57"/>
        <item x="74"/>
        <item x="259"/>
        <item x="460"/>
        <item x="270"/>
        <item x="120"/>
        <item x="315"/>
        <item x="349"/>
        <item x="248"/>
        <item x="173"/>
        <item x="193"/>
        <item x="285"/>
        <item x="288"/>
        <item x="325"/>
        <item x="487"/>
        <item x="17"/>
        <item x="155"/>
        <item x="410"/>
        <item x="221"/>
        <item x="98"/>
        <item x="268"/>
        <item x="36"/>
        <item x="124"/>
        <item x="201"/>
        <item x="394"/>
        <item x="73"/>
        <item x="407"/>
        <item x="297"/>
        <item x="266"/>
        <item x="9"/>
        <item x="441"/>
        <item x="429"/>
        <item x="263"/>
        <item x="123"/>
        <item x="159"/>
        <item x="234"/>
        <item x="210"/>
        <item x="419"/>
        <item x="439"/>
        <item x="412"/>
        <item x="411"/>
        <item x="51"/>
        <item x="330"/>
        <item x="103"/>
        <item x="328"/>
        <item x="359"/>
        <item x="199"/>
        <item x="26"/>
        <item x="90"/>
        <item x="403"/>
        <item x="273"/>
        <item x="279"/>
        <item x="302"/>
        <item x="473"/>
        <item x="170"/>
        <item x="104"/>
        <item x="342"/>
        <item x="334"/>
        <item x="371"/>
        <item x="16"/>
        <item x="352"/>
        <item x="48"/>
        <item x="323"/>
        <item x="387"/>
        <item x="131"/>
        <item x="396"/>
        <item x="156"/>
        <item x="186"/>
        <item x="223"/>
        <item x="336"/>
        <item x="455"/>
        <item x="451"/>
        <item x="207"/>
        <item x="203"/>
        <item x="294"/>
        <item x="211"/>
        <item x="206"/>
        <item x="108"/>
        <item x="30"/>
        <item x="168"/>
        <item x="291"/>
        <item x="486"/>
        <item x="267"/>
        <item x="299"/>
        <item x="183"/>
        <item x="218"/>
        <item x="118"/>
        <item x="420"/>
        <item x="162"/>
        <item x="105"/>
        <item x="289"/>
        <item x="76"/>
        <item x="469"/>
        <item x="348"/>
        <item x="96"/>
        <item x="393"/>
        <item x="225"/>
        <item x="492"/>
        <item x="329"/>
        <item x="119"/>
        <item x="46"/>
        <item x="235"/>
        <item x="440"/>
        <item x="435"/>
        <item x="8"/>
        <item x="432"/>
        <item x="353"/>
        <item x="13"/>
        <item x="424"/>
        <item x="214"/>
        <item x="20"/>
        <item x="472"/>
        <item x="318"/>
        <item x="340"/>
        <item x="373"/>
        <item x="498"/>
        <item x="445"/>
        <item x="101"/>
        <item x="200"/>
        <item x="160"/>
        <item x="296"/>
        <item x="121"/>
        <item x="384"/>
        <item x="430"/>
        <item x="112"/>
        <item x="423"/>
        <item x="463"/>
        <item x="290"/>
        <item x="226"/>
        <item x="127"/>
        <item x="391"/>
        <item x="239"/>
        <item x="422"/>
        <item x="317"/>
        <item x="134"/>
        <item x="24"/>
        <item x="364"/>
        <item x="250"/>
        <item x="184"/>
        <item x="402"/>
        <item x="389"/>
        <item x="457"/>
        <item x="434"/>
        <item x="12"/>
        <item x="258"/>
        <item x="192"/>
        <item x="194"/>
        <item x="272"/>
        <item x="97"/>
        <item x="61"/>
        <item x="176"/>
        <item x="158"/>
        <item x="114"/>
        <item x="150"/>
        <item x="375"/>
        <item x="106"/>
        <item x="493"/>
        <item x="262"/>
        <item x="229"/>
        <item x="148"/>
        <item x="219"/>
        <item x="63"/>
        <item x="437"/>
        <item x="241"/>
        <item x="125"/>
        <item x="47"/>
        <item x="40"/>
        <item x="494"/>
        <item x="397"/>
        <item x="83"/>
        <item x="42"/>
        <item x="425"/>
        <item x="212"/>
        <item x="300"/>
        <item x="247"/>
        <item x="75"/>
        <item x="27"/>
        <item x="204"/>
        <item x="157"/>
        <item x="316"/>
        <item x="390"/>
        <item x="56"/>
        <item x="2"/>
        <item x="292"/>
        <item x="245"/>
        <item x="404"/>
        <item x="295"/>
        <item x="416"/>
        <item x="398"/>
        <item x="338"/>
        <item x="238"/>
        <item x="217"/>
        <item x="427"/>
        <item x="202"/>
        <item x="216"/>
        <item x="165"/>
        <item x="49"/>
        <item x="307"/>
        <item x="400"/>
        <item x="495"/>
        <item x="132"/>
        <item x="265"/>
        <item x="167"/>
        <item x="236"/>
        <item x="304"/>
        <item x="89"/>
        <item x="274"/>
        <item x="414"/>
        <item x="65"/>
        <item x="93"/>
        <item x="4"/>
        <item t="default"/>
      </items>
    </pivotField>
  </pivotFields>
  <rowFields count="1">
    <field x="5"/>
  </rowFields>
  <rowItems count="7">
    <i>
      <x/>
    </i>
    <i>
      <x v="1"/>
    </i>
    <i>
      <x v="2"/>
    </i>
    <i>
      <x v="3"/>
    </i>
    <i>
      <x v="4"/>
    </i>
    <i>
      <x v="5"/>
    </i>
    <i>
      <x v="6"/>
    </i>
  </rowItems>
  <colItems count="1">
    <i/>
  </colItems>
  <dataFields count="1">
    <dataField name="Sum of Revenue" fld="23" baseField="0" baseItem="0" numFmtId="1"/>
  </dataFields>
  <formats count="8">
    <format dxfId="84">
      <pivotArea collapsedLevelsAreSubtotals="1" fieldPosition="0">
        <references count="1">
          <reference field="5" count="0"/>
        </references>
      </pivotArea>
    </format>
    <format dxfId="83">
      <pivotArea grandRow="1" outline="0" collapsedLevelsAreSubtotals="1"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5" type="button" dataOnly="0" labelOnly="1" outline="0" axis="axisRow" fieldPosition="0"/>
    </format>
    <format dxfId="78">
      <pivotArea dataOnly="0" labelOnly="1" fieldPosition="0">
        <references count="1">
          <reference field="5" count="0"/>
        </references>
      </pivotArea>
    </format>
    <format dxfId="77">
      <pivotArea dataOnly="0" labelOnly="1" outline="0" axis="axisValues" fieldPosition="0"/>
    </format>
  </formats>
  <chartFormats count="1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5" count="1" selected="0">
            <x v="0"/>
          </reference>
        </references>
      </pivotArea>
    </chartFormat>
    <chartFormat chart="8" format="3">
      <pivotArea type="data" outline="0" fieldPosition="0">
        <references count="2">
          <reference field="4294967294" count="1" selected="0">
            <x v="0"/>
          </reference>
          <reference field="5" count="1" selected="0">
            <x v="1"/>
          </reference>
        </references>
      </pivotArea>
    </chartFormat>
    <chartFormat chart="8" format="4">
      <pivotArea type="data" outline="0" fieldPosition="0">
        <references count="2">
          <reference field="4294967294" count="1" selected="0">
            <x v="0"/>
          </reference>
          <reference field="5" count="1" selected="0">
            <x v="2"/>
          </reference>
        </references>
      </pivotArea>
    </chartFormat>
    <chartFormat chart="8" format="5">
      <pivotArea type="data" outline="0" fieldPosition="0">
        <references count="2">
          <reference field="4294967294" count="1" selected="0">
            <x v="0"/>
          </reference>
          <reference field="5" count="1" selected="0">
            <x v="3"/>
          </reference>
        </references>
      </pivotArea>
    </chartFormat>
    <chartFormat chart="8" format="6">
      <pivotArea type="data" outline="0" fieldPosition="0">
        <references count="2">
          <reference field="4294967294" count="1" selected="0">
            <x v="0"/>
          </reference>
          <reference field="5" count="1" selected="0">
            <x v="4"/>
          </reference>
        </references>
      </pivotArea>
    </chartFormat>
    <chartFormat chart="8" format="7">
      <pivotArea type="data" outline="0" fieldPosition="0">
        <references count="2">
          <reference field="4294967294" count="1" selected="0">
            <x v="0"/>
          </reference>
          <reference field="5" count="1" selected="0">
            <x v="5"/>
          </reference>
        </references>
      </pivotArea>
    </chartFormat>
    <chartFormat chart="8" format="8">
      <pivotArea type="data" outline="0" fieldPosition="0">
        <references count="2">
          <reference field="4294967294" count="1" selected="0">
            <x v="0"/>
          </reference>
          <reference field="5" count="1" selected="0">
            <x v="6"/>
          </reference>
        </references>
      </pivotArea>
    </chartFormat>
    <chartFormat chart="16" format="33" series="1">
      <pivotArea type="data" outline="0" fieldPosition="0">
        <references count="1">
          <reference field="4294967294" count="1" selected="0">
            <x v="0"/>
          </reference>
        </references>
      </pivotArea>
    </chartFormat>
    <chartFormat chart="16" format="34">
      <pivotArea type="data" outline="0" fieldPosition="0">
        <references count="2">
          <reference field="4294967294" count="1" selected="0">
            <x v="0"/>
          </reference>
          <reference field="5" count="1" selected="0">
            <x v="0"/>
          </reference>
        </references>
      </pivotArea>
    </chartFormat>
    <chartFormat chart="16" format="35">
      <pivotArea type="data" outline="0" fieldPosition="0">
        <references count="2">
          <reference field="4294967294" count="1" selected="0">
            <x v="0"/>
          </reference>
          <reference field="5" count="1" selected="0">
            <x v="1"/>
          </reference>
        </references>
      </pivotArea>
    </chartFormat>
    <chartFormat chart="16" format="36">
      <pivotArea type="data" outline="0" fieldPosition="0">
        <references count="2">
          <reference field="4294967294" count="1" selected="0">
            <x v="0"/>
          </reference>
          <reference field="5" count="1" selected="0">
            <x v="2"/>
          </reference>
        </references>
      </pivotArea>
    </chartFormat>
    <chartFormat chart="16" format="37">
      <pivotArea type="data" outline="0" fieldPosition="0">
        <references count="2">
          <reference field="4294967294" count="1" selected="0">
            <x v="0"/>
          </reference>
          <reference field="5" count="1" selected="0">
            <x v="3"/>
          </reference>
        </references>
      </pivotArea>
    </chartFormat>
    <chartFormat chart="16" format="38">
      <pivotArea type="data" outline="0" fieldPosition="0">
        <references count="2">
          <reference field="4294967294" count="1" selected="0">
            <x v="0"/>
          </reference>
          <reference field="5" count="1" selected="0">
            <x v="4"/>
          </reference>
        </references>
      </pivotArea>
    </chartFormat>
    <chartFormat chart="16" format="39">
      <pivotArea type="data" outline="0" fieldPosition="0">
        <references count="2">
          <reference field="4294967294" count="1" selected="0">
            <x v="0"/>
          </reference>
          <reference field="5" count="1" selected="0">
            <x v="5"/>
          </reference>
        </references>
      </pivotArea>
    </chartFormat>
    <chartFormat chart="16" format="40">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4E78C9-3D4A-47F6-9AC1-E32BA7884FD0}"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21:B24" firstHeaderRow="1" firstDataRow="1" firstDataCol="1"/>
  <pivotFields count="24">
    <pivotField showAll="0"/>
    <pivotField numFmtId="14" showAll="0"/>
    <pivotField showAll="0"/>
    <pivotField showAll="0"/>
    <pivotField axis="axisRow" showAll="0">
      <items count="4">
        <item x="0"/>
        <item x="1"/>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Average of CustomerLifetimeValue" fld="9" subtotal="average" baseField="4" baseItem="0"/>
  </dataFields>
  <formats count="6">
    <format dxfId="90">
      <pivotArea collapsedLevelsAreSubtotals="1" fieldPosition="0">
        <references count="1">
          <reference field="4" count="0"/>
        </references>
      </pivotArea>
    </format>
    <format dxfId="89">
      <pivotArea type="all" dataOnly="0" outline="0" fieldPosition="0"/>
    </format>
    <format dxfId="88">
      <pivotArea outline="0" collapsedLevelsAreSubtotals="1" fieldPosition="0"/>
    </format>
    <format dxfId="87">
      <pivotArea field="4" type="button" dataOnly="0" labelOnly="1" outline="0" axis="axisRow" fieldPosition="0"/>
    </format>
    <format dxfId="86">
      <pivotArea dataOnly="0" labelOnly="1" fieldPosition="0">
        <references count="1">
          <reference field="4" count="0"/>
        </references>
      </pivotArea>
    </format>
    <format dxfId="85">
      <pivotArea dataOnly="0" labelOnly="1" outline="0" axis="axisValues" fieldPosition="0"/>
    </format>
  </format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AD048F-5D9C-43B3-95F8-D42C08BA5469}"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D5" firstHeaderRow="1" firstDataRow="2" firstDataCol="1"/>
  <pivotFields count="27">
    <pivotField showAll="0"/>
    <pivotField numFmtId="14" showAll="0">
      <items count="416">
        <item x="139"/>
        <item x="265"/>
        <item x="325"/>
        <item x="217"/>
        <item x="249"/>
        <item x="19"/>
        <item x="42"/>
        <item x="247"/>
        <item x="344"/>
        <item x="392"/>
        <item x="271"/>
        <item x="65"/>
        <item x="355"/>
        <item x="412"/>
        <item x="329"/>
        <item x="389"/>
        <item x="99"/>
        <item x="191"/>
        <item x="189"/>
        <item x="332"/>
        <item x="282"/>
        <item x="276"/>
        <item x="150"/>
        <item x="229"/>
        <item x="11"/>
        <item x="407"/>
        <item x="164"/>
        <item x="298"/>
        <item x="237"/>
        <item x="50"/>
        <item x="393"/>
        <item x="221"/>
        <item x="158"/>
        <item x="26"/>
        <item x="226"/>
        <item x="154"/>
        <item x="79"/>
        <item x="51"/>
        <item x="149"/>
        <item x="93"/>
        <item x="384"/>
        <item x="211"/>
        <item x="367"/>
        <item x="240"/>
        <item x="190"/>
        <item x="173"/>
        <item x="272"/>
        <item x="324"/>
        <item x="153"/>
        <item x="220"/>
        <item x="126"/>
        <item x="8"/>
        <item x="58"/>
        <item x="308"/>
        <item x="273"/>
        <item x="75"/>
        <item x="62"/>
        <item x="72"/>
        <item x="92"/>
        <item x="354"/>
        <item x="353"/>
        <item x="90"/>
        <item x="250"/>
        <item x="151"/>
        <item x="182"/>
        <item x="337"/>
        <item x="331"/>
        <item x="74"/>
        <item x="178"/>
        <item x="55"/>
        <item x="18"/>
        <item x="6"/>
        <item x="205"/>
        <item x="21"/>
        <item x="292"/>
        <item x="167"/>
        <item x="316"/>
        <item x="381"/>
        <item x="81"/>
        <item x="401"/>
        <item x="383"/>
        <item x="288"/>
        <item x="314"/>
        <item x="246"/>
        <item x="242"/>
        <item x="103"/>
        <item x="216"/>
        <item x="291"/>
        <item x="27"/>
        <item x="97"/>
        <item x="233"/>
        <item x="258"/>
        <item x="297"/>
        <item x="186"/>
        <item x="350"/>
        <item x="34"/>
        <item x="222"/>
        <item x="156"/>
        <item x="333"/>
        <item x="175"/>
        <item x="235"/>
        <item x="185"/>
        <item x="287"/>
        <item x="274"/>
        <item x="203"/>
        <item x="140"/>
        <item x="31"/>
        <item x="394"/>
        <item x="275"/>
        <item x="215"/>
        <item x="160"/>
        <item x="129"/>
        <item x="261"/>
        <item x="128"/>
        <item x="248"/>
        <item x="137"/>
        <item x="223"/>
        <item x="48"/>
        <item x="295"/>
        <item x="123"/>
        <item x="390"/>
        <item x="356"/>
        <item x="338"/>
        <item x="366"/>
        <item x="281"/>
        <item x="20"/>
        <item x="368"/>
        <item x="327"/>
        <item x="61"/>
        <item x="152"/>
        <item x="13"/>
        <item x="268"/>
        <item x="41"/>
        <item x="80"/>
        <item x="239"/>
        <item x="109"/>
        <item x="212"/>
        <item x="83"/>
        <item x="410"/>
        <item x="54"/>
        <item x="403"/>
        <item x="334"/>
        <item x="396"/>
        <item x="277"/>
        <item x="148"/>
        <item x="262"/>
        <item x="357"/>
        <item x="318"/>
        <item x="257"/>
        <item x="142"/>
        <item x="0"/>
        <item x="96"/>
        <item x="91"/>
        <item x="346"/>
        <item x="269"/>
        <item x="194"/>
        <item x="59"/>
        <item x="176"/>
        <item x="358"/>
        <item x="397"/>
        <item x="317"/>
        <item x="293"/>
        <item x="245"/>
        <item x="404"/>
        <item x="405"/>
        <item x="369"/>
        <item x="204"/>
        <item x="16"/>
        <item x="195"/>
        <item x="304"/>
        <item x="213"/>
        <item x="87"/>
        <item x="251"/>
        <item x="120"/>
        <item x="24"/>
        <item x="341"/>
        <item x="227"/>
        <item x="270"/>
        <item x="224"/>
        <item x="53"/>
        <item x="300"/>
        <item x="342"/>
        <item x="285"/>
        <item x="312"/>
        <item x="57"/>
        <item x="98"/>
        <item x="45"/>
        <item x="89"/>
        <item x="94"/>
        <item x="206"/>
        <item x="110"/>
        <item x="104"/>
        <item x="219"/>
        <item x="361"/>
        <item x="363"/>
        <item x="323"/>
        <item x="60"/>
        <item x="263"/>
        <item x="279"/>
        <item x="22"/>
        <item x="301"/>
        <item x="3"/>
        <item x="254"/>
        <item x="289"/>
        <item x="266"/>
        <item x="46"/>
        <item x="2"/>
        <item x="132"/>
        <item x="225"/>
        <item x="406"/>
        <item x="290"/>
        <item x="157"/>
        <item x="259"/>
        <item x="283"/>
        <item x="67"/>
        <item x="181"/>
        <item x="386"/>
        <item x="365"/>
        <item x="201"/>
        <item x="70"/>
        <item x="253"/>
        <item x="360"/>
        <item x="411"/>
        <item x="63"/>
        <item x="105"/>
        <item x="17"/>
        <item x="322"/>
        <item x="371"/>
        <item x="388"/>
        <item x="364"/>
        <item x="294"/>
        <item x="15"/>
        <item x="374"/>
        <item x="202"/>
        <item x="267"/>
        <item x="305"/>
        <item x="7"/>
        <item x="218"/>
        <item x="413"/>
        <item x="127"/>
        <item x="29"/>
        <item x="56"/>
        <item x="122"/>
        <item x="135"/>
        <item x="1"/>
        <item x="348"/>
        <item x="33"/>
        <item x="198"/>
        <item x="119"/>
        <item x="307"/>
        <item x="385"/>
        <item x="234"/>
        <item x="313"/>
        <item x="112"/>
        <item x="37"/>
        <item x="352"/>
        <item x="66"/>
        <item x="161"/>
        <item x="398"/>
        <item x="379"/>
        <item x="39"/>
        <item x="118"/>
        <item x="117"/>
        <item x="238"/>
        <item x="200"/>
        <item x="373"/>
        <item x="125"/>
        <item x="171"/>
        <item x="321"/>
        <item x="188"/>
        <item x="377"/>
        <item x="296"/>
        <item x="40"/>
        <item x="124"/>
        <item x="9"/>
        <item x="95"/>
        <item x="88"/>
        <item x="359"/>
        <item x="69"/>
        <item x="116"/>
        <item x="47"/>
        <item x="214"/>
        <item x="14"/>
        <item x="336"/>
        <item x="378"/>
        <item x="134"/>
        <item x="71"/>
        <item x="199"/>
        <item x="30"/>
        <item x="114"/>
        <item x="402"/>
        <item x="163"/>
        <item x="375"/>
        <item x="370"/>
        <item x="345"/>
        <item x="320"/>
        <item x="86"/>
        <item x="340"/>
        <item x="49"/>
        <item x="44"/>
        <item x="141"/>
        <item x="264"/>
        <item x="108"/>
        <item x="197"/>
        <item x="330"/>
        <item x="326"/>
        <item x="131"/>
        <item x="172"/>
        <item x="306"/>
        <item x="136"/>
        <item x="4"/>
        <item x="111"/>
        <item x="187"/>
        <item x="335"/>
        <item x="144"/>
        <item x="113"/>
        <item x="286"/>
        <item x="372"/>
        <item x="102"/>
        <item x="299"/>
        <item x="382"/>
        <item x="180"/>
        <item x="395"/>
        <item x="12"/>
        <item x="236"/>
        <item x="319"/>
        <item x="207"/>
        <item x="146"/>
        <item x="184"/>
        <item x="73"/>
        <item x="414"/>
        <item x="196"/>
        <item x="241"/>
        <item x="145"/>
        <item x="260"/>
        <item x="106"/>
        <item x="147"/>
        <item x="165"/>
        <item x="82"/>
        <item x="101"/>
        <item x="232"/>
        <item x="143"/>
        <item x="121"/>
        <item x="303"/>
        <item x="311"/>
        <item x="315"/>
        <item x="310"/>
        <item x="174"/>
        <item x="159"/>
        <item x="76"/>
        <item x="209"/>
        <item x="169"/>
        <item x="25"/>
        <item x="278"/>
        <item x="231"/>
        <item x="107"/>
        <item x="347"/>
        <item x="255"/>
        <item x="387"/>
        <item x="244"/>
        <item x="166"/>
        <item x="409"/>
        <item x="133"/>
        <item x="380"/>
        <item x="391"/>
        <item x="192"/>
        <item x="243"/>
        <item x="339"/>
        <item x="85"/>
        <item x="28"/>
        <item x="351"/>
        <item x="252"/>
        <item x="193"/>
        <item x="100"/>
        <item x="155"/>
        <item x="284"/>
        <item x="43"/>
        <item x="399"/>
        <item x="168"/>
        <item x="170"/>
        <item x="280"/>
        <item x="52"/>
        <item x="256"/>
        <item x="162"/>
        <item x="400"/>
        <item x="130"/>
        <item x="228"/>
        <item x="68"/>
        <item x="115"/>
        <item x="36"/>
        <item x="23"/>
        <item x="177"/>
        <item x="179"/>
        <item x="35"/>
        <item x="64"/>
        <item x="230"/>
        <item x="32"/>
        <item x="309"/>
        <item x="210"/>
        <item x="376"/>
        <item x="328"/>
        <item x="208"/>
        <item x="77"/>
        <item x="183"/>
        <item x="408"/>
        <item x="349"/>
        <item x="10"/>
        <item x="38"/>
        <item x="302"/>
        <item x="343"/>
        <item x="84"/>
        <item x="362"/>
        <item x="138"/>
        <item x="5"/>
        <item x="78"/>
        <item t="default"/>
      </items>
    </pivotField>
    <pivotField showAll="0"/>
    <pivotField axis="axisRow" showAll="0">
      <items count="4">
        <item x="2"/>
        <item x="0"/>
        <item x="1"/>
        <item t="default"/>
      </items>
    </pivotField>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7" showAll="0"/>
    <pivotField showAll="0" defaultSubtotal="0"/>
    <pivotField showAll="0" defaultSubtotal="0"/>
    <pivotField showAll="0" defaultSubtotal="0">
      <items count="8">
        <item x="0"/>
        <item x="1"/>
        <item x="2"/>
        <item x="3"/>
        <item x="4"/>
        <item x="5"/>
        <item x="6"/>
        <item x="7"/>
      </items>
    </pivotField>
  </pivotFields>
  <rowFields count="1">
    <field x="3"/>
  </rowFields>
  <rowItems count="3">
    <i>
      <x/>
    </i>
    <i>
      <x v="1"/>
    </i>
    <i>
      <x v="2"/>
    </i>
  </rowItems>
  <colFields count="1">
    <field x="4"/>
  </colFields>
  <colItems count="3">
    <i>
      <x/>
    </i>
    <i>
      <x v="1"/>
    </i>
    <i>
      <x v="2"/>
    </i>
  </colItems>
  <dataFields count="1">
    <dataField name="Average of AverageSatisfactionScore" fld="16" subtotal="average" baseField="3" baseItem="0"/>
  </dataFields>
  <formats count="6">
    <format dxfId="76">
      <pivotArea type="all" dataOnly="0" outline="0" fieldPosition="0"/>
    </format>
    <format dxfId="75">
      <pivotArea type="all" dataOnly="0" outline="0" fieldPosition="0"/>
    </format>
    <format dxfId="74">
      <pivotArea outline="0" collapsedLevelsAreSubtotals="1" fieldPosition="0">
        <references count="1">
          <reference field="4" count="1" selected="0">
            <x v="0"/>
          </reference>
        </references>
      </pivotArea>
    </format>
    <format dxfId="73">
      <pivotArea outline="0" collapsedLevelsAreSubtotals="1" fieldPosition="0">
        <references count="1">
          <reference field="4" count="1" selected="0">
            <x v="1"/>
          </reference>
        </references>
      </pivotArea>
    </format>
    <format dxfId="72">
      <pivotArea outline="0" collapsedLevelsAreSubtotals="1" fieldPosition="0">
        <references count="1">
          <reference field="4" count="1" selected="0">
            <x v="2"/>
          </reference>
        </references>
      </pivotArea>
    </format>
    <format dxfId="71">
      <pivotArea grandCol="1" outline="0" collapsedLevelsAreSubtotals="1" fieldPosition="0"/>
    </format>
  </format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6" format="12" series="1">
      <pivotArea type="data" outline="0" fieldPosition="0">
        <references count="2">
          <reference field="4294967294" count="1" selected="0">
            <x v="0"/>
          </reference>
          <reference field="4" count="1" selected="0">
            <x v="0"/>
          </reference>
        </references>
      </pivotArea>
    </chartFormat>
    <chartFormat chart="6"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2"/>
          </reference>
        </references>
      </pivotArea>
    </chartFormat>
    <chartFormat chart="14" format="24" series="1">
      <pivotArea type="data" outline="0" fieldPosition="0">
        <references count="2">
          <reference field="4294967294" count="1" selected="0">
            <x v="0"/>
          </reference>
          <reference field="4" count="1" selected="0">
            <x v="0"/>
          </reference>
        </references>
      </pivotArea>
    </chartFormat>
    <chartFormat chart="14" format="25" series="1">
      <pivotArea type="data" outline="0" fieldPosition="0">
        <references count="2">
          <reference field="4294967294" count="1" selected="0">
            <x v="0"/>
          </reference>
          <reference field="4" count="1" selected="0">
            <x v="1"/>
          </reference>
        </references>
      </pivotArea>
    </chartFormat>
    <chartFormat chart="14" format="26"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055684-D6C5-407F-AAD6-BDA6C37554E9}"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I8" firstHeaderRow="1" firstDataRow="2" firstDataCol="1"/>
  <pivotFields count="27">
    <pivotField showAll="0"/>
    <pivotField axis="axisRow" numFmtId="14" showAll="0">
      <items count="416">
        <item x="139"/>
        <item x="265"/>
        <item x="325"/>
        <item x="217"/>
        <item x="249"/>
        <item x="19"/>
        <item x="42"/>
        <item x="247"/>
        <item x="344"/>
        <item x="392"/>
        <item x="271"/>
        <item x="65"/>
        <item x="355"/>
        <item x="412"/>
        <item x="329"/>
        <item x="389"/>
        <item x="99"/>
        <item x="191"/>
        <item x="189"/>
        <item x="332"/>
        <item x="282"/>
        <item x="276"/>
        <item x="150"/>
        <item x="229"/>
        <item x="11"/>
        <item x="407"/>
        <item x="164"/>
        <item x="298"/>
        <item x="237"/>
        <item x="50"/>
        <item x="393"/>
        <item x="221"/>
        <item x="158"/>
        <item x="26"/>
        <item x="226"/>
        <item x="154"/>
        <item x="79"/>
        <item x="51"/>
        <item x="149"/>
        <item x="93"/>
        <item x="384"/>
        <item x="211"/>
        <item x="367"/>
        <item x="240"/>
        <item x="190"/>
        <item x="173"/>
        <item x="272"/>
        <item x="324"/>
        <item x="153"/>
        <item x="220"/>
        <item x="126"/>
        <item x="8"/>
        <item x="58"/>
        <item x="308"/>
        <item x="273"/>
        <item x="75"/>
        <item x="62"/>
        <item x="72"/>
        <item x="92"/>
        <item x="354"/>
        <item x="353"/>
        <item x="90"/>
        <item x="250"/>
        <item x="151"/>
        <item x="182"/>
        <item x="337"/>
        <item x="331"/>
        <item x="74"/>
        <item x="178"/>
        <item x="55"/>
        <item x="18"/>
        <item x="6"/>
        <item x="205"/>
        <item x="21"/>
        <item x="292"/>
        <item x="167"/>
        <item x="316"/>
        <item x="381"/>
        <item x="81"/>
        <item x="401"/>
        <item x="383"/>
        <item x="288"/>
        <item x="314"/>
        <item x="246"/>
        <item x="242"/>
        <item x="103"/>
        <item x="216"/>
        <item x="291"/>
        <item x="27"/>
        <item x="97"/>
        <item x="233"/>
        <item x="258"/>
        <item x="297"/>
        <item x="186"/>
        <item x="350"/>
        <item x="34"/>
        <item x="222"/>
        <item x="156"/>
        <item x="333"/>
        <item x="175"/>
        <item x="235"/>
        <item x="185"/>
        <item x="287"/>
        <item x="274"/>
        <item x="203"/>
        <item x="140"/>
        <item x="31"/>
        <item x="394"/>
        <item x="275"/>
        <item x="215"/>
        <item x="160"/>
        <item x="129"/>
        <item x="261"/>
        <item x="128"/>
        <item x="248"/>
        <item x="137"/>
        <item x="223"/>
        <item x="48"/>
        <item x="295"/>
        <item x="123"/>
        <item x="390"/>
        <item x="356"/>
        <item x="338"/>
        <item x="366"/>
        <item x="281"/>
        <item x="20"/>
        <item x="368"/>
        <item x="327"/>
        <item x="61"/>
        <item x="152"/>
        <item x="13"/>
        <item x="268"/>
        <item x="41"/>
        <item x="80"/>
        <item x="239"/>
        <item x="109"/>
        <item x="212"/>
        <item x="83"/>
        <item x="410"/>
        <item x="54"/>
        <item x="403"/>
        <item x="334"/>
        <item x="396"/>
        <item x="277"/>
        <item x="148"/>
        <item x="262"/>
        <item x="357"/>
        <item x="318"/>
        <item x="257"/>
        <item x="142"/>
        <item x="0"/>
        <item x="96"/>
        <item x="91"/>
        <item x="346"/>
        <item x="269"/>
        <item x="194"/>
        <item x="59"/>
        <item x="176"/>
        <item x="358"/>
        <item x="397"/>
        <item x="317"/>
        <item x="293"/>
        <item x="245"/>
        <item x="404"/>
        <item x="405"/>
        <item x="369"/>
        <item x="204"/>
        <item x="16"/>
        <item x="195"/>
        <item x="304"/>
        <item x="213"/>
        <item x="87"/>
        <item x="251"/>
        <item x="120"/>
        <item x="24"/>
        <item x="341"/>
        <item x="227"/>
        <item x="270"/>
        <item x="224"/>
        <item x="53"/>
        <item x="300"/>
        <item x="342"/>
        <item x="285"/>
        <item x="312"/>
        <item x="57"/>
        <item x="98"/>
        <item x="45"/>
        <item x="89"/>
        <item x="94"/>
        <item x="206"/>
        <item x="110"/>
        <item x="104"/>
        <item x="219"/>
        <item x="361"/>
        <item x="363"/>
        <item x="323"/>
        <item x="60"/>
        <item x="263"/>
        <item x="279"/>
        <item x="22"/>
        <item x="301"/>
        <item x="3"/>
        <item x="254"/>
        <item x="289"/>
        <item x="266"/>
        <item x="46"/>
        <item x="2"/>
        <item x="132"/>
        <item x="225"/>
        <item x="406"/>
        <item x="290"/>
        <item x="157"/>
        <item x="259"/>
        <item x="283"/>
        <item x="67"/>
        <item x="181"/>
        <item x="386"/>
        <item x="365"/>
        <item x="201"/>
        <item x="70"/>
        <item x="253"/>
        <item x="360"/>
        <item x="411"/>
        <item x="63"/>
        <item x="105"/>
        <item x="17"/>
        <item x="322"/>
        <item x="371"/>
        <item x="388"/>
        <item x="364"/>
        <item x="294"/>
        <item x="15"/>
        <item x="374"/>
        <item x="202"/>
        <item x="267"/>
        <item x="305"/>
        <item x="7"/>
        <item x="218"/>
        <item x="413"/>
        <item x="127"/>
        <item x="29"/>
        <item x="56"/>
        <item x="122"/>
        <item x="135"/>
        <item x="1"/>
        <item x="348"/>
        <item x="33"/>
        <item x="198"/>
        <item x="119"/>
        <item x="307"/>
        <item x="385"/>
        <item x="234"/>
        <item x="313"/>
        <item x="112"/>
        <item x="37"/>
        <item x="352"/>
        <item x="66"/>
        <item x="161"/>
        <item x="398"/>
        <item x="379"/>
        <item x="39"/>
        <item x="118"/>
        <item x="117"/>
        <item x="238"/>
        <item x="200"/>
        <item x="373"/>
        <item x="125"/>
        <item x="171"/>
        <item x="321"/>
        <item x="188"/>
        <item x="377"/>
        <item x="296"/>
        <item x="40"/>
        <item x="124"/>
        <item x="9"/>
        <item x="95"/>
        <item x="88"/>
        <item x="359"/>
        <item x="69"/>
        <item x="116"/>
        <item x="47"/>
        <item x="214"/>
        <item x="14"/>
        <item x="336"/>
        <item x="378"/>
        <item x="134"/>
        <item x="71"/>
        <item x="199"/>
        <item x="30"/>
        <item x="114"/>
        <item x="402"/>
        <item x="163"/>
        <item x="375"/>
        <item x="370"/>
        <item x="345"/>
        <item x="320"/>
        <item x="86"/>
        <item x="340"/>
        <item x="49"/>
        <item x="44"/>
        <item x="141"/>
        <item x="264"/>
        <item x="108"/>
        <item x="197"/>
        <item x="330"/>
        <item x="326"/>
        <item x="131"/>
        <item x="172"/>
        <item x="306"/>
        <item x="136"/>
        <item x="4"/>
        <item x="111"/>
        <item x="187"/>
        <item x="335"/>
        <item x="144"/>
        <item x="113"/>
        <item x="286"/>
        <item x="372"/>
        <item x="102"/>
        <item x="299"/>
        <item x="382"/>
        <item x="180"/>
        <item x="395"/>
        <item x="12"/>
        <item x="236"/>
        <item x="319"/>
        <item x="207"/>
        <item x="146"/>
        <item x="184"/>
        <item x="73"/>
        <item x="414"/>
        <item x="196"/>
        <item x="241"/>
        <item x="145"/>
        <item x="260"/>
        <item x="106"/>
        <item x="147"/>
        <item x="165"/>
        <item x="82"/>
        <item x="101"/>
        <item x="232"/>
        <item x="143"/>
        <item x="121"/>
        <item x="303"/>
        <item x="311"/>
        <item x="315"/>
        <item x="310"/>
        <item x="174"/>
        <item x="159"/>
        <item x="76"/>
        <item x="209"/>
        <item x="169"/>
        <item x="25"/>
        <item x="278"/>
        <item x="231"/>
        <item x="107"/>
        <item x="347"/>
        <item x="255"/>
        <item x="387"/>
        <item x="244"/>
        <item x="166"/>
        <item x="409"/>
        <item x="133"/>
        <item x="380"/>
        <item x="391"/>
        <item x="192"/>
        <item x="243"/>
        <item x="339"/>
        <item x="85"/>
        <item x="28"/>
        <item x="351"/>
        <item x="252"/>
        <item x="193"/>
        <item x="100"/>
        <item x="155"/>
        <item x="284"/>
        <item x="43"/>
        <item x="399"/>
        <item x="168"/>
        <item x="170"/>
        <item x="280"/>
        <item x="52"/>
        <item x="256"/>
        <item x="162"/>
        <item x="400"/>
        <item x="130"/>
        <item x="228"/>
        <item x="68"/>
        <item x="115"/>
        <item x="36"/>
        <item x="23"/>
        <item x="177"/>
        <item x="179"/>
        <item x="35"/>
        <item x="64"/>
        <item x="230"/>
        <item x="32"/>
        <item x="309"/>
        <item x="210"/>
        <item x="376"/>
        <item x="328"/>
        <item x="208"/>
        <item x="77"/>
        <item x="183"/>
        <item x="408"/>
        <item x="349"/>
        <item x="10"/>
        <item x="38"/>
        <item x="302"/>
        <item x="343"/>
        <item x="84"/>
        <item x="362"/>
        <item x="138"/>
        <item x="5"/>
        <item x="78"/>
        <item t="default"/>
      </items>
    </pivotField>
    <pivotField showAll="0"/>
    <pivotField showAll="0">
      <items count="4">
        <item h="1" x="2"/>
        <item h="1" x="0"/>
        <item x="1"/>
        <item t="default"/>
      </items>
    </pivotField>
    <pivotField showAll="0">
      <items count="4">
        <item h="1" x="0"/>
        <item x="1"/>
        <item h="1" x="2"/>
        <item t="default"/>
      </items>
    </pivotField>
    <pivotField showAll="0"/>
    <pivotField showAll="0"/>
    <pivotField dataField="1" showAll="0"/>
    <pivotField showAll="0"/>
    <pivotField showAll="0"/>
    <pivotField axis="axisCol" showAll="0">
      <items count="9">
        <item x="6"/>
        <item x="5"/>
        <item x="0"/>
        <item x="1"/>
        <item x="4"/>
        <item x="3"/>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7"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4">
    <field x="26"/>
    <field x="25"/>
    <field x="24"/>
    <field x="1"/>
  </rowFields>
  <rowItems count="6">
    <i>
      <x v="1"/>
    </i>
    <i>
      <x v="2"/>
    </i>
    <i>
      <x v="3"/>
    </i>
    <i>
      <x v="4"/>
    </i>
    <i>
      <x v="5"/>
    </i>
    <i>
      <x v="6"/>
    </i>
  </rowItems>
  <colFields count="1">
    <field x="10"/>
  </colFields>
  <colItems count="8">
    <i>
      <x/>
    </i>
    <i>
      <x v="1"/>
    </i>
    <i>
      <x v="2"/>
    </i>
    <i>
      <x v="3"/>
    </i>
    <i>
      <x v="4"/>
    </i>
    <i>
      <x v="5"/>
    </i>
    <i>
      <x v="6"/>
    </i>
    <i>
      <x v="7"/>
    </i>
  </colItems>
  <dataFields count="1">
    <dataField name="Sum of TotalPurchases" fld="7" baseField="0" baseItem="0"/>
  </dataFields>
  <formats count="8">
    <format dxfId="47">
      <pivotArea type="all" dataOnly="0" outline="0" fieldPosition="0"/>
    </format>
    <format dxfId="46">
      <pivotArea outline="0" collapsedLevelsAreSubtotals="1" fieldPosition="0"/>
    </format>
    <format dxfId="45">
      <pivotArea type="origin" dataOnly="0" labelOnly="1" outline="0" fieldPosition="0"/>
    </format>
    <format dxfId="44">
      <pivotArea field="10" type="button" dataOnly="0" labelOnly="1" outline="0" axis="axisCol" fieldPosition="0"/>
    </format>
    <format dxfId="43">
      <pivotArea type="topRight" dataOnly="0" labelOnly="1" outline="0" fieldPosition="0"/>
    </format>
    <format dxfId="42">
      <pivotArea field="26" type="button" dataOnly="0" labelOnly="1" outline="0" axis="axisRow" fieldPosition="0"/>
    </format>
    <format dxfId="41">
      <pivotArea dataOnly="0" labelOnly="1" fieldPosition="0">
        <references count="1">
          <reference field="26" count="6">
            <x v="1"/>
            <x v="2"/>
            <x v="3"/>
            <x v="4"/>
            <x v="5"/>
            <x v="6"/>
          </reference>
        </references>
      </pivotArea>
    </format>
    <format dxfId="40">
      <pivotArea dataOnly="0" labelOnly="1" fieldPosition="0">
        <references count="1">
          <reference field="10" count="0"/>
        </references>
      </pivotArea>
    </format>
  </formats>
  <chartFormats count="2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4" format="16" series="1">
      <pivotArea type="data" outline="0" fieldPosition="0">
        <references count="2">
          <reference field="4294967294" count="1" selected="0">
            <x v="0"/>
          </reference>
          <reference field="10" count="1" selected="0">
            <x v="0"/>
          </reference>
        </references>
      </pivotArea>
    </chartFormat>
    <chartFormat chart="4" format="17" series="1">
      <pivotArea type="data" outline="0" fieldPosition="0">
        <references count="2">
          <reference field="4294967294" count="1" selected="0">
            <x v="0"/>
          </reference>
          <reference field="10" count="1" selected="0">
            <x v="1"/>
          </reference>
        </references>
      </pivotArea>
    </chartFormat>
    <chartFormat chart="4" format="18" series="1">
      <pivotArea type="data" outline="0" fieldPosition="0">
        <references count="2">
          <reference field="4294967294" count="1" selected="0">
            <x v="0"/>
          </reference>
          <reference field="10" count="1" selected="0">
            <x v="2"/>
          </reference>
        </references>
      </pivotArea>
    </chartFormat>
    <chartFormat chart="4" format="19" series="1">
      <pivotArea type="data" outline="0" fieldPosition="0">
        <references count="2">
          <reference field="4294967294" count="1" selected="0">
            <x v="0"/>
          </reference>
          <reference field="10" count="1" selected="0">
            <x v="3"/>
          </reference>
        </references>
      </pivotArea>
    </chartFormat>
    <chartFormat chart="4" format="20" series="1">
      <pivotArea type="data" outline="0" fieldPosition="0">
        <references count="2">
          <reference field="4294967294" count="1" selected="0">
            <x v="0"/>
          </reference>
          <reference field="10" count="1" selected="0">
            <x v="4"/>
          </reference>
        </references>
      </pivotArea>
    </chartFormat>
    <chartFormat chart="4" format="21" series="1">
      <pivotArea type="data" outline="0" fieldPosition="0">
        <references count="2">
          <reference field="4294967294" count="1" selected="0">
            <x v="0"/>
          </reference>
          <reference field="10" count="1" selected="0">
            <x v="5"/>
          </reference>
        </references>
      </pivotArea>
    </chartFormat>
    <chartFormat chart="4" format="22" series="1">
      <pivotArea type="data" outline="0" fieldPosition="0">
        <references count="2">
          <reference field="4294967294" count="1" selected="0">
            <x v="0"/>
          </reference>
          <reference field="10" count="1" selected="0">
            <x v="6"/>
          </reference>
        </references>
      </pivotArea>
    </chartFormat>
    <chartFormat chart="4" format="23" series="1">
      <pivotArea type="data" outline="0" fieldPosition="0">
        <references count="2">
          <reference field="4294967294" count="1" selected="0">
            <x v="0"/>
          </reference>
          <reference field="10" count="1" selected="0">
            <x v="7"/>
          </reference>
        </references>
      </pivotArea>
    </chartFormat>
    <chartFormat chart="9" format="48" series="1">
      <pivotArea type="data" outline="0" fieldPosition="0">
        <references count="2">
          <reference field="4294967294" count="1" selected="0">
            <x v="0"/>
          </reference>
          <reference field="10" count="1" selected="0">
            <x v="0"/>
          </reference>
        </references>
      </pivotArea>
    </chartFormat>
    <chartFormat chart="9" format="49" series="1">
      <pivotArea type="data" outline="0" fieldPosition="0">
        <references count="2">
          <reference field="4294967294" count="1" selected="0">
            <x v="0"/>
          </reference>
          <reference field="10" count="1" selected="0">
            <x v="1"/>
          </reference>
        </references>
      </pivotArea>
    </chartFormat>
    <chartFormat chart="9" format="50" series="1">
      <pivotArea type="data" outline="0" fieldPosition="0">
        <references count="2">
          <reference field="4294967294" count="1" selected="0">
            <x v="0"/>
          </reference>
          <reference field="10" count="1" selected="0">
            <x v="2"/>
          </reference>
        </references>
      </pivotArea>
    </chartFormat>
    <chartFormat chart="9" format="51" series="1">
      <pivotArea type="data" outline="0" fieldPosition="0">
        <references count="2">
          <reference field="4294967294" count="1" selected="0">
            <x v="0"/>
          </reference>
          <reference field="10" count="1" selected="0">
            <x v="3"/>
          </reference>
        </references>
      </pivotArea>
    </chartFormat>
    <chartFormat chart="9" format="52" series="1">
      <pivotArea type="data" outline="0" fieldPosition="0">
        <references count="2">
          <reference field="4294967294" count="1" selected="0">
            <x v="0"/>
          </reference>
          <reference field="10" count="1" selected="0">
            <x v="4"/>
          </reference>
        </references>
      </pivotArea>
    </chartFormat>
    <chartFormat chart="9" format="53" series="1">
      <pivotArea type="data" outline="0" fieldPosition="0">
        <references count="2">
          <reference field="4294967294" count="1" selected="0">
            <x v="0"/>
          </reference>
          <reference field="10" count="1" selected="0">
            <x v="5"/>
          </reference>
        </references>
      </pivotArea>
    </chartFormat>
    <chartFormat chart="9" format="54" series="1">
      <pivotArea type="data" outline="0" fieldPosition="0">
        <references count="2">
          <reference field="4294967294" count="1" selected="0">
            <x v="0"/>
          </reference>
          <reference field="10" count="1" selected="0">
            <x v="6"/>
          </reference>
        </references>
      </pivotArea>
    </chartFormat>
    <chartFormat chart="9" format="55" series="1">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F40A13-5D64-4D00-A557-E04DE0CA08DA}"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29:B536" firstHeaderRow="1" firstDataRow="1" firstDataCol="1"/>
  <pivotFields count="27">
    <pivotField showAll="0"/>
    <pivotField numFmtId="14" showAll="0">
      <items count="416">
        <item x="139"/>
        <item x="265"/>
        <item x="325"/>
        <item x="217"/>
        <item x="249"/>
        <item x="19"/>
        <item x="42"/>
        <item x="247"/>
        <item x="344"/>
        <item x="392"/>
        <item x="271"/>
        <item x="65"/>
        <item x="355"/>
        <item x="412"/>
        <item x="329"/>
        <item x="389"/>
        <item x="99"/>
        <item x="191"/>
        <item x="189"/>
        <item x="332"/>
        <item x="282"/>
        <item x="276"/>
        <item x="150"/>
        <item x="229"/>
        <item x="11"/>
        <item x="407"/>
        <item x="164"/>
        <item x="298"/>
        <item x="237"/>
        <item x="50"/>
        <item x="393"/>
        <item x="221"/>
        <item x="158"/>
        <item x="26"/>
        <item x="226"/>
        <item x="154"/>
        <item x="79"/>
        <item x="51"/>
        <item x="149"/>
        <item x="93"/>
        <item x="384"/>
        <item x="211"/>
        <item x="367"/>
        <item x="240"/>
        <item x="190"/>
        <item x="173"/>
        <item x="272"/>
        <item x="324"/>
        <item x="153"/>
        <item x="220"/>
        <item x="126"/>
        <item x="8"/>
        <item x="58"/>
        <item x="308"/>
        <item x="273"/>
        <item x="75"/>
        <item x="62"/>
        <item x="72"/>
        <item x="92"/>
        <item x="354"/>
        <item x="353"/>
        <item x="90"/>
        <item x="250"/>
        <item x="151"/>
        <item x="182"/>
        <item x="337"/>
        <item x="331"/>
        <item x="74"/>
        <item x="178"/>
        <item x="55"/>
        <item x="18"/>
        <item x="6"/>
        <item x="205"/>
        <item x="21"/>
        <item x="292"/>
        <item x="167"/>
        <item x="316"/>
        <item x="381"/>
        <item x="81"/>
        <item x="401"/>
        <item x="383"/>
        <item x="288"/>
        <item x="314"/>
        <item x="246"/>
        <item x="242"/>
        <item x="103"/>
        <item x="216"/>
        <item x="291"/>
        <item x="27"/>
        <item x="97"/>
        <item x="233"/>
        <item x="258"/>
        <item x="297"/>
        <item x="186"/>
        <item x="350"/>
        <item x="34"/>
        <item x="222"/>
        <item x="156"/>
        <item x="333"/>
        <item x="175"/>
        <item x="235"/>
        <item x="185"/>
        <item x="287"/>
        <item x="274"/>
        <item x="203"/>
        <item x="140"/>
        <item x="31"/>
        <item x="394"/>
        <item x="275"/>
        <item x="215"/>
        <item x="160"/>
        <item x="129"/>
        <item x="261"/>
        <item x="128"/>
        <item x="248"/>
        <item x="137"/>
        <item x="223"/>
        <item x="48"/>
        <item x="295"/>
        <item x="123"/>
        <item x="390"/>
        <item x="356"/>
        <item x="338"/>
        <item x="366"/>
        <item x="281"/>
        <item x="20"/>
        <item x="368"/>
        <item x="327"/>
        <item x="61"/>
        <item x="152"/>
        <item x="13"/>
        <item x="268"/>
        <item x="41"/>
        <item x="80"/>
        <item x="239"/>
        <item x="109"/>
        <item x="212"/>
        <item x="83"/>
        <item x="410"/>
        <item x="54"/>
        <item x="403"/>
        <item x="334"/>
        <item x="396"/>
        <item x="277"/>
        <item x="148"/>
        <item x="262"/>
        <item x="357"/>
        <item x="318"/>
        <item x="257"/>
        <item x="142"/>
        <item x="0"/>
        <item x="96"/>
        <item x="91"/>
        <item x="346"/>
        <item x="269"/>
        <item x="194"/>
        <item x="59"/>
        <item x="176"/>
        <item x="358"/>
        <item x="397"/>
        <item x="317"/>
        <item x="293"/>
        <item x="245"/>
        <item x="404"/>
        <item x="405"/>
        <item x="369"/>
        <item x="204"/>
        <item x="16"/>
        <item x="195"/>
        <item x="304"/>
        <item x="213"/>
        <item x="87"/>
        <item x="251"/>
        <item x="120"/>
        <item x="24"/>
        <item x="341"/>
        <item x="227"/>
        <item x="270"/>
        <item x="224"/>
        <item x="53"/>
        <item x="300"/>
        <item x="342"/>
        <item x="285"/>
        <item x="312"/>
        <item x="57"/>
        <item x="98"/>
        <item x="45"/>
        <item x="89"/>
        <item x="94"/>
        <item x="206"/>
        <item x="110"/>
        <item x="104"/>
        <item x="219"/>
        <item x="361"/>
        <item x="363"/>
        <item x="323"/>
        <item x="60"/>
        <item x="263"/>
        <item x="279"/>
        <item x="22"/>
        <item x="301"/>
        <item x="3"/>
        <item x="254"/>
        <item x="289"/>
        <item x="266"/>
        <item x="46"/>
        <item x="2"/>
        <item x="132"/>
        <item x="225"/>
        <item x="406"/>
        <item x="290"/>
        <item x="157"/>
        <item x="259"/>
        <item x="283"/>
        <item x="67"/>
        <item x="181"/>
        <item x="386"/>
        <item x="365"/>
        <item x="201"/>
        <item x="70"/>
        <item x="253"/>
        <item x="360"/>
        <item x="411"/>
        <item x="63"/>
        <item x="105"/>
        <item x="17"/>
        <item x="322"/>
        <item x="371"/>
        <item x="388"/>
        <item x="364"/>
        <item x="294"/>
        <item x="15"/>
        <item x="374"/>
        <item x="202"/>
        <item x="267"/>
        <item x="305"/>
        <item x="7"/>
        <item x="218"/>
        <item x="413"/>
        <item x="127"/>
        <item x="29"/>
        <item x="56"/>
        <item x="122"/>
        <item x="135"/>
        <item x="1"/>
        <item x="348"/>
        <item x="33"/>
        <item x="198"/>
        <item x="119"/>
        <item x="307"/>
        <item x="385"/>
        <item x="234"/>
        <item x="313"/>
        <item x="112"/>
        <item x="37"/>
        <item x="352"/>
        <item x="66"/>
        <item x="161"/>
        <item x="398"/>
        <item x="379"/>
        <item x="39"/>
        <item x="118"/>
        <item x="117"/>
        <item x="238"/>
        <item x="200"/>
        <item x="373"/>
        <item x="125"/>
        <item x="171"/>
        <item x="321"/>
        <item x="188"/>
        <item x="377"/>
        <item x="296"/>
        <item x="40"/>
        <item x="124"/>
        <item x="9"/>
        <item x="95"/>
        <item x="88"/>
        <item x="359"/>
        <item x="69"/>
        <item x="116"/>
        <item x="47"/>
        <item x="214"/>
        <item x="14"/>
        <item x="336"/>
        <item x="378"/>
        <item x="134"/>
        <item x="71"/>
        <item x="199"/>
        <item x="30"/>
        <item x="114"/>
        <item x="402"/>
        <item x="163"/>
        <item x="375"/>
        <item x="370"/>
        <item x="345"/>
        <item x="320"/>
        <item x="86"/>
        <item x="340"/>
        <item x="49"/>
        <item x="44"/>
        <item x="141"/>
        <item x="264"/>
        <item x="108"/>
        <item x="197"/>
        <item x="330"/>
        <item x="326"/>
        <item x="131"/>
        <item x="172"/>
        <item x="306"/>
        <item x="136"/>
        <item x="4"/>
        <item x="111"/>
        <item x="187"/>
        <item x="335"/>
        <item x="144"/>
        <item x="113"/>
        <item x="286"/>
        <item x="372"/>
        <item x="102"/>
        <item x="299"/>
        <item x="382"/>
        <item x="180"/>
        <item x="395"/>
        <item x="12"/>
        <item x="236"/>
        <item x="319"/>
        <item x="207"/>
        <item x="146"/>
        <item x="184"/>
        <item x="73"/>
        <item x="414"/>
        <item x="196"/>
        <item x="241"/>
        <item x="145"/>
        <item x="260"/>
        <item x="106"/>
        <item x="147"/>
        <item x="165"/>
        <item x="82"/>
        <item x="101"/>
        <item x="232"/>
        <item x="143"/>
        <item x="121"/>
        <item x="303"/>
        <item x="311"/>
        <item x="315"/>
        <item x="310"/>
        <item x="174"/>
        <item x="159"/>
        <item x="76"/>
        <item x="209"/>
        <item x="169"/>
        <item x="25"/>
        <item x="278"/>
        <item x="231"/>
        <item x="107"/>
        <item x="347"/>
        <item x="255"/>
        <item x="387"/>
        <item x="244"/>
        <item x="166"/>
        <item x="409"/>
        <item x="133"/>
        <item x="380"/>
        <item x="391"/>
        <item x="192"/>
        <item x="243"/>
        <item x="339"/>
        <item x="85"/>
        <item x="28"/>
        <item x="351"/>
        <item x="252"/>
        <item x="193"/>
        <item x="100"/>
        <item x="155"/>
        <item x="284"/>
        <item x="43"/>
        <item x="399"/>
        <item x="168"/>
        <item x="170"/>
        <item x="280"/>
        <item x="52"/>
        <item x="256"/>
        <item x="162"/>
        <item x="400"/>
        <item x="130"/>
        <item x="228"/>
        <item x="68"/>
        <item x="115"/>
        <item x="36"/>
        <item x="23"/>
        <item x="177"/>
        <item x="179"/>
        <item x="35"/>
        <item x="64"/>
        <item x="230"/>
        <item x="32"/>
        <item x="309"/>
        <item x="210"/>
        <item x="376"/>
        <item x="328"/>
        <item x="208"/>
        <item x="77"/>
        <item x="183"/>
        <item x="408"/>
        <item x="349"/>
        <item x="10"/>
        <item x="38"/>
        <item x="302"/>
        <item x="343"/>
        <item x="84"/>
        <item x="362"/>
        <item x="138"/>
        <item x="5"/>
        <item x="78"/>
        <item t="default"/>
      </items>
    </pivotField>
    <pivotField showAll="0"/>
    <pivotField showAll="0"/>
    <pivotField showAll="0"/>
    <pivotField axis="axisRow" showAll="0" sortType="descending">
      <items count="8">
        <item x="4"/>
        <item x="6"/>
        <item x="2"/>
        <item x="5"/>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7" showAll="0"/>
    <pivotField showAll="0" defaultSubtotal="0"/>
    <pivotField showAll="0" defaultSubtotal="0"/>
    <pivotField showAll="0" defaultSubtotal="0">
      <items count="8">
        <item x="0"/>
        <item x="1"/>
        <item x="2"/>
        <item x="3"/>
        <item x="4"/>
        <item x="5"/>
        <item x="6"/>
        <item x="7"/>
      </items>
    </pivotField>
  </pivotFields>
  <rowFields count="1">
    <field x="5"/>
  </rowFields>
  <rowItems count="7">
    <i>
      <x v="6"/>
    </i>
    <i>
      <x v="5"/>
    </i>
    <i>
      <x v="4"/>
    </i>
    <i>
      <x v="3"/>
    </i>
    <i>
      <x/>
    </i>
    <i>
      <x v="2"/>
    </i>
    <i>
      <x v="1"/>
    </i>
  </rowItems>
  <colItems count="1">
    <i/>
  </colItems>
  <dataFields count="1">
    <dataField name="Sum of CustomerLifetimeValue" fld="9" baseField="0" baseItem="0" numFmtId="2"/>
  </dataFields>
  <formats count="7">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fieldPosition="0">
        <references count="1">
          <reference field="5" count="0"/>
        </references>
      </pivotArea>
    </format>
    <format dxfId="4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E17B9F-6A71-4EE9-9517-C8B946B876A4}"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28:B527" firstHeaderRow="1" firstDataRow="1" firstDataCol="1"/>
  <pivotFields count="27">
    <pivotField axis="axisRow" showAll="0" sortType="descending">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autoSortScope>
        <pivotArea dataOnly="0" outline="0" fieldPosition="0">
          <references count="1">
            <reference field="4294967294" count="1" selected="0">
              <x v="0"/>
            </reference>
          </references>
        </pivotArea>
      </autoSortScope>
    </pivotField>
    <pivotField numFmtId="14" showAll="0">
      <items count="416">
        <item x="139"/>
        <item x="265"/>
        <item x="325"/>
        <item x="217"/>
        <item x="249"/>
        <item x="19"/>
        <item x="42"/>
        <item x="247"/>
        <item x="344"/>
        <item x="392"/>
        <item x="271"/>
        <item x="65"/>
        <item x="355"/>
        <item x="412"/>
        <item x="329"/>
        <item x="389"/>
        <item x="99"/>
        <item x="191"/>
        <item x="189"/>
        <item x="332"/>
        <item x="282"/>
        <item x="276"/>
        <item x="150"/>
        <item x="229"/>
        <item x="11"/>
        <item x="407"/>
        <item x="164"/>
        <item x="298"/>
        <item x="237"/>
        <item x="50"/>
        <item x="393"/>
        <item x="221"/>
        <item x="158"/>
        <item x="26"/>
        <item x="226"/>
        <item x="154"/>
        <item x="79"/>
        <item x="51"/>
        <item x="149"/>
        <item x="93"/>
        <item x="384"/>
        <item x="211"/>
        <item x="367"/>
        <item x="240"/>
        <item x="190"/>
        <item x="173"/>
        <item x="272"/>
        <item x="324"/>
        <item x="153"/>
        <item x="220"/>
        <item x="126"/>
        <item x="8"/>
        <item x="58"/>
        <item x="308"/>
        <item x="273"/>
        <item x="75"/>
        <item x="62"/>
        <item x="72"/>
        <item x="92"/>
        <item x="354"/>
        <item x="353"/>
        <item x="90"/>
        <item x="250"/>
        <item x="151"/>
        <item x="182"/>
        <item x="337"/>
        <item x="331"/>
        <item x="74"/>
        <item x="178"/>
        <item x="55"/>
        <item x="18"/>
        <item x="6"/>
        <item x="205"/>
        <item x="21"/>
        <item x="292"/>
        <item x="167"/>
        <item x="316"/>
        <item x="381"/>
        <item x="81"/>
        <item x="401"/>
        <item x="383"/>
        <item x="288"/>
        <item x="314"/>
        <item x="246"/>
        <item x="242"/>
        <item x="103"/>
        <item x="216"/>
        <item x="291"/>
        <item x="27"/>
        <item x="97"/>
        <item x="233"/>
        <item x="258"/>
        <item x="297"/>
        <item x="186"/>
        <item x="350"/>
        <item x="34"/>
        <item x="222"/>
        <item x="156"/>
        <item x="333"/>
        <item x="175"/>
        <item x="235"/>
        <item x="185"/>
        <item x="287"/>
        <item x="274"/>
        <item x="203"/>
        <item x="140"/>
        <item x="31"/>
        <item x="394"/>
        <item x="275"/>
        <item x="215"/>
        <item x="160"/>
        <item x="129"/>
        <item x="261"/>
        <item x="128"/>
        <item x="248"/>
        <item x="137"/>
        <item x="223"/>
        <item x="48"/>
        <item x="295"/>
        <item x="123"/>
        <item x="390"/>
        <item x="356"/>
        <item x="338"/>
        <item x="366"/>
        <item x="281"/>
        <item x="20"/>
        <item x="368"/>
        <item x="327"/>
        <item x="61"/>
        <item x="152"/>
        <item x="13"/>
        <item x="268"/>
        <item x="41"/>
        <item x="80"/>
        <item x="239"/>
        <item x="109"/>
        <item x="212"/>
        <item x="83"/>
        <item x="410"/>
        <item x="54"/>
        <item x="403"/>
        <item x="334"/>
        <item x="396"/>
        <item x="277"/>
        <item x="148"/>
        <item x="262"/>
        <item x="357"/>
        <item x="318"/>
        <item x="257"/>
        <item x="142"/>
        <item x="0"/>
        <item x="96"/>
        <item x="91"/>
        <item x="346"/>
        <item x="269"/>
        <item x="194"/>
        <item x="59"/>
        <item x="176"/>
        <item x="358"/>
        <item x="397"/>
        <item x="317"/>
        <item x="293"/>
        <item x="245"/>
        <item x="404"/>
        <item x="405"/>
        <item x="369"/>
        <item x="204"/>
        <item x="16"/>
        <item x="195"/>
        <item x="304"/>
        <item x="213"/>
        <item x="87"/>
        <item x="251"/>
        <item x="120"/>
        <item x="24"/>
        <item x="341"/>
        <item x="227"/>
        <item x="270"/>
        <item x="224"/>
        <item x="53"/>
        <item x="300"/>
        <item x="342"/>
        <item x="285"/>
        <item x="312"/>
        <item x="57"/>
        <item x="98"/>
        <item x="45"/>
        <item x="89"/>
        <item x="94"/>
        <item x="206"/>
        <item x="110"/>
        <item x="104"/>
        <item x="219"/>
        <item x="361"/>
        <item x="363"/>
        <item x="323"/>
        <item x="60"/>
        <item x="263"/>
        <item x="279"/>
        <item x="22"/>
        <item x="301"/>
        <item x="3"/>
        <item x="254"/>
        <item x="289"/>
        <item x="266"/>
        <item x="46"/>
        <item x="2"/>
        <item x="132"/>
        <item x="225"/>
        <item x="406"/>
        <item x="290"/>
        <item x="157"/>
        <item x="259"/>
        <item x="283"/>
        <item x="67"/>
        <item x="181"/>
        <item x="386"/>
        <item x="365"/>
        <item x="201"/>
        <item x="70"/>
        <item x="253"/>
        <item x="360"/>
        <item x="411"/>
        <item x="63"/>
        <item x="105"/>
        <item x="17"/>
        <item x="322"/>
        <item x="371"/>
        <item x="388"/>
        <item x="364"/>
        <item x="294"/>
        <item x="15"/>
        <item x="374"/>
        <item x="202"/>
        <item x="267"/>
        <item x="305"/>
        <item x="7"/>
        <item x="218"/>
        <item x="413"/>
        <item x="127"/>
        <item x="29"/>
        <item x="56"/>
        <item x="122"/>
        <item x="135"/>
        <item x="1"/>
        <item x="348"/>
        <item x="33"/>
        <item x="198"/>
        <item x="119"/>
        <item x="307"/>
        <item x="385"/>
        <item x="234"/>
        <item x="313"/>
        <item x="112"/>
        <item x="37"/>
        <item x="352"/>
        <item x="66"/>
        <item x="161"/>
        <item x="398"/>
        <item x="379"/>
        <item x="39"/>
        <item x="118"/>
        <item x="117"/>
        <item x="238"/>
        <item x="200"/>
        <item x="373"/>
        <item x="125"/>
        <item x="171"/>
        <item x="321"/>
        <item x="188"/>
        <item x="377"/>
        <item x="296"/>
        <item x="40"/>
        <item x="124"/>
        <item x="9"/>
        <item x="95"/>
        <item x="88"/>
        <item x="359"/>
        <item x="69"/>
        <item x="116"/>
        <item x="47"/>
        <item x="214"/>
        <item x="14"/>
        <item x="336"/>
        <item x="378"/>
        <item x="134"/>
        <item x="71"/>
        <item x="199"/>
        <item x="30"/>
        <item x="114"/>
        <item x="402"/>
        <item x="163"/>
        <item x="375"/>
        <item x="370"/>
        <item x="345"/>
        <item x="320"/>
        <item x="86"/>
        <item x="340"/>
        <item x="49"/>
        <item x="44"/>
        <item x="141"/>
        <item x="264"/>
        <item x="108"/>
        <item x="197"/>
        <item x="330"/>
        <item x="326"/>
        <item x="131"/>
        <item x="172"/>
        <item x="306"/>
        <item x="136"/>
        <item x="4"/>
        <item x="111"/>
        <item x="187"/>
        <item x="335"/>
        <item x="144"/>
        <item x="113"/>
        <item x="286"/>
        <item x="372"/>
        <item x="102"/>
        <item x="299"/>
        <item x="382"/>
        <item x="180"/>
        <item x="395"/>
        <item x="12"/>
        <item x="236"/>
        <item x="319"/>
        <item x="207"/>
        <item x="146"/>
        <item x="184"/>
        <item x="73"/>
        <item x="414"/>
        <item x="196"/>
        <item x="241"/>
        <item x="145"/>
        <item x="260"/>
        <item x="106"/>
        <item x="147"/>
        <item x="165"/>
        <item x="82"/>
        <item x="101"/>
        <item x="232"/>
        <item x="143"/>
        <item x="121"/>
        <item x="303"/>
        <item x="311"/>
        <item x="315"/>
        <item x="310"/>
        <item x="174"/>
        <item x="159"/>
        <item x="76"/>
        <item x="209"/>
        <item x="169"/>
        <item x="25"/>
        <item x="278"/>
        <item x="231"/>
        <item x="107"/>
        <item x="347"/>
        <item x="255"/>
        <item x="387"/>
        <item x="244"/>
        <item x="166"/>
        <item x="409"/>
        <item x="133"/>
        <item x="380"/>
        <item x="391"/>
        <item x="192"/>
        <item x="243"/>
        <item x="339"/>
        <item x="85"/>
        <item x="28"/>
        <item x="351"/>
        <item x="252"/>
        <item x="193"/>
        <item x="100"/>
        <item x="155"/>
        <item x="284"/>
        <item x="43"/>
        <item x="399"/>
        <item x="168"/>
        <item x="170"/>
        <item x="280"/>
        <item x="52"/>
        <item x="256"/>
        <item x="162"/>
        <item x="400"/>
        <item x="130"/>
        <item x="228"/>
        <item x="68"/>
        <item x="115"/>
        <item x="36"/>
        <item x="23"/>
        <item x="177"/>
        <item x="179"/>
        <item x="35"/>
        <item x="64"/>
        <item x="230"/>
        <item x="32"/>
        <item x="309"/>
        <item x="210"/>
        <item x="376"/>
        <item x="328"/>
        <item x="208"/>
        <item x="77"/>
        <item x="183"/>
        <item x="408"/>
        <item x="349"/>
        <item x="10"/>
        <item x="38"/>
        <item x="302"/>
        <item x="343"/>
        <item x="84"/>
        <item x="362"/>
        <item x="138"/>
        <item x="5"/>
        <item x="7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7" showAll="0"/>
    <pivotField showAll="0" defaultSubtotal="0"/>
    <pivotField showAll="0" defaultSubtotal="0"/>
    <pivotField showAll="0" defaultSubtotal="0">
      <items count="8">
        <item x="0"/>
        <item x="1"/>
        <item x="2"/>
        <item x="3"/>
        <item x="4"/>
        <item x="5"/>
        <item x="6"/>
        <item x="7"/>
      </items>
    </pivotField>
  </pivotFields>
  <rowFields count="1">
    <field x="0"/>
  </rowFields>
  <rowItems count="499">
    <i>
      <x v="253"/>
    </i>
    <i>
      <x v="89"/>
    </i>
    <i>
      <x v="304"/>
    </i>
    <i>
      <x v="236"/>
    </i>
    <i>
      <x v="167"/>
    </i>
    <i>
      <x v="265"/>
    </i>
    <i>
      <x v="132"/>
    </i>
    <i>
      <x v="495"/>
    </i>
    <i>
      <x v="400"/>
    </i>
    <i>
      <x v="307"/>
    </i>
    <i>
      <x v="165"/>
    </i>
    <i>
      <x v="49"/>
    </i>
    <i>
      <x v="202"/>
    </i>
    <i>
      <x v="427"/>
    </i>
    <i>
      <x v="4"/>
    </i>
    <i>
      <x v="338"/>
    </i>
    <i>
      <x v="217"/>
    </i>
    <i>
      <x v="238"/>
    </i>
    <i>
      <x v="398"/>
    </i>
    <i>
      <x v="295"/>
    </i>
    <i>
      <x v="416"/>
    </i>
    <i>
      <x v="2"/>
    </i>
    <i>
      <x v="404"/>
    </i>
    <i>
      <x v="56"/>
    </i>
    <i>
      <x v="292"/>
    </i>
    <i>
      <x v="245"/>
    </i>
    <i>
      <x v="204"/>
    </i>
    <i>
      <x v="27"/>
    </i>
    <i>
      <x v="390"/>
    </i>
    <i>
      <x v="75"/>
    </i>
    <i>
      <x v="316"/>
    </i>
    <i>
      <x v="300"/>
    </i>
    <i>
      <x v="157"/>
    </i>
    <i>
      <x v="425"/>
    </i>
    <i>
      <x v="201"/>
    </i>
    <i>
      <x v="42"/>
    </i>
    <i>
      <x v="40"/>
    </i>
    <i>
      <x v="212"/>
    </i>
    <i>
      <x v="241"/>
    </i>
    <i>
      <x v="247"/>
    </i>
    <i>
      <x v="397"/>
    </i>
    <i>
      <x v="47"/>
    </i>
    <i>
      <x v="34"/>
    </i>
    <i>
      <x v="125"/>
    </i>
    <i>
      <x v="148"/>
    </i>
    <i>
      <x v="83"/>
    </i>
    <i>
      <x v="63"/>
    </i>
    <i>
      <x v="494"/>
    </i>
    <i>
      <x v="229"/>
    </i>
    <i>
      <x v="88"/>
    </i>
    <i>
      <x v="219"/>
    </i>
    <i>
      <x v="158"/>
    </i>
    <i>
      <x v="302"/>
    </i>
    <i>
      <x v="194"/>
    </i>
    <i>
      <x v="184"/>
    </i>
    <i>
      <x v="61"/>
    </i>
    <i>
      <x v="262"/>
    </i>
    <i>
      <x v="106"/>
    </i>
    <i>
      <x v="250"/>
    </i>
    <i>
      <x v="150"/>
    </i>
    <i>
      <x v="114"/>
    </i>
    <i>
      <x v="176"/>
    </i>
    <i>
      <x v="389"/>
    </i>
    <i>
      <x v="437"/>
    </i>
    <i>
      <x v="24"/>
    </i>
    <i>
      <x v="296"/>
    </i>
    <i>
      <x v="364"/>
    </i>
    <i>
      <x v="272"/>
    </i>
    <i>
      <x v="384"/>
    </i>
    <i>
      <x v="258"/>
    </i>
    <i>
      <x v="134"/>
    </i>
    <i>
      <x v="493"/>
    </i>
    <i>
      <x v="375"/>
    </i>
    <i>
      <x v="160"/>
    </i>
    <i>
      <x v="93"/>
    </i>
    <i>
      <x v="423"/>
    </i>
    <i>
      <x v="457"/>
    </i>
    <i>
      <x v="317"/>
    </i>
    <i>
      <x v="192"/>
    </i>
    <i>
      <x v="12"/>
    </i>
    <i>
      <x v="97"/>
    </i>
    <i>
      <x v="434"/>
    </i>
    <i>
      <x v="463"/>
    </i>
    <i>
      <x v="127"/>
    </i>
    <i>
      <x v="402"/>
    </i>
    <i>
      <x v="391"/>
    </i>
    <i>
      <x v="239"/>
    </i>
    <i>
      <x v="445"/>
    </i>
    <i>
      <x v="373"/>
    </i>
    <i>
      <x v="235"/>
    </i>
    <i>
      <x v="498"/>
    </i>
    <i>
      <x v="422"/>
    </i>
    <i>
      <x v="112"/>
    </i>
    <i>
      <x v="121"/>
    </i>
    <i>
      <x v="226"/>
    </i>
    <i>
      <x v="284"/>
    </i>
    <i>
      <x v="340"/>
    </i>
    <i>
      <x v="214"/>
    </i>
    <i>
      <x v="329"/>
    </i>
    <i>
      <x v="299"/>
    </i>
    <i>
      <x v="472"/>
    </i>
    <i>
      <x v="432"/>
    </i>
    <i>
      <x v="101"/>
    </i>
    <i>
      <x v="96"/>
    </i>
    <i>
      <x v="20"/>
    </i>
    <i>
      <x v="108"/>
    </i>
    <i>
      <x v="263"/>
    </i>
    <i>
      <x v="353"/>
    </i>
    <i>
      <x v="424"/>
    </i>
    <i>
      <x v="200"/>
    </i>
    <i>
      <x v="492"/>
    </i>
    <i>
      <x v="435"/>
    </i>
    <i>
      <x v="105"/>
    </i>
    <i>
      <x v="351"/>
    </i>
    <i>
      <x v="291"/>
    </i>
    <i>
      <x v="294"/>
    </i>
    <i>
      <x v="162"/>
    </i>
    <i>
      <x v="183"/>
    </i>
    <i>
      <x v="289"/>
    </i>
    <i>
      <x v="211"/>
    </i>
    <i>
      <x v="203"/>
    </i>
    <i>
      <x v="393"/>
    </i>
    <i>
      <x v="119"/>
    </i>
    <i>
      <x v="65"/>
    </i>
    <i>
      <x v="46"/>
    </i>
    <i>
      <x v="469"/>
    </i>
    <i>
      <x v="13"/>
    </i>
    <i>
      <x v="352"/>
    </i>
    <i>
      <x v="104"/>
    </i>
    <i>
      <x v="8"/>
    </i>
    <i>
      <x v="318"/>
    </i>
    <i>
      <x v="336"/>
    </i>
    <i>
      <x v="387"/>
    </i>
    <i>
      <x v="193"/>
    </i>
    <i>
      <x v="267"/>
    </i>
    <i>
      <x v="28"/>
    </i>
    <i>
      <x v="371"/>
    </i>
    <i>
      <x v="30"/>
    </i>
    <i>
      <x v="407"/>
    </i>
    <i>
      <x v="430"/>
    </i>
    <i>
      <x v="290"/>
    </i>
    <i>
      <x v="9"/>
    </i>
    <i>
      <x v="225"/>
    </i>
    <i>
      <x v="440"/>
    </i>
    <i>
      <x v="473"/>
    </i>
    <i>
      <x v="26"/>
    </i>
    <i>
      <x v="159"/>
    </i>
    <i>
      <x v="439"/>
    </i>
    <i>
      <x v="420"/>
    </i>
    <i>
      <x v="57"/>
    </i>
    <i>
      <x v="455"/>
    </i>
    <i>
      <x v="218"/>
    </i>
    <i>
      <x v="103"/>
    </i>
    <i>
      <x v="328"/>
    </i>
    <i>
      <x v="124"/>
    </i>
    <i>
      <x v="486"/>
    </i>
    <i>
      <x v="334"/>
    </i>
    <i>
      <x v="76"/>
    </i>
    <i>
      <x v="275"/>
    </i>
    <i>
      <x v="323"/>
    </i>
    <i>
      <x v="348"/>
    </i>
    <i>
      <x v="349"/>
    </i>
    <i>
      <x v="359"/>
    </i>
    <i>
      <x v="118"/>
    </i>
    <i>
      <x v="449"/>
    </i>
    <i>
      <x v="223"/>
    </i>
    <i>
      <x v="396"/>
    </i>
    <i>
      <x v="411"/>
    </i>
    <i>
      <x v="309"/>
    </i>
    <i>
      <x v="342"/>
    </i>
    <i>
      <x v="414"/>
    </i>
    <i>
      <x v="279"/>
    </i>
    <i>
      <x v="81"/>
    </i>
    <i>
      <x v="330"/>
    </i>
    <i>
      <x v="429"/>
    </i>
    <i>
      <x v="199"/>
    </i>
    <i>
      <x v="451"/>
    </i>
    <i>
      <x v="331"/>
    </i>
    <i>
      <x v="48"/>
    </i>
    <i>
      <x v="288"/>
    </i>
    <i>
      <x v="419"/>
    </i>
    <i>
      <x v="207"/>
    </i>
    <i>
      <x v="259"/>
    </i>
    <i>
      <x v="260"/>
    </i>
    <i>
      <x v="168"/>
    </i>
    <i>
      <x v="268"/>
    </i>
    <i>
      <x v="234"/>
    </i>
    <i>
      <x v="431"/>
    </i>
    <i>
      <x v="358"/>
    </i>
    <i>
      <x v="186"/>
    </i>
    <i>
      <x v="403"/>
    </i>
    <i>
      <x v="412"/>
    </i>
    <i>
      <x v="126"/>
    </i>
    <i>
      <x v="322"/>
    </i>
    <i>
      <x v="36"/>
    </i>
    <i>
      <x v="462"/>
    </i>
    <i>
      <x v="394"/>
    </i>
    <i>
      <x v="378"/>
    </i>
    <i>
      <x v="470"/>
    </i>
    <i>
      <x v="100"/>
    </i>
    <i>
      <x v="141"/>
    </i>
    <i>
      <x v="51"/>
    </i>
    <i>
      <x v="44"/>
    </i>
    <i>
      <x v="270"/>
    </i>
    <i>
      <x v="73"/>
    </i>
    <i>
      <x v="448"/>
    </i>
    <i>
      <x v="392"/>
    </i>
    <i>
      <x v="16"/>
    </i>
    <i>
      <x v="210"/>
    </i>
    <i>
      <x v="173"/>
    </i>
    <i>
      <x v="147"/>
    </i>
    <i>
      <x v="410"/>
    </i>
    <i>
      <x v="120"/>
    </i>
    <i>
      <x v="17"/>
    </i>
    <i>
      <x v="95"/>
    </i>
    <i>
      <x v="153"/>
    </i>
    <i>
      <x v="22"/>
    </i>
    <i>
      <x v="308"/>
    </i>
    <i>
      <x v="131"/>
    </i>
    <i>
      <x v="266"/>
    </i>
    <i>
      <x v="405"/>
    </i>
    <i>
      <x v="324"/>
    </i>
    <i>
      <x v="249"/>
    </i>
    <i>
      <x v="43"/>
    </i>
    <i>
      <x v="144"/>
    </i>
    <i>
      <x v="441"/>
    </i>
    <i>
      <x v="372"/>
    </i>
    <i>
      <x v="136"/>
    </i>
    <i>
      <x v="447"/>
    </i>
    <i>
      <x v="170"/>
    </i>
    <i>
      <x v="350"/>
    </i>
    <i>
      <x v="232"/>
    </i>
    <i>
      <x v="297"/>
    </i>
    <i>
      <x v="303"/>
    </i>
    <i>
      <x v="243"/>
    </i>
    <i>
      <x v="92"/>
    </i>
    <i>
      <x v="246"/>
    </i>
    <i>
      <x v="123"/>
    </i>
    <i>
      <x v="370"/>
    </i>
    <i>
      <x v="369"/>
    </i>
    <i>
      <x v="356"/>
    </i>
    <i>
      <x v="273"/>
    </i>
    <i>
      <x v="325"/>
    </i>
    <i>
      <x v="335"/>
    </i>
    <i>
      <x v="98"/>
    </i>
    <i>
      <x v="15"/>
    </i>
    <i>
      <x v="286"/>
    </i>
    <i>
      <x v="485"/>
    </i>
    <i>
      <x v="74"/>
    </i>
    <i>
      <x v="476"/>
    </i>
    <i>
      <x v="443"/>
    </i>
    <i>
      <x v="221"/>
    </i>
    <i>
      <x v="446"/>
    </i>
    <i>
      <x v="66"/>
    </i>
    <i>
      <x v="248"/>
    </i>
    <i>
      <x v="182"/>
    </i>
    <i>
      <x v="271"/>
    </i>
    <i>
      <x v="177"/>
    </i>
    <i>
      <x v="285"/>
    </i>
    <i>
      <x v="143"/>
    </i>
    <i>
      <x v="52"/>
    </i>
    <i>
      <x v="337"/>
    </i>
    <i>
      <x v="487"/>
    </i>
    <i>
      <x v="278"/>
    </i>
    <i>
      <x v="477"/>
    </i>
    <i>
      <x v="146"/>
    </i>
    <i>
      <x v="298"/>
    </i>
    <i>
      <x v="409"/>
    </i>
    <i>
      <x v="367"/>
    </i>
    <i>
      <x v="133"/>
    </i>
    <i>
      <x v="240"/>
    </i>
    <i>
      <x v="164"/>
    </i>
    <i>
      <x v="116"/>
    </i>
    <i>
      <x v="426"/>
    </i>
    <i>
      <x v="91"/>
    </i>
    <i>
      <x v="293"/>
    </i>
    <i>
      <x v="274"/>
    </i>
    <i>
      <x v="224"/>
    </i>
    <i>
      <x v="401"/>
    </i>
    <i>
      <x v="196"/>
    </i>
    <i>
      <x v="450"/>
    </i>
    <i>
      <x v="171"/>
    </i>
    <i>
      <x v="90"/>
    </i>
    <i>
      <x v="283"/>
    </i>
    <i>
      <x v="237"/>
    </i>
    <i>
      <x v="483"/>
    </i>
    <i>
      <x v="156"/>
    </i>
    <i>
      <x v="190"/>
    </i>
    <i>
      <x v="197"/>
    </i>
    <i>
      <x v="206"/>
    </i>
    <i>
      <x v="386"/>
    </i>
    <i>
      <x v="327"/>
    </i>
    <i>
      <x v="195"/>
    </i>
    <i>
      <x v="277"/>
    </i>
    <i>
      <x v="152"/>
    </i>
    <i>
      <x v="276"/>
    </i>
    <i>
      <x v="261"/>
    </i>
    <i>
      <x v="355"/>
    </i>
    <i>
      <x v="453"/>
    </i>
    <i>
      <x v="377"/>
    </i>
    <i>
      <x v="366"/>
    </i>
    <i>
      <x v="460"/>
    </i>
    <i>
      <x v="1"/>
    </i>
    <i>
      <x v="67"/>
    </i>
    <i>
      <x v="115"/>
    </i>
    <i>
      <x v="363"/>
    </i>
    <i>
      <x v="59"/>
    </i>
    <i>
      <x v="41"/>
    </i>
    <i>
      <x v="313"/>
    </i>
    <i>
      <x v="385"/>
    </i>
    <i>
      <x v="72"/>
    </i>
    <i>
      <x v="111"/>
    </i>
    <i>
      <x v="179"/>
    </i>
    <i>
      <x v="244"/>
    </i>
    <i>
      <x v="39"/>
    </i>
    <i>
      <x v="191"/>
    </i>
    <i>
      <x v="209"/>
    </i>
    <i>
      <x v="368"/>
    </i>
    <i>
      <x v="109"/>
    </i>
    <i>
      <x v="345"/>
    </i>
    <i>
      <x v="14"/>
    </i>
    <i>
      <x v="7"/>
    </i>
    <i>
      <x v="32"/>
    </i>
    <i>
      <x v="357"/>
    </i>
    <i>
      <x v="163"/>
    </i>
    <i>
      <x v="70"/>
    </i>
    <i>
      <x v="287"/>
    </i>
    <i>
      <x v="85"/>
    </i>
    <i>
      <x v="381"/>
    </i>
    <i>
      <x v="139"/>
    </i>
    <i>
      <x v="122"/>
    </i>
    <i>
      <x v="68"/>
    </i>
    <i>
      <x v="166"/>
    </i>
    <i>
      <x v="55"/>
    </i>
    <i>
      <x v="107"/>
    </i>
    <i>
      <x v="213"/>
    </i>
    <i>
      <x v="216"/>
    </i>
    <i>
      <x v="471"/>
    </i>
    <i>
      <x v="491"/>
    </i>
    <i>
      <x v="35"/>
    </i>
    <i>
      <x v="175"/>
    </i>
    <i>
      <x v="78"/>
    </i>
    <i>
      <x v="382"/>
    </i>
    <i>
      <x v="256"/>
    </i>
    <i>
      <x v="215"/>
    </i>
    <i>
      <x v="312"/>
    </i>
    <i>
      <x v="187"/>
    </i>
    <i>
      <x v="79"/>
    </i>
    <i>
      <x v="466"/>
    </i>
    <i>
      <x v="145"/>
    </i>
    <i>
      <x v="428"/>
    </i>
    <i>
      <x v="346"/>
    </i>
    <i>
      <x v="341"/>
    </i>
    <i>
      <x v="53"/>
    </i>
    <i>
      <x v="467"/>
    </i>
    <i>
      <x v="332"/>
    </i>
    <i>
      <x v="140"/>
    </i>
    <i>
      <x v="38"/>
    </i>
    <i>
      <x v="481"/>
    </i>
    <i>
      <x v="374"/>
    </i>
    <i>
      <x v="69"/>
    </i>
    <i>
      <x v="433"/>
    </i>
    <i>
      <x v="339"/>
    </i>
    <i>
      <x v="360"/>
    </i>
    <i>
      <x v="181"/>
    </i>
    <i>
      <x v="222"/>
    </i>
    <i>
      <x v="102"/>
    </i>
    <i>
      <x v="45"/>
    </i>
    <i>
      <x v="82"/>
    </i>
    <i>
      <x v="135"/>
    </i>
    <i>
      <x v="417"/>
    </i>
    <i>
      <x v="321"/>
    </i>
    <i>
      <x v="230"/>
    </i>
    <i>
      <x v="497"/>
    </i>
    <i>
      <x v="388"/>
    </i>
    <i>
      <x v="365"/>
    </i>
    <i>
      <x v="468"/>
    </i>
    <i>
      <x v="228"/>
    </i>
    <i>
      <x v="281"/>
    </i>
    <i>
      <x v="142"/>
    </i>
    <i>
      <x v="233"/>
    </i>
    <i>
      <x v="155"/>
    </i>
    <i>
      <x v="62"/>
    </i>
    <i>
      <x v="456"/>
    </i>
    <i>
      <x v="138"/>
    </i>
    <i>
      <x v="113"/>
    </i>
    <i>
      <x v="31"/>
    </i>
    <i>
      <x v="475"/>
    </i>
    <i>
      <x v="305"/>
    </i>
    <i>
      <x v="461"/>
    </i>
    <i>
      <x v="474"/>
    </i>
    <i>
      <x v="161"/>
    </i>
    <i>
      <x v="198"/>
    </i>
    <i>
      <x v="188"/>
    </i>
    <i>
      <x v="174"/>
    </i>
    <i>
      <x v="11"/>
    </i>
    <i>
      <x v="151"/>
    </i>
    <i>
      <x v="37"/>
    </i>
    <i>
      <x v="252"/>
    </i>
    <i>
      <x v="87"/>
    </i>
    <i>
      <x v="408"/>
    </i>
    <i>
      <x v="376"/>
    </i>
    <i>
      <x v="255"/>
    </i>
    <i>
      <x v="3"/>
    </i>
    <i>
      <x v="421"/>
    </i>
    <i>
      <x v="482"/>
    </i>
    <i>
      <x v="23"/>
    </i>
    <i>
      <x v="361"/>
    </i>
    <i>
      <x v="220"/>
    </i>
    <i>
      <x v="231"/>
    </i>
    <i>
      <x v="311"/>
    </i>
    <i>
      <x v="464"/>
    </i>
    <i>
      <x v="254"/>
    </i>
    <i>
      <x v="301"/>
    </i>
    <i>
      <x v="205"/>
    </i>
    <i>
      <x v="418"/>
    </i>
    <i>
      <x v="379"/>
    </i>
    <i>
      <x v="333"/>
    </i>
    <i>
      <x v="479"/>
    </i>
    <i>
      <x v="438"/>
    </i>
    <i>
      <x v="172"/>
    </i>
    <i>
      <x v="189"/>
    </i>
    <i>
      <x v="488"/>
    </i>
    <i>
      <x v="6"/>
    </i>
    <i>
      <x v="319"/>
    </i>
    <i>
      <x v="436"/>
    </i>
    <i>
      <x v="110"/>
    </i>
    <i>
      <x v="84"/>
    </i>
    <i>
      <x v="484"/>
    </i>
    <i>
      <x v="282"/>
    </i>
    <i>
      <x v="54"/>
    </i>
    <i>
      <x v="413"/>
    </i>
    <i>
      <x v="169"/>
    </i>
    <i>
      <x v="154"/>
    </i>
    <i>
      <x v="178"/>
    </i>
    <i>
      <x v="415"/>
    </i>
    <i>
      <x/>
    </i>
    <i>
      <x v="343"/>
    </i>
    <i>
      <x v="50"/>
    </i>
    <i>
      <x v="490"/>
    </i>
    <i>
      <x v="458"/>
    </i>
    <i>
      <x v="10"/>
    </i>
    <i>
      <x v="18"/>
    </i>
    <i>
      <x v="227"/>
    </i>
    <i>
      <x v="58"/>
    </i>
    <i>
      <x v="280"/>
    </i>
    <i>
      <x v="320"/>
    </i>
    <i>
      <x v="354"/>
    </i>
    <i>
      <x v="208"/>
    </i>
    <i>
      <x v="380"/>
    </i>
    <i>
      <x v="242"/>
    </i>
    <i>
      <x v="344"/>
    </i>
    <i>
      <x v="149"/>
    </i>
    <i>
      <x v="137"/>
    </i>
    <i>
      <x v="99"/>
    </i>
    <i>
      <x v="362"/>
    </i>
    <i>
      <x v="94"/>
    </i>
    <i>
      <x v="442"/>
    </i>
    <i>
      <x v="128"/>
    </i>
    <i>
      <x v="21"/>
    </i>
    <i>
      <x v="129"/>
    </i>
    <i>
      <x v="347"/>
    </i>
    <i>
      <x v="19"/>
    </i>
    <i>
      <x v="315"/>
    </i>
    <i>
      <x v="33"/>
    </i>
    <i>
      <x v="71"/>
    </i>
    <i>
      <x v="489"/>
    </i>
    <i>
      <x v="64"/>
    </i>
    <i>
      <x v="310"/>
    </i>
    <i>
      <x v="326"/>
    </i>
    <i>
      <x v="459"/>
    </i>
    <i>
      <x v="257"/>
    </i>
    <i>
      <x v="480"/>
    </i>
    <i>
      <x v="251"/>
    </i>
    <i>
      <x v="444"/>
    </i>
    <i>
      <x v="314"/>
    </i>
    <i>
      <x v="395"/>
    </i>
    <i>
      <x v="86"/>
    </i>
    <i>
      <x v="29"/>
    </i>
    <i>
      <x v="117"/>
    </i>
    <i>
      <x v="465"/>
    </i>
    <i>
      <x v="185"/>
    </i>
    <i>
      <x v="25"/>
    </i>
    <i>
      <x v="496"/>
    </i>
    <i>
      <x v="180"/>
    </i>
    <i>
      <x v="269"/>
    </i>
    <i>
      <x v="399"/>
    </i>
    <i>
      <x v="383"/>
    </i>
    <i>
      <x v="306"/>
    </i>
    <i>
      <x v="77"/>
    </i>
    <i>
      <x v="454"/>
    </i>
    <i>
      <x v="452"/>
    </i>
    <i>
      <x v="130"/>
    </i>
    <i>
      <x v="478"/>
    </i>
    <i>
      <x v="80"/>
    </i>
    <i>
      <x v="264"/>
    </i>
    <i>
      <x v="5"/>
    </i>
    <i>
      <x v="60"/>
    </i>
    <i>
      <x v="406"/>
    </i>
  </rowItems>
  <colItems count="1">
    <i/>
  </colItems>
  <dataFields count="1">
    <dataField name="Sum of CustomerLifetimeValue" fld="9" baseField="0" baseItem="0" numFmtId="2"/>
  </dataFields>
  <formats count="16">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5">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4">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3">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2">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1">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0">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9">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8">
      <pivotArea dataOnly="0" labelOnly="1" fieldPosition="0">
        <references count="1">
          <reference field="0" count="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reference>
        </references>
      </pivotArea>
    </format>
    <format dxfId="57">
      <pivotArea dataOnly="0" labelOnly="1" outline="0" axis="axisValues" fieldPosition="0"/>
    </format>
    <format dxfId="56">
      <pivotArea outline="0" collapsedLevelsAreSubtotals="1" fieldPosition="0"/>
    </format>
    <format dxfId="5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67E31D-21E2-4DE2-A8D5-41C44CA17B71}" sourceName="Gender">
  <pivotTables>
    <pivotTable tabId="5" name="PivotTable1"/>
  </pivotTables>
  <data>
    <tabular pivotCacheId="1476518501">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Level" xr10:uid="{A6AD4BD3-6B5B-4C73-85E1-7049FEE1E428}" sourceName="IncomeLevel">
  <pivotTables>
    <pivotTable tabId="5" name="PivotTable1"/>
  </pivotTables>
  <data>
    <tabular pivotCacheId="147651850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7C34661-F9E0-4F08-98DE-CD516B614523}" cache="Slicer_Gender" caption="Gender" rowHeight="234950"/>
  <slicer name="IncomeLevel" xr10:uid="{5EDF3431-7AD5-4AB0-A5D8-FA25F42B0AAC}" cache="Slicer_IncomeLevel" caption="Income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12A81-B29B-4D54-B6C2-405E7C250CDF}">
  <dimension ref="A1:X500"/>
  <sheetViews>
    <sheetView topLeftCell="E474" workbookViewId="0">
      <selection activeCell="M489" sqref="M489"/>
    </sheetView>
  </sheetViews>
  <sheetFormatPr defaultRowHeight="14.4" x14ac:dyDescent="0.3"/>
  <cols>
    <col min="1" max="1" width="12.88671875" bestFit="1" customWidth="1"/>
    <col min="2" max="2" width="17" bestFit="1" customWidth="1"/>
    <col min="8" max="8" width="15.44140625" customWidth="1"/>
    <col min="9" max="9" width="14.6640625" customWidth="1"/>
    <col min="10" max="10" width="12.21875" customWidth="1"/>
    <col min="11" max="11" width="13.33203125" customWidth="1"/>
    <col min="12" max="12" width="11.77734375" customWidth="1"/>
    <col min="13" max="13" width="11.6640625" customWidth="1"/>
    <col min="15" max="15" width="10.88671875" customWidth="1"/>
    <col min="17" max="17" width="12.5546875" customWidth="1"/>
    <col min="21" max="21" width="10.886718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605</v>
      </c>
    </row>
    <row r="2" spans="1:24" x14ac:dyDescent="0.3">
      <c r="A2" t="s">
        <v>23</v>
      </c>
      <c r="B2" s="1">
        <v>43961</v>
      </c>
      <c r="C2">
        <v>25</v>
      </c>
      <c r="D2" t="s">
        <v>24</v>
      </c>
      <c r="E2" t="s">
        <v>25</v>
      </c>
      <c r="F2" t="s">
        <v>26</v>
      </c>
      <c r="G2" t="s">
        <v>27</v>
      </c>
      <c r="H2">
        <v>4</v>
      </c>
      <c r="I2">
        <v>15.88650949</v>
      </c>
      <c r="J2">
        <v>63.54603796</v>
      </c>
      <c r="K2" t="s">
        <v>28</v>
      </c>
      <c r="L2" t="s">
        <v>29</v>
      </c>
      <c r="M2">
        <v>0.33236451099999997</v>
      </c>
      <c r="N2">
        <v>0.37969394699999998</v>
      </c>
      <c r="O2" t="s">
        <v>25</v>
      </c>
      <c r="P2">
        <v>0</v>
      </c>
      <c r="Q2">
        <v>6.2408813719999996</v>
      </c>
      <c r="R2">
        <v>0.11295507</v>
      </c>
      <c r="S2">
        <v>0.239947672</v>
      </c>
      <c r="T2">
        <v>0.15677575699999999</v>
      </c>
      <c r="U2" t="s">
        <v>30</v>
      </c>
      <c r="V2" t="s">
        <v>30</v>
      </c>
      <c r="W2" t="s">
        <v>31</v>
      </c>
      <c r="X2">
        <f>H2*I2</f>
        <v>63.54603796</v>
      </c>
    </row>
    <row r="3" spans="1:24" x14ac:dyDescent="0.3">
      <c r="A3" t="s">
        <v>32</v>
      </c>
      <c r="B3" s="1">
        <v>44395</v>
      </c>
      <c r="C3">
        <v>18</v>
      </c>
      <c r="D3" t="s">
        <v>33</v>
      </c>
      <c r="E3" t="s">
        <v>25</v>
      </c>
      <c r="F3" t="s">
        <v>34</v>
      </c>
      <c r="G3" t="s">
        <v>35</v>
      </c>
      <c r="H3">
        <v>6</v>
      </c>
      <c r="I3">
        <v>27.638852660000001</v>
      </c>
      <c r="J3">
        <v>181.72505559999999</v>
      </c>
      <c r="K3" t="s">
        <v>36</v>
      </c>
      <c r="L3" t="s">
        <v>37</v>
      </c>
      <c r="M3">
        <v>0.34457428000000001</v>
      </c>
      <c r="N3">
        <v>0.14098786599999999</v>
      </c>
      <c r="O3" t="s">
        <v>38</v>
      </c>
      <c r="P3">
        <v>0</v>
      </c>
      <c r="Q3">
        <v>7.7219169040000004</v>
      </c>
      <c r="R3">
        <v>0.30097874099999999</v>
      </c>
      <c r="S3">
        <v>0.23082103700000001</v>
      </c>
      <c r="T3">
        <v>0.29073476999999998</v>
      </c>
      <c r="U3" t="s">
        <v>30</v>
      </c>
      <c r="V3" t="s">
        <v>31</v>
      </c>
      <c r="W3" t="s">
        <v>31</v>
      </c>
      <c r="X3">
        <f t="shared" ref="X3:X66" si="0">H3*I3</f>
        <v>165.83311596000001</v>
      </c>
    </row>
    <row r="4" spans="1:24" x14ac:dyDescent="0.3">
      <c r="A4" t="s">
        <v>39</v>
      </c>
      <c r="B4" s="1">
        <v>44231</v>
      </c>
      <c r="C4">
        <v>43</v>
      </c>
      <c r="D4" t="s">
        <v>24</v>
      </c>
      <c r="E4" t="s">
        <v>25</v>
      </c>
      <c r="F4" t="s">
        <v>40</v>
      </c>
      <c r="G4" t="s">
        <v>41</v>
      </c>
      <c r="H4">
        <v>10</v>
      </c>
      <c r="I4">
        <v>161.73942550000001</v>
      </c>
      <c r="J4">
        <v>1810.5551499999999</v>
      </c>
      <c r="K4" t="s">
        <v>28</v>
      </c>
      <c r="L4" t="s">
        <v>29</v>
      </c>
      <c r="M4">
        <v>0.409655977</v>
      </c>
      <c r="N4">
        <v>0.323659741</v>
      </c>
      <c r="O4" t="s">
        <v>38</v>
      </c>
      <c r="P4">
        <v>0</v>
      </c>
      <c r="Q4">
        <v>7.899041671</v>
      </c>
      <c r="R4">
        <v>0.20464464399999999</v>
      </c>
      <c r="S4">
        <v>0.13223890199999999</v>
      </c>
      <c r="T4">
        <v>5.0505468999999997E-2</v>
      </c>
      <c r="U4" t="s">
        <v>30</v>
      </c>
      <c r="V4" t="s">
        <v>31</v>
      </c>
      <c r="W4" t="s">
        <v>30</v>
      </c>
      <c r="X4">
        <f t="shared" si="0"/>
        <v>1617.3942550000002</v>
      </c>
    </row>
    <row r="5" spans="1:24" x14ac:dyDescent="0.3">
      <c r="A5" t="s">
        <v>42</v>
      </c>
      <c r="B5" s="1">
        <v>44196</v>
      </c>
      <c r="C5">
        <v>49</v>
      </c>
      <c r="D5" t="s">
        <v>43</v>
      </c>
      <c r="E5" t="s">
        <v>25</v>
      </c>
      <c r="F5" t="s">
        <v>44</v>
      </c>
      <c r="G5" t="s">
        <v>45</v>
      </c>
      <c r="H5">
        <v>5</v>
      </c>
      <c r="I5">
        <v>14.194262699999999</v>
      </c>
      <c r="J5">
        <v>86.219740079999994</v>
      </c>
      <c r="K5" t="s">
        <v>46</v>
      </c>
      <c r="L5" t="s">
        <v>28</v>
      </c>
      <c r="M5">
        <v>0.35676480799999999</v>
      </c>
      <c r="N5">
        <v>0.268427945</v>
      </c>
      <c r="O5" t="s">
        <v>47</v>
      </c>
      <c r="P5">
        <v>1</v>
      </c>
      <c r="Q5">
        <v>7.8294588669999996</v>
      </c>
      <c r="R5">
        <v>7.4097444999999998E-2</v>
      </c>
      <c r="S5">
        <v>0.20664381700000001</v>
      </c>
      <c r="T5">
        <v>0.28106714999999999</v>
      </c>
      <c r="U5" t="s">
        <v>30</v>
      </c>
      <c r="V5" t="s">
        <v>30</v>
      </c>
      <c r="W5" t="s">
        <v>31</v>
      </c>
      <c r="X5">
        <f t="shared" si="0"/>
        <v>70.971313499999994</v>
      </c>
    </row>
    <row r="6" spans="1:24" x14ac:dyDescent="0.3">
      <c r="A6" t="s">
        <v>48</v>
      </c>
      <c r="B6" s="1">
        <v>44739</v>
      </c>
      <c r="C6">
        <v>29</v>
      </c>
      <c r="D6" t="s">
        <v>43</v>
      </c>
      <c r="E6" t="s">
        <v>25</v>
      </c>
      <c r="F6" t="s">
        <v>26</v>
      </c>
      <c r="G6" t="s">
        <v>27</v>
      </c>
      <c r="H6">
        <v>7</v>
      </c>
      <c r="I6">
        <v>31147.427210000002</v>
      </c>
      <c r="J6">
        <v>2112.575945</v>
      </c>
      <c r="K6" t="s">
        <v>28</v>
      </c>
      <c r="L6" t="s">
        <v>49</v>
      </c>
      <c r="M6">
        <v>0.222703077</v>
      </c>
      <c r="N6">
        <v>0.16042656399999999</v>
      </c>
      <c r="O6" t="s">
        <v>25</v>
      </c>
      <c r="P6">
        <v>2</v>
      </c>
      <c r="Q6">
        <v>7.7773526950000003</v>
      </c>
      <c r="R6">
        <v>0.16343765299999999</v>
      </c>
      <c r="S6">
        <v>0.23240977600000001</v>
      </c>
      <c r="T6">
        <v>0.326645087</v>
      </c>
      <c r="U6" t="s">
        <v>30</v>
      </c>
      <c r="V6" t="s">
        <v>31</v>
      </c>
      <c r="W6" t="s">
        <v>31</v>
      </c>
      <c r="X6">
        <f t="shared" si="0"/>
        <v>218031.99047000002</v>
      </c>
    </row>
    <row r="7" spans="1:24" x14ac:dyDescent="0.3">
      <c r="A7" t="s">
        <v>50</v>
      </c>
      <c r="B7" s="1">
        <v>45270</v>
      </c>
      <c r="C7">
        <v>57</v>
      </c>
      <c r="D7" t="s">
        <v>24</v>
      </c>
      <c r="E7" t="s">
        <v>38</v>
      </c>
      <c r="F7" t="s">
        <v>51</v>
      </c>
      <c r="G7" t="s">
        <v>52</v>
      </c>
      <c r="H7">
        <v>3</v>
      </c>
      <c r="I7">
        <v>18.985494540000001</v>
      </c>
      <c r="J7">
        <v>5.7881139170000004</v>
      </c>
      <c r="K7" t="s">
        <v>46</v>
      </c>
      <c r="L7" t="s">
        <v>37</v>
      </c>
      <c r="M7">
        <v>0.48395856700000001</v>
      </c>
      <c r="N7">
        <v>0.22687423900000001</v>
      </c>
      <c r="O7" t="s">
        <v>25</v>
      </c>
      <c r="P7">
        <v>2</v>
      </c>
      <c r="Q7">
        <v>4.059193595</v>
      </c>
      <c r="R7">
        <v>0.107597077</v>
      </c>
      <c r="S7">
        <v>0.32074138899999999</v>
      </c>
      <c r="T7">
        <v>0.31721679000000003</v>
      </c>
      <c r="U7" t="s">
        <v>30</v>
      </c>
      <c r="V7" t="s">
        <v>31</v>
      </c>
      <c r="W7" t="s">
        <v>30</v>
      </c>
      <c r="X7">
        <f t="shared" si="0"/>
        <v>56.95648362</v>
      </c>
    </row>
    <row r="8" spans="1:24" x14ac:dyDescent="0.3">
      <c r="A8" t="s">
        <v>53</v>
      </c>
      <c r="B8" s="1">
        <v>43567</v>
      </c>
      <c r="C8">
        <v>23</v>
      </c>
      <c r="D8" t="s">
        <v>43</v>
      </c>
      <c r="E8" t="s">
        <v>38</v>
      </c>
      <c r="F8" t="s">
        <v>44</v>
      </c>
      <c r="G8" t="s">
        <v>45</v>
      </c>
      <c r="H8">
        <v>1</v>
      </c>
      <c r="I8">
        <v>42.487912870000002</v>
      </c>
      <c r="J8">
        <v>74.769601719999997</v>
      </c>
      <c r="K8" t="s">
        <v>36</v>
      </c>
      <c r="L8" t="s">
        <v>54</v>
      </c>
      <c r="M8">
        <v>0.50508664400000003</v>
      </c>
      <c r="N8">
        <v>0.56919606300000003</v>
      </c>
      <c r="O8" t="s">
        <v>38</v>
      </c>
      <c r="P8">
        <v>0</v>
      </c>
      <c r="Q8">
        <v>6.339854849</v>
      </c>
      <c r="R8">
        <v>0.34437840199999997</v>
      </c>
      <c r="S8">
        <v>0.22377396999999999</v>
      </c>
      <c r="T8">
        <v>0.18331334699999999</v>
      </c>
      <c r="U8" t="s">
        <v>31</v>
      </c>
      <c r="V8" t="s">
        <v>31</v>
      </c>
      <c r="W8" t="s">
        <v>31</v>
      </c>
      <c r="X8">
        <f t="shared" si="0"/>
        <v>42.487912870000002</v>
      </c>
    </row>
    <row r="9" spans="1:24" x14ac:dyDescent="0.3">
      <c r="A9" t="s">
        <v>55</v>
      </c>
      <c r="B9" s="1">
        <v>44339</v>
      </c>
      <c r="C9">
        <v>57</v>
      </c>
      <c r="D9" t="s">
        <v>33</v>
      </c>
      <c r="E9" t="s">
        <v>56</v>
      </c>
      <c r="F9" t="s">
        <v>57</v>
      </c>
      <c r="G9" t="s">
        <v>58</v>
      </c>
      <c r="H9">
        <v>1</v>
      </c>
      <c r="I9">
        <v>49.184461980000002</v>
      </c>
      <c r="J9">
        <v>158.35204400000001</v>
      </c>
      <c r="K9" t="s">
        <v>54</v>
      </c>
      <c r="L9" t="s">
        <v>37</v>
      </c>
      <c r="M9">
        <v>0.299600425</v>
      </c>
      <c r="N9">
        <v>0.40053372799999998</v>
      </c>
      <c r="O9" t="s">
        <v>25</v>
      </c>
      <c r="P9">
        <v>0</v>
      </c>
      <c r="Q9">
        <v>8.7185465240000006</v>
      </c>
      <c r="R9">
        <v>0.20464464399999999</v>
      </c>
      <c r="S9">
        <v>0.44977375000000003</v>
      </c>
      <c r="T9">
        <v>0.14840099200000001</v>
      </c>
      <c r="U9" t="s">
        <v>31</v>
      </c>
      <c r="V9" t="s">
        <v>31</v>
      </c>
      <c r="W9" t="s">
        <v>31</v>
      </c>
      <c r="X9">
        <f t="shared" si="0"/>
        <v>49.184461980000002</v>
      </c>
    </row>
    <row r="10" spans="1:24" x14ac:dyDescent="0.3">
      <c r="A10" t="s">
        <v>59</v>
      </c>
      <c r="B10" s="1">
        <v>43431</v>
      </c>
      <c r="C10">
        <v>43</v>
      </c>
      <c r="D10" t="s">
        <v>33</v>
      </c>
      <c r="E10" t="s">
        <v>25</v>
      </c>
      <c r="F10" t="s">
        <v>44</v>
      </c>
      <c r="G10" t="s">
        <v>60</v>
      </c>
      <c r="H10">
        <v>3</v>
      </c>
      <c r="I10">
        <v>199.16379850000001</v>
      </c>
      <c r="J10">
        <v>525.98587080000004</v>
      </c>
      <c r="K10" t="s">
        <v>36</v>
      </c>
      <c r="L10" t="s">
        <v>46</v>
      </c>
      <c r="M10">
        <v>0.40041395600000002</v>
      </c>
      <c r="N10">
        <v>0.347426332</v>
      </c>
      <c r="O10" t="s">
        <v>38</v>
      </c>
      <c r="P10">
        <v>0</v>
      </c>
      <c r="Q10">
        <v>6.9424452069999996</v>
      </c>
      <c r="R10">
        <v>5.5744047999999997E-2</v>
      </c>
      <c r="S10">
        <v>0.20749167700000001</v>
      </c>
      <c r="T10">
        <v>0.19222629999999999</v>
      </c>
      <c r="U10" t="s">
        <v>30</v>
      </c>
      <c r="V10" t="s">
        <v>31</v>
      </c>
      <c r="W10" t="s">
        <v>30</v>
      </c>
      <c r="X10">
        <f t="shared" si="0"/>
        <v>597.49139550000007</v>
      </c>
    </row>
    <row r="11" spans="1:24" x14ac:dyDescent="0.3">
      <c r="A11" t="s">
        <v>61</v>
      </c>
      <c r="B11" s="1">
        <v>44583</v>
      </c>
      <c r="C11">
        <v>16</v>
      </c>
      <c r="D11" t="s">
        <v>43</v>
      </c>
      <c r="E11" t="s">
        <v>25</v>
      </c>
      <c r="F11" t="s">
        <v>44</v>
      </c>
      <c r="G11" t="s">
        <v>45</v>
      </c>
      <c r="H11">
        <v>5</v>
      </c>
      <c r="I11">
        <v>67.219548270000004</v>
      </c>
      <c r="J11">
        <v>449.88296200000002</v>
      </c>
      <c r="K11" t="s">
        <v>62</v>
      </c>
      <c r="L11" t="s">
        <v>49</v>
      </c>
      <c r="M11">
        <v>0.47091701800000002</v>
      </c>
      <c r="N11">
        <v>0.40063577900000003</v>
      </c>
      <c r="O11" t="s">
        <v>56</v>
      </c>
      <c r="P11">
        <v>2</v>
      </c>
      <c r="Q11">
        <v>4.2021596030000001</v>
      </c>
      <c r="R11">
        <v>0.143863186</v>
      </c>
      <c r="S11">
        <v>0.25037210100000001</v>
      </c>
      <c r="T11">
        <v>0.108501639</v>
      </c>
      <c r="U11" t="s">
        <v>30</v>
      </c>
      <c r="V11" t="s">
        <v>31</v>
      </c>
      <c r="W11" t="s">
        <v>31</v>
      </c>
      <c r="X11">
        <f t="shared" si="0"/>
        <v>336.09774135000004</v>
      </c>
    </row>
    <row r="12" spans="1:24" x14ac:dyDescent="0.3">
      <c r="A12" t="s">
        <v>63</v>
      </c>
      <c r="B12" s="1">
        <v>45236</v>
      </c>
      <c r="C12">
        <v>64</v>
      </c>
      <c r="D12" t="s">
        <v>24</v>
      </c>
      <c r="E12" t="s">
        <v>38</v>
      </c>
      <c r="F12" t="s">
        <v>44</v>
      </c>
      <c r="G12" t="s">
        <v>60</v>
      </c>
      <c r="H12">
        <v>4</v>
      </c>
      <c r="I12">
        <v>19.993731260000001</v>
      </c>
      <c r="J12">
        <v>60.109428080000001</v>
      </c>
      <c r="K12" t="s">
        <v>46</v>
      </c>
      <c r="L12" t="s">
        <v>28</v>
      </c>
      <c r="M12">
        <v>0.283578687</v>
      </c>
      <c r="N12">
        <v>2.3778100000000002E-3</v>
      </c>
      <c r="O12" t="s">
        <v>56</v>
      </c>
      <c r="P12">
        <v>2</v>
      </c>
      <c r="Q12">
        <v>8.7934553019999999</v>
      </c>
      <c r="R12">
        <v>9.7273272999999993E-2</v>
      </c>
      <c r="S12">
        <v>0.23986391200000001</v>
      </c>
      <c r="T12">
        <v>0.29639291600000001</v>
      </c>
      <c r="U12" t="s">
        <v>30</v>
      </c>
      <c r="V12" t="s">
        <v>31</v>
      </c>
      <c r="W12" t="s">
        <v>30</v>
      </c>
      <c r="X12">
        <f t="shared" si="0"/>
        <v>79.974925040000002</v>
      </c>
    </row>
    <row r="13" spans="1:24" x14ac:dyDescent="0.3">
      <c r="A13" t="s">
        <v>64</v>
      </c>
      <c r="B13" s="1">
        <v>43231</v>
      </c>
      <c r="C13">
        <v>28</v>
      </c>
      <c r="D13" t="s">
        <v>33</v>
      </c>
      <c r="E13" t="s">
        <v>25</v>
      </c>
      <c r="F13" t="s">
        <v>57</v>
      </c>
      <c r="G13" t="s">
        <v>58</v>
      </c>
      <c r="H13">
        <v>4</v>
      </c>
      <c r="I13">
        <v>23.93558702</v>
      </c>
      <c r="J13">
        <v>95.742348079999999</v>
      </c>
      <c r="K13" t="s">
        <v>54</v>
      </c>
      <c r="L13" t="s">
        <v>54</v>
      </c>
      <c r="M13">
        <v>0.33967519099999999</v>
      </c>
      <c r="N13">
        <v>0.18635111400000001</v>
      </c>
      <c r="O13" t="s">
        <v>56</v>
      </c>
      <c r="P13">
        <v>1</v>
      </c>
      <c r="Q13">
        <v>8.7855755230000003</v>
      </c>
      <c r="R13">
        <v>0.18428048699999999</v>
      </c>
      <c r="S13">
        <v>0.112963604</v>
      </c>
      <c r="T13">
        <v>0.19851516</v>
      </c>
      <c r="U13" t="s">
        <v>30</v>
      </c>
      <c r="V13" t="s">
        <v>31</v>
      </c>
      <c r="W13" t="s">
        <v>31</v>
      </c>
      <c r="X13">
        <f t="shared" si="0"/>
        <v>95.742348079999999</v>
      </c>
    </row>
    <row r="14" spans="1:24" x14ac:dyDescent="0.3">
      <c r="A14" t="s">
        <v>65</v>
      </c>
      <c r="B14" s="1">
        <v>44786</v>
      </c>
      <c r="C14">
        <v>53</v>
      </c>
      <c r="D14" t="s">
        <v>24</v>
      </c>
      <c r="E14" t="s">
        <v>56</v>
      </c>
      <c r="F14" t="s">
        <v>40</v>
      </c>
      <c r="G14" t="s">
        <v>41</v>
      </c>
      <c r="H14">
        <v>5</v>
      </c>
      <c r="I14">
        <v>177.8645023</v>
      </c>
      <c r="J14">
        <v>813.5337902</v>
      </c>
      <c r="K14" t="s">
        <v>54</v>
      </c>
      <c r="L14" t="s">
        <v>28</v>
      </c>
      <c r="M14">
        <v>0.18496678</v>
      </c>
      <c r="N14">
        <v>0.49307707899999997</v>
      </c>
      <c r="O14" t="s">
        <v>38</v>
      </c>
      <c r="P14">
        <v>4</v>
      </c>
      <c r="Q14">
        <v>6.9025635630000002</v>
      </c>
      <c r="R14">
        <v>0.19228077199999999</v>
      </c>
      <c r="S14">
        <v>0.19621731000000001</v>
      </c>
      <c r="T14">
        <v>0.206118094</v>
      </c>
      <c r="U14" t="s">
        <v>30</v>
      </c>
      <c r="V14" t="s">
        <v>31</v>
      </c>
      <c r="W14" t="s">
        <v>31</v>
      </c>
      <c r="X14">
        <f t="shared" si="0"/>
        <v>889.32251150000002</v>
      </c>
    </row>
    <row r="15" spans="1:24" x14ac:dyDescent="0.3">
      <c r="A15" t="s">
        <v>66</v>
      </c>
      <c r="B15" s="1">
        <v>43870</v>
      </c>
      <c r="C15">
        <v>37</v>
      </c>
      <c r="D15" t="s">
        <v>43</v>
      </c>
      <c r="E15" t="s">
        <v>25</v>
      </c>
      <c r="F15" t="s">
        <v>44</v>
      </c>
      <c r="G15" t="s">
        <v>45</v>
      </c>
      <c r="H15">
        <v>4</v>
      </c>
      <c r="I15">
        <v>154.41784200000001</v>
      </c>
      <c r="J15">
        <v>540.31155439999998</v>
      </c>
      <c r="K15" t="s">
        <v>54</v>
      </c>
      <c r="L15" t="s">
        <v>49</v>
      </c>
      <c r="M15">
        <v>0.134930941</v>
      </c>
      <c r="N15">
        <v>0.47150278600000001</v>
      </c>
      <c r="O15" t="s">
        <v>56</v>
      </c>
      <c r="P15">
        <v>2</v>
      </c>
      <c r="Q15">
        <v>5.5138078860000004</v>
      </c>
      <c r="R15">
        <v>0.18718468899999999</v>
      </c>
      <c r="S15">
        <v>0.16029561000000001</v>
      </c>
      <c r="T15">
        <v>0.102183959</v>
      </c>
      <c r="U15" t="s">
        <v>30</v>
      </c>
      <c r="V15" t="s">
        <v>31</v>
      </c>
      <c r="W15" t="s">
        <v>30</v>
      </c>
      <c r="X15">
        <f t="shared" si="0"/>
        <v>617.67136800000003</v>
      </c>
    </row>
    <row r="16" spans="1:24" x14ac:dyDescent="0.3">
      <c r="A16" t="s">
        <v>67</v>
      </c>
      <c r="B16" s="1">
        <v>44616</v>
      </c>
      <c r="C16">
        <v>40</v>
      </c>
      <c r="D16" t="s">
        <v>33</v>
      </c>
      <c r="E16" t="s">
        <v>56</v>
      </c>
      <c r="F16" t="s">
        <v>34</v>
      </c>
      <c r="G16" t="s">
        <v>35</v>
      </c>
      <c r="H16">
        <v>2</v>
      </c>
      <c r="I16">
        <v>54.966558939999999</v>
      </c>
      <c r="J16">
        <v>159.0669766</v>
      </c>
      <c r="K16" t="s">
        <v>29</v>
      </c>
      <c r="L16" t="s">
        <v>49</v>
      </c>
      <c r="M16">
        <v>0.283578687</v>
      </c>
      <c r="N16">
        <v>0.53189111700000002</v>
      </c>
      <c r="O16" t="s">
        <v>38</v>
      </c>
      <c r="P16">
        <v>2</v>
      </c>
      <c r="Q16">
        <v>7.3099016499999996</v>
      </c>
      <c r="R16">
        <v>9.2561093999999997E-2</v>
      </c>
      <c r="S16">
        <v>0.14893951699999999</v>
      </c>
      <c r="T16">
        <v>0.28316854200000002</v>
      </c>
      <c r="U16" t="s">
        <v>30</v>
      </c>
      <c r="V16" t="s">
        <v>30</v>
      </c>
      <c r="W16" t="s">
        <v>31</v>
      </c>
      <c r="X16">
        <f t="shared" si="0"/>
        <v>109.93311788</v>
      </c>
    </row>
    <row r="17" spans="1:24" x14ac:dyDescent="0.3">
      <c r="A17" t="s">
        <v>68</v>
      </c>
      <c r="B17" s="1">
        <v>44316</v>
      </c>
      <c r="C17">
        <v>48</v>
      </c>
      <c r="D17" t="s">
        <v>33</v>
      </c>
      <c r="E17" t="s">
        <v>25</v>
      </c>
      <c r="F17" t="s">
        <v>51</v>
      </c>
      <c r="G17" t="s">
        <v>52</v>
      </c>
      <c r="H17">
        <v>1</v>
      </c>
      <c r="I17">
        <v>256.68664669999998</v>
      </c>
      <c r="J17">
        <v>256.68664669999998</v>
      </c>
      <c r="K17" t="s">
        <v>54</v>
      </c>
      <c r="L17" t="s">
        <v>62</v>
      </c>
      <c r="M17">
        <v>0.236587191</v>
      </c>
      <c r="N17">
        <v>0.279468194</v>
      </c>
      <c r="O17" t="s">
        <v>38</v>
      </c>
      <c r="P17">
        <v>1</v>
      </c>
      <c r="Q17">
        <v>7.3939208599999997</v>
      </c>
      <c r="R17">
        <v>7.7250595000000005E-2</v>
      </c>
      <c r="S17">
        <v>0.12873343800000001</v>
      </c>
      <c r="T17">
        <v>0.233329963</v>
      </c>
      <c r="U17" t="s">
        <v>31</v>
      </c>
      <c r="V17" t="s">
        <v>31</v>
      </c>
      <c r="W17" t="s">
        <v>31</v>
      </c>
      <c r="X17">
        <f t="shared" si="0"/>
        <v>256.68664669999998</v>
      </c>
    </row>
    <row r="18" spans="1:24" x14ac:dyDescent="0.3">
      <c r="A18" t="s">
        <v>69</v>
      </c>
      <c r="B18" s="1">
        <v>44056</v>
      </c>
      <c r="C18">
        <v>47</v>
      </c>
      <c r="D18" t="s">
        <v>33</v>
      </c>
      <c r="E18" t="s">
        <v>25</v>
      </c>
      <c r="F18" t="s">
        <v>44</v>
      </c>
      <c r="G18" t="s">
        <v>60</v>
      </c>
      <c r="H18">
        <v>9</v>
      </c>
      <c r="I18">
        <v>45.342440740000001</v>
      </c>
      <c r="J18">
        <v>296.31220639999998</v>
      </c>
      <c r="K18" t="s">
        <v>49</v>
      </c>
      <c r="L18" t="s">
        <v>49</v>
      </c>
      <c r="M18">
        <v>0.57144380100000003</v>
      </c>
      <c r="N18">
        <v>0.30704966500000003</v>
      </c>
      <c r="O18" t="s">
        <v>56</v>
      </c>
      <c r="P18">
        <v>4</v>
      </c>
      <c r="Q18">
        <v>7.1521144090000002</v>
      </c>
      <c r="R18">
        <v>0.20464464399999999</v>
      </c>
      <c r="S18">
        <v>0.466631087</v>
      </c>
      <c r="T18">
        <v>9.2398482000000004E-2</v>
      </c>
      <c r="U18" t="s">
        <v>30</v>
      </c>
      <c r="V18" t="s">
        <v>31</v>
      </c>
      <c r="W18" t="s">
        <v>31</v>
      </c>
      <c r="X18">
        <f t="shared" si="0"/>
        <v>408.08196666000003</v>
      </c>
    </row>
    <row r="19" spans="1:24" x14ac:dyDescent="0.3">
      <c r="A19" t="s">
        <v>70</v>
      </c>
      <c r="B19" s="1">
        <v>44285</v>
      </c>
      <c r="C19">
        <v>29</v>
      </c>
      <c r="D19" t="s">
        <v>24</v>
      </c>
      <c r="E19" t="s">
        <v>25</v>
      </c>
      <c r="F19" t="s">
        <v>26</v>
      </c>
      <c r="G19" t="s">
        <v>27</v>
      </c>
      <c r="H19">
        <v>6</v>
      </c>
      <c r="I19">
        <v>48.456181149999999</v>
      </c>
      <c r="J19">
        <v>290.73708690000001</v>
      </c>
      <c r="K19" t="s">
        <v>54</v>
      </c>
      <c r="L19" t="s">
        <v>49</v>
      </c>
      <c r="M19">
        <v>0.43582632900000001</v>
      </c>
      <c r="N19">
        <v>0.51893020400000001</v>
      </c>
      <c r="O19" t="s">
        <v>38</v>
      </c>
      <c r="P19">
        <v>0</v>
      </c>
      <c r="Q19">
        <v>7.2160587070000002</v>
      </c>
      <c r="R19">
        <v>0.25717735000000003</v>
      </c>
      <c r="S19">
        <v>0.17864111699999999</v>
      </c>
      <c r="T19">
        <v>0.38382245500000001</v>
      </c>
      <c r="U19" t="s">
        <v>30</v>
      </c>
      <c r="V19" t="s">
        <v>31</v>
      </c>
      <c r="W19" t="s">
        <v>31</v>
      </c>
      <c r="X19">
        <f t="shared" si="0"/>
        <v>290.73708690000001</v>
      </c>
    </row>
    <row r="20" spans="1:24" x14ac:dyDescent="0.3">
      <c r="A20" t="s">
        <v>71</v>
      </c>
      <c r="B20" s="1">
        <v>43560</v>
      </c>
      <c r="C20">
        <v>42</v>
      </c>
      <c r="D20" t="s">
        <v>24</v>
      </c>
      <c r="E20" t="s">
        <v>56</v>
      </c>
      <c r="F20" t="s">
        <v>57</v>
      </c>
      <c r="G20" t="s">
        <v>58</v>
      </c>
      <c r="H20">
        <v>6</v>
      </c>
      <c r="I20">
        <v>9.8441604009999999</v>
      </c>
      <c r="J20">
        <v>59.06496241</v>
      </c>
      <c r="K20" t="s">
        <v>37</v>
      </c>
      <c r="L20" t="s">
        <v>54</v>
      </c>
      <c r="M20">
        <v>9.1205062000000003E-2</v>
      </c>
      <c r="N20">
        <v>0.279468194</v>
      </c>
      <c r="O20" t="s">
        <v>25</v>
      </c>
      <c r="P20">
        <v>6</v>
      </c>
      <c r="Q20">
        <v>7.3151916630000002</v>
      </c>
      <c r="R20">
        <v>0.122048109</v>
      </c>
      <c r="S20">
        <v>4.1383174000000002E-2</v>
      </c>
      <c r="T20">
        <v>0.32948767699999998</v>
      </c>
      <c r="U20" t="s">
        <v>30</v>
      </c>
      <c r="V20" t="s">
        <v>31</v>
      </c>
      <c r="W20" t="s">
        <v>30</v>
      </c>
      <c r="X20">
        <f t="shared" si="0"/>
        <v>59.064962405999999</v>
      </c>
    </row>
    <row r="21" spans="1:24" x14ac:dyDescent="0.3">
      <c r="A21" t="s">
        <v>72</v>
      </c>
      <c r="B21" s="1">
        <v>43122</v>
      </c>
      <c r="C21">
        <v>41</v>
      </c>
      <c r="D21" t="s">
        <v>24</v>
      </c>
      <c r="E21" t="s">
        <v>38</v>
      </c>
      <c r="F21" t="s">
        <v>57</v>
      </c>
      <c r="G21" t="s">
        <v>58</v>
      </c>
      <c r="H21">
        <v>6</v>
      </c>
      <c r="I21">
        <v>6.8052369270000002</v>
      </c>
      <c r="J21">
        <v>40.831421560000003</v>
      </c>
      <c r="K21" t="s">
        <v>36</v>
      </c>
      <c r="L21" t="s">
        <v>37</v>
      </c>
      <c r="M21">
        <v>0.57179541</v>
      </c>
      <c r="N21">
        <v>5.2919894000000002E-2</v>
      </c>
      <c r="O21" t="s">
        <v>47</v>
      </c>
      <c r="P21">
        <v>2</v>
      </c>
      <c r="Q21">
        <v>5.3272890369999999</v>
      </c>
      <c r="R21">
        <v>0.22449840300000001</v>
      </c>
      <c r="S21">
        <v>0.14346299600000001</v>
      </c>
      <c r="T21">
        <v>0.16418411499999999</v>
      </c>
      <c r="U21" t="s">
        <v>30</v>
      </c>
      <c r="V21" t="s">
        <v>31</v>
      </c>
      <c r="W21" t="s">
        <v>30</v>
      </c>
      <c r="X21">
        <f t="shared" si="0"/>
        <v>40.831421562000003</v>
      </c>
    </row>
    <row r="22" spans="1:24" x14ac:dyDescent="0.3">
      <c r="A22" t="s">
        <v>73</v>
      </c>
      <c r="B22" s="1">
        <v>43848</v>
      </c>
      <c r="C22">
        <v>38</v>
      </c>
      <c r="D22" t="s">
        <v>24</v>
      </c>
      <c r="E22" t="s">
        <v>56</v>
      </c>
      <c r="F22" t="s">
        <v>26</v>
      </c>
      <c r="G22" t="s">
        <v>27</v>
      </c>
      <c r="H22">
        <v>4</v>
      </c>
      <c r="I22">
        <v>158.98072569999999</v>
      </c>
      <c r="J22">
        <v>635.92290279999997</v>
      </c>
      <c r="K22" t="s">
        <v>37</v>
      </c>
      <c r="L22" t="s">
        <v>29</v>
      </c>
      <c r="M22">
        <v>0.283578687</v>
      </c>
      <c r="N22">
        <v>0.236064617</v>
      </c>
      <c r="O22" t="s">
        <v>47</v>
      </c>
      <c r="P22">
        <v>4</v>
      </c>
      <c r="Q22">
        <v>2.5393189039999999</v>
      </c>
      <c r="R22">
        <v>0.32707450599999999</v>
      </c>
      <c r="S22">
        <v>0.25229843299999999</v>
      </c>
      <c r="T22">
        <v>0.13725109599999999</v>
      </c>
      <c r="U22" t="s">
        <v>30</v>
      </c>
      <c r="V22" t="s">
        <v>31</v>
      </c>
      <c r="W22" t="s">
        <v>31</v>
      </c>
      <c r="X22">
        <f t="shared" si="0"/>
        <v>635.92290279999997</v>
      </c>
    </row>
    <row r="23" spans="1:24" x14ac:dyDescent="0.3">
      <c r="A23" t="s">
        <v>74</v>
      </c>
      <c r="B23" s="1">
        <v>43575</v>
      </c>
      <c r="C23">
        <v>31</v>
      </c>
      <c r="D23" t="s">
        <v>43</v>
      </c>
      <c r="E23" t="s">
        <v>56</v>
      </c>
      <c r="F23" t="s">
        <v>34</v>
      </c>
      <c r="G23" t="s">
        <v>35</v>
      </c>
      <c r="H23">
        <v>1</v>
      </c>
      <c r="I23">
        <v>194.59970580000001</v>
      </c>
      <c r="J23">
        <v>43.59632379</v>
      </c>
      <c r="K23" t="s">
        <v>28</v>
      </c>
      <c r="L23" t="s">
        <v>49</v>
      </c>
      <c r="M23">
        <v>0.283578687</v>
      </c>
      <c r="N23">
        <v>0.52867760399999997</v>
      </c>
      <c r="O23" t="s">
        <v>47</v>
      </c>
      <c r="P23">
        <v>2</v>
      </c>
      <c r="Q23">
        <v>8.4613995660000008</v>
      </c>
      <c r="R23">
        <v>8.9255099000000004E-2</v>
      </c>
      <c r="S23">
        <v>0.12028475399999999</v>
      </c>
      <c r="T23">
        <v>6.5637492000000006E-2</v>
      </c>
      <c r="U23" t="s">
        <v>31</v>
      </c>
      <c r="V23" t="s">
        <v>30</v>
      </c>
      <c r="W23" t="s">
        <v>31</v>
      </c>
      <c r="X23">
        <f t="shared" si="0"/>
        <v>194.59970580000001</v>
      </c>
    </row>
    <row r="24" spans="1:24" x14ac:dyDescent="0.3">
      <c r="A24" t="s">
        <v>75</v>
      </c>
      <c r="B24" s="1">
        <v>44183</v>
      </c>
      <c r="C24">
        <v>38</v>
      </c>
      <c r="D24" t="s">
        <v>33</v>
      </c>
      <c r="E24" t="s">
        <v>56</v>
      </c>
      <c r="F24" t="s">
        <v>76</v>
      </c>
      <c r="G24" t="s">
        <v>77</v>
      </c>
      <c r="H24">
        <v>1</v>
      </c>
      <c r="I24">
        <v>15.381155809999999</v>
      </c>
      <c r="J24">
        <v>285.35485920000002</v>
      </c>
      <c r="K24" t="s">
        <v>54</v>
      </c>
      <c r="L24" t="s">
        <v>49</v>
      </c>
      <c r="M24">
        <v>8.0201898999999993E-2</v>
      </c>
      <c r="N24">
        <v>0.29098607199999998</v>
      </c>
      <c r="O24" t="s">
        <v>47</v>
      </c>
      <c r="P24">
        <v>2</v>
      </c>
      <c r="Q24">
        <v>7.1819972999999999</v>
      </c>
      <c r="R24">
        <v>0.19414468800000001</v>
      </c>
      <c r="S24">
        <v>0.30683878799999997</v>
      </c>
      <c r="T24">
        <v>0.37338829000000001</v>
      </c>
      <c r="U24" t="s">
        <v>30</v>
      </c>
      <c r="V24" t="s">
        <v>30</v>
      </c>
      <c r="W24" t="s">
        <v>31</v>
      </c>
      <c r="X24">
        <f t="shared" si="0"/>
        <v>15.381155809999999</v>
      </c>
    </row>
    <row r="25" spans="1:24" x14ac:dyDescent="0.3">
      <c r="A25" t="s">
        <v>78</v>
      </c>
      <c r="B25" s="1">
        <v>45148</v>
      </c>
      <c r="C25">
        <v>64</v>
      </c>
      <c r="D25" t="s">
        <v>43</v>
      </c>
      <c r="E25" t="s">
        <v>56</v>
      </c>
      <c r="F25" t="s">
        <v>40</v>
      </c>
      <c r="G25" t="s">
        <v>41</v>
      </c>
      <c r="H25">
        <v>6</v>
      </c>
      <c r="I25">
        <v>7.3443613909999996</v>
      </c>
      <c r="J25">
        <v>85.684366620000006</v>
      </c>
      <c r="K25" t="s">
        <v>46</v>
      </c>
      <c r="L25" t="s">
        <v>36</v>
      </c>
      <c r="M25">
        <v>0.24895092899999999</v>
      </c>
      <c r="N25">
        <v>0.319845728</v>
      </c>
      <c r="O25" t="s">
        <v>25</v>
      </c>
      <c r="P25">
        <v>1</v>
      </c>
      <c r="Q25">
        <v>9.3178362769999996</v>
      </c>
      <c r="R25">
        <v>0.130033908</v>
      </c>
      <c r="S25">
        <v>4.3317418000000003E-2</v>
      </c>
      <c r="T25">
        <v>0.307552029</v>
      </c>
      <c r="U25" t="s">
        <v>30</v>
      </c>
      <c r="V25" t="s">
        <v>31</v>
      </c>
      <c r="W25" t="s">
        <v>30</v>
      </c>
      <c r="X25">
        <f t="shared" si="0"/>
        <v>44.066168345999998</v>
      </c>
    </row>
    <row r="26" spans="1:24" x14ac:dyDescent="0.3">
      <c r="A26" t="s">
        <v>79</v>
      </c>
      <c r="B26" s="1">
        <v>44076</v>
      </c>
      <c r="C26">
        <v>30</v>
      </c>
      <c r="D26" t="s">
        <v>24</v>
      </c>
      <c r="E26" t="s">
        <v>38</v>
      </c>
      <c r="F26" t="s">
        <v>44</v>
      </c>
      <c r="G26" t="s">
        <v>60</v>
      </c>
      <c r="H26">
        <v>17</v>
      </c>
      <c r="I26">
        <v>49.29627103</v>
      </c>
      <c r="J26">
        <v>897.73535600000002</v>
      </c>
      <c r="K26" t="s">
        <v>37</v>
      </c>
      <c r="L26" t="s">
        <v>54</v>
      </c>
      <c r="M26">
        <v>0.283578687</v>
      </c>
      <c r="N26">
        <v>0.60616477000000002</v>
      </c>
      <c r="O26" t="s">
        <v>56</v>
      </c>
      <c r="P26">
        <v>2</v>
      </c>
      <c r="Q26">
        <v>6.0596804569999998</v>
      </c>
      <c r="R26">
        <v>0.117827607</v>
      </c>
      <c r="S26">
        <v>0.19483882499999999</v>
      </c>
      <c r="T26">
        <v>0.18038944400000001</v>
      </c>
      <c r="U26" t="s">
        <v>30</v>
      </c>
      <c r="V26" t="s">
        <v>31</v>
      </c>
      <c r="W26" t="s">
        <v>31</v>
      </c>
      <c r="X26">
        <f t="shared" si="0"/>
        <v>838.03660750999995</v>
      </c>
    </row>
    <row r="27" spans="1:24" x14ac:dyDescent="0.3">
      <c r="A27" t="s">
        <v>80</v>
      </c>
      <c r="B27" s="1">
        <v>44907</v>
      </c>
      <c r="C27">
        <v>53</v>
      </c>
      <c r="D27" t="s">
        <v>24</v>
      </c>
      <c r="E27" t="s">
        <v>25</v>
      </c>
      <c r="F27" t="s">
        <v>40</v>
      </c>
      <c r="G27" t="s">
        <v>41</v>
      </c>
      <c r="H27">
        <v>1</v>
      </c>
      <c r="I27">
        <v>9.3146606680000001</v>
      </c>
      <c r="J27">
        <v>18.06827281</v>
      </c>
      <c r="K27" t="s">
        <v>29</v>
      </c>
      <c r="L27" t="s">
        <v>28</v>
      </c>
      <c r="M27">
        <v>0.207810516</v>
      </c>
      <c r="N27">
        <v>0.33272021299999999</v>
      </c>
      <c r="O27" t="s">
        <v>25</v>
      </c>
      <c r="P27">
        <v>2</v>
      </c>
      <c r="Q27">
        <v>9.3216134050000008</v>
      </c>
      <c r="R27">
        <v>0.228469966</v>
      </c>
      <c r="S27">
        <v>0.34197715400000001</v>
      </c>
      <c r="T27">
        <v>0.109246833</v>
      </c>
      <c r="U27" t="s">
        <v>31</v>
      </c>
      <c r="V27" t="s">
        <v>31</v>
      </c>
      <c r="W27" t="s">
        <v>31</v>
      </c>
      <c r="X27">
        <f t="shared" si="0"/>
        <v>9.3146606680000001</v>
      </c>
    </row>
    <row r="28" spans="1:24" x14ac:dyDescent="0.3">
      <c r="A28" t="s">
        <v>81</v>
      </c>
      <c r="B28" s="1">
        <v>43290</v>
      </c>
      <c r="C28">
        <v>25</v>
      </c>
      <c r="D28" t="s">
        <v>33</v>
      </c>
      <c r="E28" t="s">
        <v>25</v>
      </c>
      <c r="F28" t="s">
        <v>51</v>
      </c>
      <c r="G28" t="s">
        <v>52</v>
      </c>
      <c r="H28">
        <v>8</v>
      </c>
      <c r="I28">
        <v>45.653024960000003</v>
      </c>
      <c r="J28">
        <v>443.75970410000002</v>
      </c>
      <c r="K28" t="s">
        <v>49</v>
      </c>
      <c r="L28" t="s">
        <v>28</v>
      </c>
      <c r="M28">
        <v>0.12634775600000001</v>
      </c>
      <c r="N28">
        <v>0.21604846799999999</v>
      </c>
      <c r="O28" t="s">
        <v>25</v>
      </c>
      <c r="P28">
        <v>0</v>
      </c>
      <c r="Q28">
        <v>7.2300930409999999</v>
      </c>
      <c r="R28">
        <v>0.104449505</v>
      </c>
      <c r="S28">
        <v>0.385474439</v>
      </c>
      <c r="T28">
        <v>5.7175379999999998E-2</v>
      </c>
      <c r="U28" t="s">
        <v>30</v>
      </c>
      <c r="V28" t="s">
        <v>31</v>
      </c>
      <c r="W28" t="s">
        <v>31</v>
      </c>
      <c r="X28">
        <f t="shared" si="0"/>
        <v>365.22419968000003</v>
      </c>
    </row>
    <row r="29" spans="1:24" x14ac:dyDescent="0.3">
      <c r="A29" t="s">
        <v>82</v>
      </c>
      <c r="B29" s="1">
        <v>43663</v>
      </c>
      <c r="C29">
        <v>21</v>
      </c>
      <c r="D29" t="s">
        <v>24</v>
      </c>
      <c r="E29" t="s">
        <v>56</v>
      </c>
      <c r="F29" t="s">
        <v>57</v>
      </c>
      <c r="G29" t="s">
        <v>58</v>
      </c>
      <c r="H29">
        <v>9</v>
      </c>
      <c r="I29">
        <v>160.43802059999999</v>
      </c>
      <c r="J29">
        <v>1565.887248</v>
      </c>
      <c r="K29" t="s">
        <v>29</v>
      </c>
      <c r="L29" t="s">
        <v>46</v>
      </c>
      <c r="M29">
        <v>0.410846041</v>
      </c>
      <c r="N29">
        <v>0.14160720299999999</v>
      </c>
      <c r="O29" t="s">
        <v>38</v>
      </c>
      <c r="P29">
        <v>2</v>
      </c>
      <c r="Q29">
        <v>5.3280986309999996</v>
      </c>
      <c r="R29">
        <v>5.8337589000000002E-2</v>
      </c>
      <c r="S29">
        <v>0.20268109100000001</v>
      </c>
      <c r="T29">
        <v>0.23865589200000001</v>
      </c>
      <c r="U29" t="s">
        <v>30</v>
      </c>
      <c r="V29" t="s">
        <v>30</v>
      </c>
      <c r="W29" t="s">
        <v>30</v>
      </c>
      <c r="X29">
        <f t="shared" si="0"/>
        <v>1443.9421854</v>
      </c>
    </row>
    <row r="30" spans="1:24" x14ac:dyDescent="0.3">
      <c r="A30" t="s">
        <v>83</v>
      </c>
      <c r="B30" s="1">
        <v>45000</v>
      </c>
      <c r="C30">
        <v>84</v>
      </c>
      <c r="D30" t="s">
        <v>33</v>
      </c>
      <c r="E30" t="s">
        <v>25</v>
      </c>
      <c r="F30" t="s">
        <v>44</v>
      </c>
      <c r="G30" t="s">
        <v>45</v>
      </c>
      <c r="H30">
        <v>7</v>
      </c>
      <c r="I30">
        <v>33.559599290000001</v>
      </c>
      <c r="J30">
        <v>474.48958640000001</v>
      </c>
      <c r="K30" t="s">
        <v>54</v>
      </c>
      <c r="L30" t="s">
        <v>28</v>
      </c>
      <c r="M30">
        <v>0.17316088399999999</v>
      </c>
      <c r="N30">
        <v>0.47695985099999999</v>
      </c>
      <c r="O30" t="s">
        <v>47</v>
      </c>
      <c r="P30">
        <v>0</v>
      </c>
      <c r="Q30">
        <v>6.8673667939999996</v>
      </c>
      <c r="R30">
        <v>0.10972765299999999</v>
      </c>
      <c r="S30">
        <v>0.205013689</v>
      </c>
      <c r="T30">
        <v>0.408423225</v>
      </c>
      <c r="U30" t="s">
        <v>30</v>
      </c>
      <c r="V30" t="s">
        <v>31</v>
      </c>
      <c r="W30" t="s">
        <v>31</v>
      </c>
      <c r="X30">
        <f t="shared" si="0"/>
        <v>234.91719503000002</v>
      </c>
    </row>
    <row r="31" spans="1:24" x14ac:dyDescent="0.3">
      <c r="A31" t="s">
        <v>84</v>
      </c>
      <c r="B31" s="1">
        <v>44368</v>
      </c>
      <c r="C31">
        <v>43</v>
      </c>
      <c r="D31" t="s">
        <v>43</v>
      </c>
      <c r="E31" t="s">
        <v>25</v>
      </c>
      <c r="F31" t="s">
        <v>40</v>
      </c>
      <c r="G31" t="s">
        <v>41</v>
      </c>
      <c r="H31">
        <v>6</v>
      </c>
      <c r="I31">
        <v>5.4789345450000004</v>
      </c>
      <c r="J31">
        <v>18.865851360000001</v>
      </c>
      <c r="K31" t="s">
        <v>62</v>
      </c>
      <c r="L31" t="s">
        <v>46</v>
      </c>
      <c r="M31">
        <v>0.186562374</v>
      </c>
      <c r="N31">
        <v>0.27014047299999999</v>
      </c>
      <c r="O31" t="s">
        <v>38</v>
      </c>
      <c r="P31">
        <v>4</v>
      </c>
      <c r="Q31">
        <v>5.2435555489999999</v>
      </c>
      <c r="R31">
        <v>0.35148918499999998</v>
      </c>
      <c r="S31">
        <v>0.45035808199999999</v>
      </c>
      <c r="T31">
        <v>0.133460096</v>
      </c>
      <c r="U31" t="s">
        <v>30</v>
      </c>
      <c r="V31" t="s">
        <v>31</v>
      </c>
      <c r="W31" t="s">
        <v>31</v>
      </c>
      <c r="X31">
        <f t="shared" si="0"/>
        <v>32.873607270000001</v>
      </c>
    </row>
    <row r="32" spans="1:24" x14ac:dyDescent="0.3">
      <c r="A32" t="s">
        <v>85</v>
      </c>
      <c r="B32" s="1">
        <v>44629</v>
      </c>
      <c r="C32">
        <v>43</v>
      </c>
      <c r="D32" t="s">
        <v>24</v>
      </c>
      <c r="E32" t="s">
        <v>56</v>
      </c>
      <c r="F32" t="s">
        <v>44</v>
      </c>
      <c r="G32" t="s">
        <v>45</v>
      </c>
      <c r="H32">
        <v>2</v>
      </c>
      <c r="I32">
        <v>227.63145080000001</v>
      </c>
      <c r="J32">
        <v>464.80062390000001</v>
      </c>
      <c r="K32" t="s">
        <v>36</v>
      </c>
      <c r="L32" t="s">
        <v>46</v>
      </c>
      <c r="M32">
        <v>0.23472723500000001</v>
      </c>
      <c r="N32">
        <v>8.7777137000000005E-2</v>
      </c>
      <c r="O32" t="s">
        <v>25</v>
      </c>
      <c r="P32">
        <v>1</v>
      </c>
      <c r="Q32">
        <v>6.0597805100000004</v>
      </c>
      <c r="R32">
        <v>0.12006109600000001</v>
      </c>
      <c r="S32">
        <v>6.0942838999999999E-2</v>
      </c>
      <c r="T32">
        <v>0.18028404200000001</v>
      </c>
      <c r="U32" t="s">
        <v>30</v>
      </c>
      <c r="V32" t="s">
        <v>31</v>
      </c>
      <c r="W32" t="s">
        <v>31</v>
      </c>
      <c r="X32">
        <f t="shared" si="0"/>
        <v>455.26290160000002</v>
      </c>
    </row>
    <row r="33" spans="1:24" x14ac:dyDescent="0.3">
      <c r="A33" t="s">
        <v>86</v>
      </c>
      <c r="B33" s="1">
        <v>43747</v>
      </c>
      <c r="C33">
        <v>43</v>
      </c>
      <c r="D33" t="s">
        <v>33</v>
      </c>
      <c r="E33" t="s">
        <v>56</v>
      </c>
      <c r="F33" t="s">
        <v>34</v>
      </c>
      <c r="G33" t="s">
        <v>35</v>
      </c>
      <c r="H33">
        <v>1</v>
      </c>
      <c r="I33">
        <v>156.7812271</v>
      </c>
      <c r="J33">
        <v>102.7063809</v>
      </c>
      <c r="K33" t="s">
        <v>29</v>
      </c>
      <c r="L33" t="s">
        <v>37</v>
      </c>
      <c r="M33">
        <v>0.11901502999999999</v>
      </c>
      <c r="N33">
        <v>0.40675549300000002</v>
      </c>
      <c r="O33" t="s">
        <v>56</v>
      </c>
      <c r="P33">
        <v>1</v>
      </c>
      <c r="Q33">
        <v>7.7564401759999999</v>
      </c>
      <c r="R33">
        <v>0.16082913500000001</v>
      </c>
      <c r="S33">
        <v>0.408621715</v>
      </c>
      <c r="T33">
        <v>0.20275986800000001</v>
      </c>
      <c r="U33" t="s">
        <v>31</v>
      </c>
      <c r="V33" t="s">
        <v>31</v>
      </c>
      <c r="W33" t="s">
        <v>31</v>
      </c>
      <c r="X33">
        <f t="shared" si="0"/>
        <v>156.7812271</v>
      </c>
    </row>
    <row r="34" spans="1:24" x14ac:dyDescent="0.3">
      <c r="A34" t="s">
        <v>87</v>
      </c>
      <c r="B34" s="1">
        <v>45169</v>
      </c>
      <c r="C34">
        <v>56</v>
      </c>
      <c r="D34" t="s">
        <v>24</v>
      </c>
      <c r="E34" t="s">
        <v>25</v>
      </c>
      <c r="F34" t="s">
        <v>57</v>
      </c>
      <c r="G34" t="s">
        <v>58</v>
      </c>
      <c r="H34">
        <v>2</v>
      </c>
      <c r="I34">
        <v>24.04873113</v>
      </c>
      <c r="J34">
        <v>157.70992409999999</v>
      </c>
      <c r="K34" t="s">
        <v>29</v>
      </c>
      <c r="L34" t="s">
        <v>29</v>
      </c>
      <c r="M34">
        <v>0.136396455</v>
      </c>
      <c r="N34">
        <v>0.29643979399999998</v>
      </c>
      <c r="O34" t="s">
        <v>47</v>
      </c>
      <c r="P34">
        <v>4</v>
      </c>
      <c r="Q34">
        <v>5.3067232430000004</v>
      </c>
      <c r="R34">
        <v>0.20193783000000001</v>
      </c>
      <c r="S34">
        <v>0.22829993100000001</v>
      </c>
      <c r="T34">
        <v>0.20275986800000001</v>
      </c>
      <c r="U34" t="s">
        <v>30</v>
      </c>
      <c r="V34" t="s">
        <v>31</v>
      </c>
      <c r="W34" t="s">
        <v>31</v>
      </c>
      <c r="X34">
        <f t="shared" si="0"/>
        <v>48.09746226</v>
      </c>
    </row>
    <row r="35" spans="1:24" x14ac:dyDescent="0.3">
      <c r="A35" t="s">
        <v>88</v>
      </c>
      <c r="B35" s="1">
        <v>44398</v>
      </c>
      <c r="C35">
        <v>41</v>
      </c>
      <c r="D35" t="s">
        <v>33</v>
      </c>
      <c r="E35" t="s">
        <v>25</v>
      </c>
      <c r="F35" t="s">
        <v>44</v>
      </c>
      <c r="G35" t="s">
        <v>45</v>
      </c>
      <c r="H35">
        <v>1</v>
      </c>
      <c r="I35">
        <v>34.608275110000001</v>
      </c>
      <c r="J35">
        <v>33.832001820000002</v>
      </c>
      <c r="K35" t="s">
        <v>62</v>
      </c>
      <c r="L35" t="s">
        <v>62</v>
      </c>
      <c r="M35">
        <v>0.17183978599999999</v>
      </c>
      <c r="N35">
        <v>8.0724587E-2</v>
      </c>
      <c r="O35" t="s">
        <v>38</v>
      </c>
      <c r="P35">
        <v>0</v>
      </c>
      <c r="Q35">
        <v>6.4262455699999999</v>
      </c>
      <c r="R35">
        <v>0.37463891399999999</v>
      </c>
      <c r="S35">
        <v>4.5983995E-2</v>
      </c>
      <c r="T35">
        <v>0.17913557999999999</v>
      </c>
      <c r="U35" t="s">
        <v>31</v>
      </c>
      <c r="V35" t="s">
        <v>31</v>
      </c>
      <c r="W35" t="s">
        <v>31</v>
      </c>
      <c r="X35">
        <f t="shared" si="0"/>
        <v>34.608275110000001</v>
      </c>
    </row>
    <row r="36" spans="1:24" x14ac:dyDescent="0.3">
      <c r="A36" t="s">
        <v>89</v>
      </c>
      <c r="B36" s="1">
        <v>43701</v>
      </c>
      <c r="C36">
        <v>47</v>
      </c>
      <c r="D36" t="s">
        <v>33</v>
      </c>
      <c r="E36" t="s">
        <v>25</v>
      </c>
      <c r="F36" t="s">
        <v>44</v>
      </c>
      <c r="G36" t="s">
        <v>60</v>
      </c>
      <c r="H36">
        <v>1</v>
      </c>
      <c r="I36">
        <v>106.5976211</v>
      </c>
      <c r="J36">
        <v>1178.372488</v>
      </c>
      <c r="K36" t="s">
        <v>28</v>
      </c>
      <c r="L36" t="s">
        <v>37</v>
      </c>
      <c r="M36">
        <v>0.37439098399999998</v>
      </c>
      <c r="N36">
        <v>3.7748179E-2</v>
      </c>
      <c r="O36" t="s">
        <v>25</v>
      </c>
      <c r="P36">
        <v>4</v>
      </c>
      <c r="Q36">
        <v>5.9610254490000001</v>
      </c>
      <c r="R36">
        <v>0.16950926299999999</v>
      </c>
      <c r="S36">
        <v>0.23311147600000001</v>
      </c>
      <c r="T36">
        <v>0.25306558000000001</v>
      </c>
      <c r="U36" t="s">
        <v>30</v>
      </c>
      <c r="V36" t="s">
        <v>31</v>
      </c>
      <c r="W36" t="s">
        <v>30</v>
      </c>
      <c r="X36">
        <f t="shared" si="0"/>
        <v>106.5976211</v>
      </c>
    </row>
    <row r="37" spans="1:24" x14ac:dyDescent="0.3">
      <c r="A37" t="s">
        <v>90</v>
      </c>
      <c r="B37" s="1">
        <v>45162</v>
      </c>
      <c r="C37">
        <v>19</v>
      </c>
      <c r="D37" t="s">
        <v>43</v>
      </c>
      <c r="E37" t="s">
        <v>25</v>
      </c>
      <c r="F37" t="s">
        <v>51</v>
      </c>
      <c r="G37" t="s">
        <v>77</v>
      </c>
      <c r="H37">
        <v>1</v>
      </c>
      <c r="I37">
        <v>50.910273680000003</v>
      </c>
      <c r="J37">
        <v>137.6472842</v>
      </c>
      <c r="K37" t="s">
        <v>36</v>
      </c>
      <c r="L37" t="s">
        <v>28</v>
      </c>
      <c r="M37">
        <v>0.24407247900000001</v>
      </c>
      <c r="N37">
        <v>0.43375983400000001</v>
      </c>
      <c r="O37" t="s">
        <v>38</v>
      </c>
      <c r="P37">
        <v>4</v>
      </c>
      <c r="Q37">
        <v>6.1938368170000002</v>
      </c>
      <c r="R37">
        <v>0.10900128100000001</v>
      </c>
      <c r="S37">
        <v>0.225724275</v>
      </c>
      <c r="T37">
        <v>0.105162487</v>
      </c>
      <c r="U37" t="s">
        <v>31</v>
      </c>
      <c r="V37" t="s">
        <v>31</v>
      </c>
      <c r="W37" t="s">
        <v>31</v>
      </c>
      <c r="X37">
        <f t="shared" si="0"/>
        <v>50.910273680000003</v>
      </c>
    </row>
    <row r="38" spans="1:24" x14ac:dyDescent="0.3">
      <c r="A38" t="s">
        <v>91</v>
      </c>
      <c r="B38" s="1">
        <v>45236</v>
      </c>
      <c r="C38">
        <v>49</v>
      </c>
      <c r="D38" t="s">
        <v>43</v>
      </c>
      <c r="E38" t="s">
        <v>38</v>
      </c>
      <c r="F38" t="s">
        <v>57</v>
      </c>
      <c r="G38" t="s">
        <v>58</v>
      </c>
      <c r="H38">
        <v>2</v>
      </c>
      <c r="I38">
        <v>153.5773222</v>
      </c>
      <c r="J38">
        <v>319.38077379999999</v>
      </c>
      <c r="K38" t="s">
        <v>28</v>
      </c>
      <c r="L38" t="s">
        <v>49</v>
      </c>
      <c r="M38">
        <v>0.52368417499999997</v>
      </c>
      <c r="N38">
        <v>3.4505689999999999E-2</v>
      </c>
      <c r="O38" t="s">
        <v>25</v>
      </c>
      <c r="P38">
        <v>1</v>
      </c>
      <c r="Q38">
        <v>7.5788411260000004</v>
      </c>
      <c r="R38">
        <v>0.29395533200000001</v>
      </c>
      <c r="S38">
        <v>0.11760814999999999</v>
      </c>
      <c r="T38">
        <v>0.28499097000000001</v>
      </c>
      <c r="U38" t="s">
        <v>30</v>
      </c>
      <c r="V38" t="s">
        <v>31</v>
      </c>
      <c r="W38" t="s">
        <v>31</v>
      </c>
      <c r="X38">
        <f t="shared" si="0"/>
        <v>307.1546444</v>
      </c>
    </row>
    <row r="39" spans="1:24" x14ac:dyDescent="0.3">
      <c r="A39" t="s">
        <v>92</v>
      </c>
      <c r="B39" s="1">
        <v>45142</v>
      </c>
      <c r="C39">
        <v>31</v>
      </c>
      <c r="D39" t="s">
        <v>33</v>
      </c>
      <c r="E39" t="s">
        <v>25</v>
      </c>
      <c r="F39" t="s">
        <v>34</v>
      </c>
      <c r="G39" t="s">
        <v>35</v>
      </c>
      <c r="H39">
        <v>4</v>
      </c>
      <c r="I39">
        <v>22.614107449999999</v>
      </c>
      <c r="J39">
        <v>90.456429799999995</v>
      </c>
      <c r="K39" t="s">
        <v>28</v>
      </c>
      <c r="L39" t="s">
        <v>29</v>
      </c>
      <c r="M39">
        <v>0.50322398800000001</v>
      </c>
      <c r="N39">
        <v>0.19020629</v>
      </c>
      <c r="O39" t="s">
        <v>25</v>
      </c>
      <c r="P39">
        <v>2</v>
      </c>
      <c r="Q39">
        <v>9.2216264769999992</v>
      </c>
      <c r="R39">
        <v>0.413447552</v>
      </c>
      <c r="S39">
        <v>0.101102182</v>
      </c>
      <c r="T39">
        <v>0.35288223800000001</v>
      </c>
      <c r="U39" t="s">
        <v>30</v>
      </c>
      <c r="V39" t="s">
        <v>31</v>
      </c>
      <c r="W39" t="s">
        <v>31</v>
      </c>
      <c r="X39">
        <f t="shared" si="0"/>
        <v>90.456429799999995</v>
      </c>
    </row>
    <row r="40" spans="1:24" x14ac:dyDescent="0.3">
      <c r="A40" t="s">
        <v>93</v>
      </c>
      <c r="B40" s="1">
        <v>44464</v>
      </c>
      <c r="C40">
        <v>45</v>
      </c>
      <c r="D40" t="s">
        <v>24</v>
      </c>
      <c r="E40" t="s">
        <v>25</v>
      </c>
      <c r="F40" t="s">
        <v>44</v>
      </c>
      <c r="G40" t="s">
        <v>60</v>
      </c>
      <c r="H40">
        <v>1</v>
      </c>
      <c r="I40">
        <v>126.3907013</v>
      </c>
      <c r="J40">
        <v>128.9107807</v>
      </c>
      <c r="K40" t="s">
        <v>49</v>
      </c>
      <c r="L40" t="s">
        <v>54</v>
      </c>
      <c r="M40">
        <v>0.12705103200000001</v>
      </c>
      <c r="N40">
        <v>0.19083199300000001</v>
      </c>
      <c r="O40" t="s">
        <v>47</v>
      </c>
      <c r="P40">
        <v>2</v>
      </c>
      <c r="Q40">
        <v>7.6653803810000003</v>
      </c>
      <c r="R40">
        <v>4.5062539999999998E-2</v>
      </c>
      <c r="S40">
        <v>0.15011796799999999</v>
      </c>
      <c r="T40">
        <v>4.8831037000000001E-2</v>
      </c>
      <c r="U40" t="s">
        <v>31</v>
      </c>
      <c r="V40" t="s">
        <v>31</v>
      </c>
      <c r="W40" t="s">
        <v>31</v>
      </c>
      <c r="X40">
        <f t="shared" si="0"/>
        <v>126.3907013</v>
      </c>
    </row>
    <row r="41" spans="1:24" x14ac:dyDescent="0.3">
      <c r="A41" t="s">
        <v>94</v>
      </c>
      <c r="B41" s="1">
        <v>45240</v>
      </c>
      <c r="C41">
        <v>19</v>
      </c>
      <c r="D41" t="s">
        <v>43</v>
      </c>
      <c r="E41" t="s">
        <v>56</v>
      </c>
      <c r="F41" t="s">
        <v>57</v>
      </c>
      <c r="G41" t="s">
        <v>58</v>
      </c>
      <c r="H41">
        <v>4</v>
      </c>
      <c r="I41">
        <v>22.237064549999999</v>
      </c>
      <c r="J41">
        <v>163.12473919999999</v>
      </c>
      <c r="K41" t="s">
        <v>36</v>
      </c>
      <c r="L41" t="s">
        <v>28</v>
      </c>
      <c r="M41">
        <v>0.36362292699999998</v>
      </c>
      <c r="N41">
        <v>0.21482395800000001</v>
      </c>
      <c r="O41" t="s">
        <v>25</v>
      </c>
      <c r="P41">
        <v>3</v>
      </c>
      <c r="Q41">
        <v>6.1755870919999998</v>
      </c>
      <c r="R41">
        <v>0.150464133</v>
      </c>
      <c r="S41">
        <v>0.44729360400000001</v>
      </c>
      <c r="T41">
        <v>0.104772147</v>
      </c>
      <c r="U41" t="s">
        <v>30</v>
      </c>
      <c r="V41" t="s">
        <v>31</v>
      </c>
      <c r="W41" t="s">
        <v>31</v>
      </c>
      <c r="X41">
        <f t="shared" si="0"/>
        <v>88.948258199999998</v>
      </c>
    </row>
    <row r="42" spans="1:24" x14ac:dyDescent="0.3">
      <c r="A42" t="s">
        <v>95</v>
      </c>
      <c r="B42" s="1">
        <v>44491</v>
      </c>
      <c r="C42">
        <v>44</v>
      </c>
      <c r="D42" t="s">
        <v>33</v>
      </c>
      <c r="E42" t="s">
        <v>56</v>
      </c>
      <c r="F42" t="s">
        <v>40</v>
      </c>
      <c r="G42" t="s">
        <v>41</v>
      </c>
      <c r="H42">
        <v>7</v>
      </c>
      <c r="I42">
        <v>168.26183030000001</v>
      </c>
      <c r="J42">
        <v>1318.405309</v>
      </c>
      <c r="K42" t="s">
        <v>36</v>
      </c>
      <c r="L42" t="s">
        <v>46</v>
      </c>
      <c r="M42">
        <v>0.47232513300000001</v>
      </c>
      <c r="N42">
        <v>0.44453284399999998</v>
      </c>
      <c r="O42" t="s">
        <v>38</v>
      </c>
      <c r="P42">
        <v>2</v>
      </c>
      <c r="Q42">
        <v>7.7063100410000001</v>
      </c>
      <c r="R42">
        <v>0.15310821199999999</v>
      </c>
      <c r="S42">
        <v>5.3895480000000003E-2</v>
      </c>
      <c r="T42">
        <v>0.14337095999999999</v>
      </c>
      <c r="U42" t="s">
        <v>30</v>
      </c>
      <c r="V42" t="s">
        <v>31</v>
      </c>
      <c r="W42" t="s">
        <v>31</v>
      </c>
      <c r="X42">
        <f t="shared" si="0"/>
        <v>1177.8328121000002</v>
      </c>
    </row>
    <row r="43" spans="1:24" x14ac:dyDescent="0.3">
      <c r="A43" t="s">
        <v>96</v>
      </c>
      <c r="B43" s="1">
        <v>44579</v>
      </c>
      <c r="C43">
        <v>18</v>
      </c>
      <c r="D43" t="s">
        <v>24</v>
      </c>
      <c r="E43" t="s">
        <v>38</v>
      </c>
      <c r="F43" t="s">
        <v>51</v>
      </c>
      <c r="G43" t="s">
        <v>52</v>
      </c>
      <c r="H43">
        <v>1</v>
      </c>
      <c r="I43">
        <v>86.757393730000004</v>
      </c>
      <c r="J43">
        <v>172.73063260000001</v>
      </c>
      <c r="K43" t="s">
        <v>46</v>
      </c>
      <c r="L43" t="s">
        <v>62</v>
      </c>
      <c r="M43">
        <v>0.101290968</v>
      </c>
      <c r="N43">
        <v>0.138634599</v>
      </c>
      <c r="O43" t="s">
        <v>47</v>
      </c>
      <c r="P43">
        <v>4</v>
      </c>
      <c r="Q43">
        <v>5.7901887240000001</v>
      </c>
      <c r="R43">
        <v>0.118195861</v>
      </c>
      <c r="S43">
        <v>8.1541854999999996E-2</v>
      </c>
      <c r="T43">
        <v>0.30889644900000002</v>
      </c>
      <c r="U43" t="s">
        <v>31</v>
      </c>
      <c r="V43" t="s">
        <v>31</v>
      </c>
      <c r="W43" t="s">
        <v>31</v>
      </c>
      <c r="X43">
        <f t="shared" si="0"/>
        <v>86.757393730000004</v>
      </c>
    </row>
    <row r="44" spans="1:24" x14ac:dyDescent="0.3">
      <c r="A44" t="s">
        <v>97</v>
      </c>
      <c r="B44" s="1">
        <v>43876</v>
      </c>
      <c r="C44">
        <v>30</v>
      </c>
      <c r="D44" t="s">
        <v>24</v>
      </c>
      <c r="E44" t="s">
        <v>38</v>
      </c>
      <c r="F44" t="s">
        <v>26</v>
      </c>
      <c r="G44" t="s">
        <v>27</v>
      </c>
      <c r="H44">
        <v>3</v>
      </c>
      <c r="I44">
        <v>425.31996509999999</v>
      </c>
      <c r="J44">
        <v>1370.1086459999999</v>
      </c>
      <c r="K44" t="s">
        <v>29</v>
      </c>
      <c r="L44" t="s">
        <v>46</v>
      </c>
      <c r="M44">
        <v>0.52753219100000004</v>
      </c>
      <c r="N44">
        <v>0.36856847399999998</v>
      </c>
      <c r="O44" t="s">
        <v>56</v>
      </c>
      <c r="P44">
        <v>0</v>
      </c>
      <c r="Q44">
        <v>5.5523851149999999</v>
      </c>
      <c r="R44">
        <v>0.230532291</v>
      </c>
      <c r="S44">
        <v>0.30286964700000002</v>
      </c>
      <c r="T44">
        <v>0.12953706000000001</v>
      </c>
      <c r="U44" t="s">
        <v>30</v>
      </c>
      <c r="V44" t="s">
        <v>31</v>
      </c>
      <c r="W44" t="s">
        <v>30</v>
      </c>
      <c r="X44">
        <f t="shared" si="0"/>
        <v>1275.9598953</v>
      </c>
    </row>
    <row r="45" spans="1:24" x14ac:dyDescent="0.3">
      <c r="A45" t="s">
        <v>98</v>
      </c>
      <c r="B45" s="1">
        <v>43135</v>
      </c>
      <c r="C45">
        <v>29</v>
      </c>
      <c r="D45" t="s">
        <v>24</v>
      </c>
      <c r="E45" t="s">
        <v>38</v>
      </c>
      <c r="F45" t="s">
        <v>57</v>
      </c>
      <c r="G45" t="s">
        <v>58</v>
      </c>
      <c r="H45">
        <v>5</v>
      </c>
      <c r="I45">
        <v>21.725362860000001</v>
      </c>
      <c r="J45">
        <v>272.17654219999997</v>
      </c>
      <c r="K45" t="s">
        <v>46</v>
      </c>
      <c r="L45" t="s">
        <v>36</v>
      </c>
      <c r="M45">
        <v>0.39725883699999998</v>
      </c>
      <c r="N45">
        <v>0.54554295799999997</v>
      </c>
      <c r="O45" t="s">
        <v>47</v>
      </c>
      <c r="P45">
        <v>0</v>
      </c>
      <c r="Q45">
        <v>6.2348366479999999</v>
      </c>
      <c r="R45">
        <v>4.1989664000000003E-2</v>
      </c>
      <c r="S45">
        <v>0.22140934800000001</v>
      </c>
      <c r="T45">
        <v>0.16541043999999999</v>
      </c>
      <c r="U45" t="s">
        <v>30</v>
      </c>
      <c r="V45" t="s">
        <v>30</v>
      </c>
      <c r="W45" t="s">
        <v>30</v>
      </c>
      <c r="X45">
        <f t="shared" si="0"/>
        <v>108.62681430000001</v>
      </c>
    </row>
    <row r="46" spans="1:24" x14ac:dyDescent="0.3">
      <c r="A46" t="s">
        <v>99</v>
      </c>
      <c r="B46" s="1">
        <v>45056</v>
      </c>
      <c r="C46">
        <v>25</v>
      </c>
      <c r="D46" t="s">
        <v>33</v>
      </c>
      <c r="E46" t="s">
        <v>56</v>
      </c>
      <c r="F46" t="s">
        <v>44</v>
      </c>
      <c r="G46" t="s">
        <v>60</v>
      </c>
      <c r="H46">
        <v>2</v>
      </c>
      <c r="I46">
        <v>133.93442339999999</v>
      </c>
      <c r="J46">
        <v>306.53219460000003</v>
      </c>
      <c r="K46" t="s">
        <v>36</v>
      </c>
      <c r="L46" t="s">
        <v>37</v>
      </c>
      <c r="M46">
        <v>0.41775777200000003</v>
      </c>
      <c r="N46">
        <v>0.23277244499999999</v>
      </c>
      <c r="O46" t="s">
        <v>25</v>
      </c>
      <c r="P46">
        <v>2</v>
      </c>
      <c r="Q46">
        <v>8.0236351159999995</v>
      </c>
      <c r="R46">
        <v>6.4150172000000005E-2</v>
      </c>
      <c r="S46">
        <v>0.23092290800000001</v>
      </c>
      <c r="T46">
        <v>0.29591840400000002</v>
      </c>
      <c r="U46" t="s">
        <v>30</v>
      </c>
      <c r="V46" t="s">
        <v>31</v>
      </c>
      <c r="W46" t="s">
        <v>31</v>
      </c>
      <c r="X46">
        <f t="shared" si="0"/>
        <v>267.86884679999997</v>
      </c>
    </row>
    <row r="47" spans="1:24" x14ac:dyDescent="0.3">
      <c r="A47" t="s">
        <v>100</v>
      </c>
      <c r="B47" s="1">
        <v>44686</v>
      </c>
      <c r="C47">
        <v>36</v>
      </c>
      <c r="D47" t="s">
        <v>24</v>
      </c>
      <c r="E47" t="s">
        <v>25</v>
      </c>
      <c r="F47" t="s">
        <v>44</v>
      </c>
      <c r="G47" t="s">
        <v>45</v>
      </c>
      <c r="H47">
        <v>8</v>
      </c>
      <c r="I47">
        <v>9.6693084519999992</v>
      </c>
      <c r="J47">
        <v>122.3883833</v>
      </c>
      <c r="K47" t="s">
        <v>54</v>
      </c>
      <c r="L47" t="s">
        <v>54</v>
      </c>
      <c r="M47">
        <v>0.110318026</v>
      </c>
      <c r="N47">
        <v>0.27496254599999997</v>
      </c>
      <c r="O47" t="s">
        <v>25</v>
      </c>
      <c r="P47">
        <v>1</v>
      </c>
      <c r="Q47">
        <v>8.7672746089999993</v>
      </c>
      <c r="R47">
        <v>0.117684672</v>
      </c>
      <c r="S47">
        <v>3.178578E-2</v>
      </c>
      <c r="T47">
        <v>1.7669845E-2</v>
      </c>
      <c r="U47" t="s">
        <v>30</v>
      </c>
      <c r="V47" t="s">
        <v>30</v>
      </c>
      <c r="W47" t="s">
        <v>31</v>
      </c>
      <c r="X47">
        <f t="shared" si="0"/>
        <v>77.354467615999994</v>
      </c>
    </row>
    <row r="48" spans="1:24" x14ac:dyDescent="0.3">
      <c r="A48" t="s">
        <v>101</v>
      </c>
      <c r="B48" s="1">
        <v>44122</v>
      </c>
      <c r="C48">
        <v>23</v>
      </c>
      <c r="D48" t="s">
        <v>43</v>
      </c>
      <c r="E48" t="s">
        <v>38</v>
      </c>
      <c r="F48" t="s">
        <v>51</v>
      </c>
      <c r="G48" t="s">
        <v>52</v>
      </c>
      <c r="H48">
        <v>7</v>
      </c>
      <c r="I48">
        <v>80.594453479999999</v>
      </c>
      <c r="J48">
        <v>543.09165250000001</v>
      </c>
      <c r="K48" t="s">
        <v>49</v>
      </c>
      <c r="L48" t="s">
        <v>28</v>
      </c>
      <c r="M48">
        <v>0.27502187700000003</v>
      </c>
      <c r="N48">
        <v>0.308425485</v>
      </c>
      <c r="O48" t="s">
        <v>25</v>
      </c>
      <c r="P48">
        <v>1</v>
      </c>
      <c r="Q48">
        <v>10</v>
      </c>
      <c r="R48">
        <v>0.20464464399999999</v>
      </c>
      <c r="S48">
        <v>0.27515849599999997</v>
      </c>
      <c r="T48">
        <v>0.24122977200000001</v>
      </c>
      <c r="U48" t="s">
        <v>30</v>
      </c>
      <c r="V48" t="s">
        <v>31</v>
      </c>
      <c r="W48" t="s">
        <v>30</v>
      </c>
      <c r="X48">
        <f t="shared" si="0"/>
        <v>564.16117436000002</v>
      </c>
    </row>
    <row r="49" spans="1:24" x14ac:dyDescent="0.3">
      <c r="A49" t="s">
        <v>102</v>
      </c>
      <c r="B49" s="1">
        <v>44230</v>
      </c>
      <c r="C49">
        <v>56</v>
      </c>
      <c r="D49" t="s">
        <v>43</v>
      </c>
      <c r="E49" t="s">
        <v>56</v>
      </c>
      <c r="F49" t="s">
        <v>44</v>
      </c>
      <c r="G49" t="s">
        <v>45</v>
      </c>
      <c r="H49">
        <v>9</v>
      </c>
      <c r="I49">
        <v>128.23742440000001</v>
      </c>
      <c r="J49">
        <v>1203.9112190000001</v>
      </c>
      <c r="K49" t="s">
        <v>62</v>
      </c>
      <c r="L49" t="s">
        <v>29</v>
      </c>
      <c r="M49">
        <v>0.178690021</v>
      </c>
      <c r="N49">
        <v>7.4316512000000001E-2</v>
      </c>
      <c r="O49" t="s">
        <v>25</v>
      </c>
      <c r="P49">
        <v>1</v>
      </c>
      <c r="Q49">
        <v>8.6299045349999997</v>
      </c>
      <c r="R49">
        <v>0.139586823</v>
      </c>
      <c r="S49">
        <v>6.7783467999999999E-2</v>
      </c>
      <c r="T49">
        <v>0.27712077800000001</v>
      </c>
      <c r="U49" t="s">
        <v>30</v>
      </c>
      <c r="V49" t="s">
        <v>31</v>
      </c>
      <c r="W49" t="s">
        <v>31</v>
      </c>
      <c r="X49">
        <f t="shared" si="0"/>
        <v>1154.1368196000001</v>
      </c>
    </row>
    <row r="50" spans="1:24" x14ac:dyDescent="0.3">
      <c r="A50" t="s">
        <v>103</v>
      </c>
      <c r="B50" s="1">
        <v>44601</v>
      </c>
      <c r="C50">
        <v>21</v>
      </c>
      <c r="D50" t="s">
        <v>43</v>
      </c>
      <c r="E50" t="s">
        <v>25</v>
      </c>
      <c r="F50" t="s">
        <v>57</v>
      </c>
      <c r="G50" t="s">
        <v>58</v>
      </c>
      <c r="H50">
        <v>4</v>
      </c>
      <c r="I50">
        <v>103.6160845</v>
      </c>
      <c r="J50">
        <v>357.40731720000002</v>
      </c>
      <c r="K50" t="s">
        <v>29</v>
      </c>
      <c r="L50" t="s">
        <v>54</v>
      </c>
      <c r="M50">
        <v>0.24285939400000001</v>
      </c>
      <c r="N50">
        <v>0.55101977999999996</v>
      </c>
      <c r="O50" t="s">
        <v>56</v>
      </c>
      <c r="P50">
        <v>2</v>
      </c>
      <c r="Q50">
        <v>5.287696918</v>
      </c>
      <c r="R50">
        <v>0.24099194600000001</v>
      </c>
      <c r="S50">
        <v>5.2018539000000003E-2</v>
      </c>
      <c r="T50">
        <v>0.16974457800000001</v>
      </c>
      <c r="U50" t="s">
        <v>30</v>
      </c>
      <c r="V50" t="s">
        <v>31</v>
      </c>
      <c r="W50" t="s">
        <v>31</v>
      </c>
      <c r="X50">
        <f t="shared" si="0"/>
        <v>414.464338</v>
      </c>
    </row>
    <row r="51" spans="1:24" x14ac:dyDescent="0.3">
      <c r="A51" t="s">
        <v>104</v>
      </c>
      <c r="B51" s="1">
        <v>43803</v>
      </c>
      <c r="C51">
        <v>15</v>
      </c>
      <c r="D51" t="s">
        <v>43</v>
      </c>
      <c r="E51" t="s">
        <v>25</v>
      </c>
      <c r="F51" t="s">
        <v>57</v>
      </c>
      <c r="G51" t="s">
        <v>58</v>
      </c>
      <c r="H51">
        <v>16</v>
      </c>
      <c r="I51">
        <v>150.58439039999999</v>
      </c>
      <c r="J51">
        <v>2369.7870800000001</v>
      </c>
      <c r="K51" t="s">
        <v>54</v>
      </c>
      <c r="L51" t="s">
        <v>37</v>
      </c>
      <c r="M51">
        <v>0.35492447700000002</v>
      </c>
      <c r="N51">
        <v>0.59410921000000005</v>
      </c>
      <c r="O51" t="s">
        <v>38</v>
      </c>
      <c r="P51">
        <v>0</v>
      </c>
      <c r="Q51">
        <v>3.4424670339999999</v>
      </c>
      <c r="R51">
        <v>0.29201809200000001</v>
      </c>
      <c r="S51">
        <v>9.7234971000000003E-2</v>
      </c>
      <c r="T51">
        <v>0.20275986800000001</v>
      </c>
      <c r="U51" t="s">
        <v>30</v>
      </c>
      <c r="V51" t="s">
        <v>31</v>
      </c>
      <c r="W51" t="s">
        <v>30</v>
      </c>
      <c r="X51">
        <f t="shared" si="0"/>
        <v>2409.3502463999998</v>
      </c>
    </row>
    <row r="52" spans="1:24" x14ac:dyDescent="0.3">
      <c r="A52" t="s">
        <v>105</v>
      </c>
      <c r="B52" s="1">
        <v>44680</v>
      </c>
      <c r="C52">
        <v>42</v>
      </c>
      <c r="D52" t="s">
        <v>24</v>
      </c>
      <c r="E52" t="s">
        <v>25</v>
      </c>
      <c r="F52" t="s">
        <v>34</v>
      </c>
      <c r="G52" t="s">
        <v>35</v>
      </c>
      <c r="H52">
        <v>1</v>
      </c>
      <c r="I52">
        <v>61.908995109999999</v>
      </c>
      <c r="J52">
        <v>61.908995109999999</v>
      </c>
      <c r="K52" t="s">
        <v>62</v>
      </c>
      <c r="L52" t="s">
        <v>29</v>
      </c>
      <c r="M52">
        <v>0.40904829399999998</v>
      </c>
      <c r="N52">
        <v>0.59969802800000005</v>
      </c>
      <c r="O52" t="s">
        <v>47</v>
      </c>
      <c r="P52">
        <v>0</v>
      </c>
      <c r="Q52">
        <v>6.5444376499999999</v>
      </c>
      <c r="R52">
        <v>9.1014816999999998E-2</v>
      </c>
      <c r="S52">
        <v>0.25385595599999999</v>
      </c>
      <c r="T52">
        <v>3.4830948E-2</v>
      </c>
      <c r="U52" t="s">
        <v>31</v>
      </c>
      <c r="V52" t="s">
        <v>31</v>
      </c>
      <c r="W52" t="s">
        <v>31</v>
      </c>
      <c r="X52">
        <f t="shared" si="0"/>
        <v>61.908995109999999</v>
      </c>
    </row>
    <row r="53" spans="1:24" x14ac:dyDescent="0.3">
      <c r="A53" t="s">
        <v>106</v>
      </c>
      <c r="B53" s="1">
        <v>43262</v>
      </c>
      <c r="C53">
        <v>18</v>
      </c>
      <c r="D53" t="s">
        <v>43</v>
      </c>
      <c r="E53" t="s">
        <v>38</v>
      </c>
      <c r="F53" t="s">
        <v>40</v>
      </c>
      <c r="G53" t="s">
        <v>41</v>
      </c>
      <c r="H53">
        <v>14</v>
      </c>
      <c r="I53">
        <v>25.358415470000001</v>
      </c>
      <c r="J53">
        <v>307.57330289999999</v>
      </c>
      <c r="K53" t="s">
        <v>37</v>
      </c>
      <c r="L53" t="s">
        <v>62</v>
      </c>
      <c r="M53">
        <v>4.0901462E-2</v>
      </c>
      <c r="N53">
        <v>0.172479095</v>
      </c>
      <c r="O53" t="s">
        <v>56</v>
      </c>
      <c r="P53">
        <v>1</v>
      </c>
      <c r="Q53">
        <v>7.4167365179999996</v>
      </c>
      <c r="R53">
        <v>0.32209681099999998</v>
      </c>
      <c r="S53">
        <v>0.11515146800000001</v>
      </c>
      <c r="T53">
        <v>0.33804153599999998</v>
      </c>
      <c r="U53" t="s">
        <v>30</v>
      </c>
      <c r="V53" t="s">
        <v>31</v>
      </c>
      <c r="W53" t="s">
        <v>31</v>
      </c>
      <c r="X53">
        <f t="shared" si="0"/>
        <v>355.01781657999999</v>
      </c>
    </row>
    <row r="54" spans="1:24" x14ac:dyDescent="0.3">
      <c r="A54" t="s">
        <v>107</v>
      </c>
      <c r="B54" s="1">
        <v>43302</v>
      </c>
      <c r="C54">
        <v>22</v>
      </c>
      <c r="D54" t="s">
        <v>24</v>
      </c>
      <c r="E54" t="s">
        <v>38</v>
      </c>
      <c r="F54" t="s">
        <v>34</v>
      </c>
      <c r="G54" t="s">
        <v>35</v>
      </c>
      <c r="H54">
        <v>8</v>
      </c>
      <c r="I54">
        <v>29.500750669999999</v>
      </c>
      <c r="J54">
        <v>236.00600539999999</v>
      </c>
      <c r="K54" t="s">
        <v>28</v>
      </c>
      <c r="L54" t="s">
        <v>49</v>
      </c>
      <c r="M54">
        <v>0.106450565</v>
      </c>
      <c r="N54">
        <v>0.25005010100000002</v>
      </c>
      <c r="O54" t="s">
        <v>25</v>
      </c>
      <c r="P54">
        <v>4</v>
      </c>
      <c r="Q54">
        <v>6.6893872989999998</v>
      </c>
      <c r="R54">
        <v>0.20464464399999999</v>
      </c>
      <c r="S54">
        <v>0.25613349299999999</v>
      </c>
      <c r="T54">
        <v>0.17288883199999999</v>
      </c>
      <c r="U54" t="s">
        <v>30</v>
      </c>
      <c r="V54" t="s">
        <v>30</v>
      </c>
      <c r="W54" t="s">
        <v>31</v>
      </c>
      <c r="X54">
        <f t="shared" si="0"/>
        <v>236.00600535999999</v>
      </c>
    </row>
    <row r="55" spans="1:24" x14ac:dyDescent="0.3">
      <c r="A55" t="s">
        <v>108</v>
      </c>
      <c r="B55" s="1">
        <v>45082</v>
      </c>
      <c r="C55">
        <v>27</v>
      </c>
      <c r="D55" t="s">
        <v>24</v>
      </c>
      <c r="E55" t="s">
        <v>56</v>
      </c>
      <c r="F55" t="s">
        <v>26</v>
      </c>
      <c r="G55" t="s">
        <v>27</v>
      </c>
      <c r="H55">
        <v>3</v>
      </c>
      <c r="I55">
        <v>72.565371089999999</v>
      </c>
      <c r="J55">
        <v>130.86108569999999</v>
      </c>
      <c r="K55" t="s">
        <v>36</v>
      </c>
      <c r="L55" t="s">
        <v>29</v>
      </c>
      <c r="M55">
        <v>0.46700485000000003</v>
      </c>
      <c r="N55">
        <v>9.4864985999999998E-2</v>
      </c>
      <c r="O55" t="s">
        <v>25</v>
      </c>
      <c r="P55">
        <v>0</v>
      </c>
      <c r="Q55">
        <v>7.2464771189999997</v>
      </c>
      <c r="R55">
        <v>0.43004502900000002</v>
      </c>
      <c r="S55">
        <v>0.101426645</v>
      </c>
      <c r="T55">
        <v>2.4492114999999998E-2</v>
      </c>
      <c r="U55" t="s">
        <v>30</v>
      </c>
      <c r="V55" t="s">
        <v>31</v>
      </c>
      <c r="W55" t="s">
        <v>31</v>
      </c>
      <c r="X55">
        <f t="shared" si="0"/>
        <v>217.69611327000001</v>
      </c>
    </row>
    <row r="56" spans="1:24" x14ac:dyDescent="0.3">
      <c r="A56" t="s">
        <v>109</v>
      </c>
      <c r="B56" s="1">
        <v>44096</v>
      </c>
      <c r="C56">
        <v>23</v>
      </c>
      <c r="D56" t="s">
        <v>43</v>
      </c>
      <c r="E56" t="s">
        <v>56</v>
      </c>
      <c r="F56" t="s">
        <v>34</v>
      </c>
      <c r="G56" t="s">
        <v>35</v>
      </c>
      <c r="H56">
        <v>5</v>
      </c>
      <c r="I56">
        <v>13.85906029</v>
      </c>
      <c r="J56">
        <v>69.295301449999997</v>
      </c>
      <c r="K56" t="s">
        <v>62</v>
      </c>
      <c r="L56" t="s">
        <v>29</v>
      </c>
      <c r="M56">
        <v>0.46311711</v>
      </c>
      <c r="N56">
        <v>0.51223796399999999</v>
      </c>
      <c r="O56" t="s">
        <v>38</v>
      </c>
      <c r="P56">
        <v>1</v>
      </c>
      <c r="Q56">
        <v>6.2155891209999998</v>
      </c>
      <c r="R56">
        <v>0.239266177</v>
      </c>
      <c r="S56">
        <v>0.23333121800000001</v>
      </c>
      <c r="T56">
        <v>0.14800187100000001</v>
      </c>
      <c r="U56" t="s">
        <v>30</v>
      </c>
      <c r="V56" t="s">
        <v>31</v>
      </c>
      <c r="W56" t="s">
        <v>30</v>
      </c>
      <c r="X56">
        <f t="shared" si="0"/>
        <v>69.295301449999997</v>
      </c>
    </row>
    <row r="57" spans="1:24" x14ac:dyDescent="0.3">
      <c r="A57" t="s">
        <v>110</v>
      </c>
      <c r="B57" s="1">
        <v>43916</v>
      </c>
      <c r="C57">
        <v>27</v>
      </c>
      <c r="D57" t="s">
        <v>33</v>
      </c>
      <c r="E57" t="s">
        <v>56</v>
      </c>
      <c r="F57" t="s">
        <v>44</v>
      </c>
      <c r="G57" t="s">
        <v>45</v>
      </c>
      <c r="H57">
        <v>1</v>
      </c>
      <c r="I57">
        <v>21.547938590000001</v>
      </c>
      <c r="J57">
        <v>141.60350410000001</v>
      </c>
      <c r="K57" t="s">
        <v>29</v>
      </c>
      <c r="L57" t="s">
        <v>54</v>
      </c>
      <c r="M57">
        <v>0.27926666500000003</v>
      </c>
      <c r="N57">
        <v>0.25541734300000002</v>
      </c>
      <c r="O57" t="s">
        <v>38</v>
      </c>
      <c r="P57">
        <v>1</v>
      </c>
      <c r="Q57">
        <v>6.5646210859999998</v>
      </c>
      <c r="R57">
        <v>0.16072662600000001</v>
      </c>
      <c r="S57">
        <v>0.15884594399999999</v>
      </c>
      <c r="T57">
        <v>0.17867996899999999</v>
      </c>
      <c r="U57" t="s">
        <v>31</v>
      </c>
      <c r="V57" t="s">
        <v>31</v>
      </c>
      <c r="W57" t="s">
        <v>31</v>
      </c>
      <c r="X57">
        <f t="shared" si="0"/>
        <v>21.547938590000001</v>
      </c>
    </row>
    <row r="58" spans="1:24" x14ac:dyDescent="0.3">
      <c r="A58" t="s">
        <v>111</v>
      </c>
      <c r="B58" s="1">
        <v>43556</v>
      </c>
      <c r="C58">
        <v>33</v>
      </c>
      <c r="D58" t="s">
        <v>33</v>
      </c>
      <c r="E58" t="s">
        <v>25</v>
      </c>
      <c r="F58" t="s">
        <v>51</v>
      </c>
      <c r="G58" t="s">
        <v>77</v>
      </c>
      <c r="H58">
        <v>8</v>
      </c>
      <c r="I58">
        <v>198.41306410000001</v>
      </c>
      <c r="J58">
        <v>1644.8195410000001</v>
      </c>
      <c r="K58" t="s">
        <v>37</v>
      </c>
      <c r="L58" t="s">
        <v>49</v>
      </c>
      <c r="M58">
        <v>0.17522659800000001</v>
      </c>
      <c r="N58">
        <v>0.279468194</v>
      </c>
      <c r="O58" t="s">
        <v>56</v>
      </c>
      <c r="P58">
        <v>3</v>
      </c>
      <c r="Q58">
        <v>6.9424452069999996</v>
      </c>
      <c r="R58">
        <v>0.20464464399999999</v>
      </c>
      <c r="S58">
        <v>0.115420867</v>
      </c>
      <c r="T58">
        <v>0.146132347</v>
      </c>
      <c r="U58" t="s">
        <v>30</v>
      </c>
      <c r="V58" t="s">
        <v>31</v>
      </c>
      <c r="W58" t="s">
        <v>31</v>
      </c>
      <c r="X58">
        <f t="shared" si="0"/>
        <v>1587.3045128000001</v>
      </c>
    </row>
    <row r="59" spans="1:24" x14ac:dyDescent="0.3">
      <c r="A59" t="s">
        <v>112</v>
      </c>
      <c r="B59" s="1">
        <v>44376</v>
      </c>
      <c r="C59">
        <v>37</v>
      </c>
      <c r="D59" t="s">
        <v>33</v>
      </c>
      <c r="E59" t="s">
        <v>56</v>
      </c>
      <c r="F59" t="s">
        <v>51</v>
      </c>
      <c r="G59" t="s">
        <v>77</v>
      </c>
      <c r="H59">
        <v>5</v>
      </c>
      <c r="I59">
        <v>54.578202189999999</v>
      </c>
      <c r="J59">
        <v>434.1787564</v>
      </c>
      <c r="K59" t="s">
        <v>36</v>
      </c>
      <c r="L59" t="s">
        <v>28</v>
      </c>
      <c r="M59">
        <v>0.38547458600000001</v>
      </c>
      <c r="N59">
        <v>9.8693850999999999E-2</v>
      </c>
      <c r="O59" t="s">
        <v>38</v>
      </c>
      <c r="P59">
        <v>2</v>
      </c>
      <c r="Q59">
        <v>7.6416022809999999</v>
      </c>
      <c r="R59">
        <v>0.21783897699999999</v>
      </c>
      <c r="S59">
        <v>0.36267420500000003</v>
      </c>
      <c r="T59">
        <v>0.223893342</v>
      </c>
      <c r="U59" t="s">
        <v>30</v>
      </c>
      <c r="V59" t="s">
        <v>31</v>
      </c>
      <c r="W59" t="s">
        <v>31</v>
      </c>
      <c r="X59">
        <f t="shared" si="0"/>
        <v>272.89101095000001</v>
      </c>
    </row>
    <row r="60" spans="1:24" x14ac:dyDescent="0.3">
      <c r="A60" t="s">
        <v>113</v>
      </c>
      <c r="B60" s="1">
        <v>44117</v>
      </c>
      <c r="C60">
        <v>16</v>
      </c>
      <c r="D60" t="s">
        <v>43</v>
      </c>
      <c r="E60" t="s">
        <v>25</v>
      </c>
      <c r="F60" t="s">
        <v>44</v>
      </c>
      <c r="G60" t="s">
        <v>45</v>
      </c>
      <c r="H60">
        <v>1</v>
      </c>
      <c r="I60">
        <v>56.370233409999997</v>
      </c>
      <c r="J60">
        <v>56.370233409999997</v>
      </c>
      <c r="K60" t="s">
        <v>46</v>
      </c>
      <c r="L60" t="s">
        <v>29</v>
      </c>
      <c r="M60">
        <v>0.153848716</v>
      </c>
      <c r="N60">
        <v>0.181409978</v>
      </c>
      <c r="O60" t="s">
        <v>38</v>
      </c>
      <c r="P60">
        <v>1</v>
      </c>
      <c r="Q60">
        <v>6.5014674389999998</v>
      </c>
      <c r="R60">
        <v>0.115596132</v>
      </c>
      <c r="S60">
        <v>0.124202613</v>
      </c>
      <c r="T60">
        <v>0.24736464899999999</v>
      </c>
      <c r="U60" t="s">
        <v>31</v>
      </c>
      <c r="V60" t="s">
        <v>31</v>
      </c>
      <c r="W60" t="s">
        <v>31</v>
      </c>
      <c r="X60">
        <f t="shared" si="0"/>
        <v>56.370233409999997</v>
      </c>
    </row>
    <row r="61" spans="1:24" x14ac:dyDescent="0.3">
      <c r="A61" t="s">
        <v>114</v>
      </c>
      <c r="B61" s="1">
        <v>43438</v>
      </c>
      <c r="C61">
        <v>35</v>
      </c>
      <c r="D61" t="s">
        <v>24</v>
      </c>
      <c r="E61" t="s">
        <v>38</v>
      </c>
      <c r="F61" t="s">
        <v>44</v>
      </c>
      <c r="G61" t="s">
        <v>60</v>
      </c>
      <c r="H61">
        <v>4</v>
      </c>
      <c r="I61">
        <v>62.289388299999999</v>
      </c>
      <c r="J61">
        <v>175.01384340000001</v>
      </c>
      <c r="K61" t="s">
        <v>36</v>
      </c>
      <c r="L61" t="s">
        <v>29</v>
      </c>
      <c r="M61">
        <v>0.152586578</v>
      </c>
      <c r="N61">
        <v>0.29162253799999999</v>
      </c>
      <c r="O61" t="s">
        <v>56</v>
      </c>
      <c r="P61">
        <v>2</v>
      </c>
      <c r="Q61">
        <v>3.7740770239999999</v>
      </c>
      <c r="R61">
        <v>0.20464464399999999</v>
      </c>
      <c r="S61">
        <v>9.295341E-2</v>
      </c>
      <c r="T61">
        <v>1.7694146000000001E-2</v>
      </c>
      <c r="U61" t="s">
        <v>30</v>
      </c>
      <c r="V61" t="s">
        <v>31</v>
      </c>
      <c r="W61" t="s">
        <v>31</v>
      </c>
      <c r="X61">
        <f t="shared" si="0"/>
        <v>249.1575532</v>
      </c>
    </row>
    <row r="62" spans="1:24" x14ac:dyDescent="0.3">
      <c r="A62" t="s">
        <v>115</v>
      </c>
      <c r="B62" s="1">
        <v>43979</v>
      </c>
      <c r="C62">
        <v>52</v>
      </c>
      <c r="D62" t="s">
        <v>33</v>
      </c>
      <c r="E62" t="s">
        <v>38</v>
      </c>
      <c r="F62" t="s">
        <v>26</v>
      </c>
      <c r="G62" t="s">
        <v>27</v>
      </c>
      <c r="H62">
        <v>2</v>
      </c>
      <c r="I62">
        <v>27.518575290000001</v>
      </c>
      <c r="J62">
        <v>5.7694770640000002</v>
      </c>
      <c r="K62" t="s">
        <v>49</v>
      </c>
      <c r="L62" t="s">
        <v>54</v>
      </c>
      <c r="M62">
        <v>0.366404389</v>
      </c>
      <c r="N62">
        <v>0.30376814200000002</v>
      </c>
      <c r="O62" t="s">
        <v>47</v>
      </c>
      <c r="P62">
        <v>1</v>
      </c>
      <c r="Q62">
        <v>7.1813226969999997</v>
      </c>
      <c r="R62">
        <v>0.22137989899999999</v>
      </c>
      <c r="S62">
        <v>0.100901107</v>
      </c>
      <c r="T62">
        <v>0.18797844699999999</v>
      </c>
      <c r="U62" t="s">
        <v>30</v>
      </c>
      <c r="V62" t="s">
        <v>31</v>
      </c>
      <c r="W62" t="s">
        <v>31</v>
      </c>
      <c r="X62">
        <f t="shared" si="0"/>
        <v>55.037150580000002</v>
      </c>
    </row>
    <row r="63" spans="1:24" x14ac:dyDescent="0.3">
      <c r="A63" t="s">
        <v>116</v>
      </c>
      <c r="B63" s="1">
        <v>44177</v>
      </c>
      <c r="C63">
        <v>46</v>
      </c>
      <c r="D63" t="s">
        <v>43</v>
      </c>
      <c r="E63" t="s">
        <v>25</v>
      </c>
      <c r="F63" t="s">
        <v>26</v>
      </c>
      <c r="G63" t="s">
        <v>27</v>
      </c>
      <c r="H63">
        <v>4</v>
      </c>
      <c r="I63">
        <v>235.32416280000001</v>
      </c>
      <c r="J63">
        <v>1004.585998</v>
      </c>
      <c r="K63" t="s">
        <v>29</v>
      </c>
      <c r="L63" t="s">
        <v>62</v>
      </c>
      <c r="M63">
        <v>0.29599829900000002</v>
      </c>
      <c r="N63">
        <v>0.226262351</v>
      </c>
      <c r="O63" t="s">
        <v>38</v>
      </c>
      <c r="P63">
        <v>2</v>
      </c>
      <c r="Q63">
        <v>5.6140314880000002</v>
      </c>
      <c r="R63">
        <v>0.40599207900000001</v>
      </c>
      <c r="S63">
        <v>0.44099095900000002</v>
      </c>
      <c r="T63">
        <v>0.20275986800000001</v>
      </c>
      <c r="U63" t="s">
        <v>30</v>
      </c>
      <c r="V63" t="s">
        <v>31</v>
      </c>
      <c r="W63" t="s">
        <v>31</v>
      </c>
      <c r="X63">
        <f t="shared" si="0"/>
        <v>941.29665120000004</v>
      </c>
    </row>
    <row r="64" spans="1:24" x14ac:dyDescent="0.3">
      <c r="A64" t="s">
        <v>117</v>
      </c>
      <c r="B64" s="1">
        <v>45236</v>
      </c>
      <c r="C64">
        <v>33</v>
      </c>
      <c r="D64" t="s">
        <v>24</v>
      </c>
      <c r="E64" t="s">
        <v>38</v>
      </c>
      <c r="F64" t="s">
        <v>34</v>
      </c>
      <c r="G64" t="s">
        <v>35</v>
      </c>
      <c r="H64">
        <v>4</v>
      </c>
      <c r="I64">
        <v>26.127378190000002</v>
      </c>
      <c r="J64">
        <v>104.5095128</v>
      </c>
      <c r="K64" t="s">
        <v>36</v>
      </c>
      <c r="L64" t="s">
        <v>49</v>
      </c>
      <c r="M64">
        <v>0.283578687</v>
      </c>
      <c r="N64">
        <v>0.264206053</v>
      </c>
      <c r="O64" t="s">
        <v>25</v>
      </c>
      <c r="P64">
        <v>4</v>
      </c>
      <c r="Q64">
        <v>6.3485399500000002</v>
      </c>
      <c r="R64">
        <v>0.14244337800000001</v>
      </c>
      <c r="S64">
        <v>0.20839021399999999</v>
      </c>
      <c r="T64">
        <v>9.1643065999999995E-2</v>
      </c>
      <c r="U64" t="s">
        <v>30</v>
      </c>
      <c r="V64" t="s">
        <v>31</v>
      </c>
      <c r="W64" t="s">
        <v>31</v>
      </c>
      <c r="X64">
        <f t="shared" si="0"/>
        <v>104.50951276000001</v>
      </c>
    </row>
    <row r="65" spans="1:24" x14ac:dyDescent="0.3">
      <c r="A65" t="s">
        <v>118</v>
      </c>
      <c r="B65" s="1">
        <v>43864</v>
      </c>
      <c r="C65">
        <v>25</v>
      </c>
      <c r="D65" t="s">
        <v>43</v>
      </c>
      <c r="E65" t="s">
        <v>38</v>
      </c>
      <c r="F65" t="s">
        <v>26</v>
      </c>
      <c r="G65" t="s">
        <v>77</v>
      </c>
      <c r="H65">
        <v>9</v>
      </c>
      <c r="I65">
        <v>114.05146980000001</v>
      </c>
      <c r="J65">
        <v>1098.827963</v>
      </c>
      <c r="K65" t="s">
        <v>49</v>
      </c>
      <c r="L65" t="s">
        <v>62</v>
      </c>
      <c r="M65">
        <v>0.53662518400000003</v>
      </c>
      <c r="N65">
        <v>0.226274739</v>
      </c>
      <c r="O65" t="s">
        <v>56</v>
      </c>
      <c r="P65">
        <v>1</v>
      </c>
      <c r="Q65">
        <v>4.4098107969999996</v>
      </c>
      <c r="R65">
        <v>0.218931874</v>
      </c>
      <c r="S65">
        <v>8.2429351999999997E-2</v>
      </c>
      <c r="T65">
        <v>0.34726081199999997</v>
      </c>
      <c r="U65" t="s">
        <v>30</v>
      </c>
      <c r="V65" t="s">
        <v>30</v>
      </c>
      <c r="W65" t="s">
        <v>31</v>
      </c>
      <c r="X65">
        <f t="shared" si="0"/>
        <v>1026.4632282</v>
      </c>
    </row>
    <row r="66" spans="1:24" x14ac:dyDescent="0.3">
      <c r="A66" t="s">
        <v>119</v>
      </c>
      <c r="B66" s="1">
        <v>43480</v>
      </c>
      <c r="C66">
        <v>37</v>
      </c>
      <c r="D66" t="s">
        <v>24</v>
      </c>
      <c r="E66" t="s">
        <v>38</v>
      </c>
      <c r="F66" t="s">
        <v>40</v>
      </c>
      <c r="G66" t="s">
        <v>41</v>
      </c>
      <c r="H66">
        <v>1</v>
      </c>
      <c r="I66">
        <v>27.337271829999999</v>
      </c>
      <c r="J66">
        <v>27.337271829999999</v>
      </c>
      <c r="K66" t="s">
        <v>28</v>
      </c>
      <c r="L66" t="s">
        <v>62</v>
      </c>
      <c r="M66">
        <v>0.62453964200000001</v>
      </c>
      <c r="N66">
        <v>0.110062256</v>
      </c>
      <c r="O66" t="s">
        <v>56</v>
      </c>
      <c r="P66">
        <v>2</v>
      </c>
      <c r="Q66">
        <v>9.0945818599999999</v>
      </c>
      <c r="R66">
        <v>0.25470867200000002</v>
      </c>
      <c r="S66">
        <v>0.108370492</v>
      </c>
      <c r="T66">
        <v>5.3767514000000002E-2</v>
      </c>
      <c r="U66" t="s">
        <v>31</v>
      </c>
      <c r="V66" t="s">
        <v>31</v>
      </c>
      <c r="W66" t="s">
        <v>31</v>
      </c>
      <c r="X66">
        <f t="shared" si="0"/>
        <v>27.337271829999999</v>
      </c>
    </row>
    <row r="67" spans="1:24" x14ac:dyDescent="0.3">
      <c r="A67" t="s">
        <v>120</v>
      </c>
      <c r="B67" s="1">
        <v>45236</v>
      </c>
      <c r="C67">
        <v>24</v>
      </c>
      <c r="D67" t="s">
        <v>24</v>
      </c>
      <c r="E67" t="s">
        <v>25</v>
      </c>
      <c r="F67" t="s">
        <v>44</v>
      </c>
      <c r="G67" t="s">
        <v>60</v>
      </c>
      <c r="H67">
        <v>11</v>
      </c>
      <c r="I67">
        <v>4294.2564030000003</v>
      </c>
      <c r="J67">
        <v>543.23872970000002</v>
      </c>
      <c r="K67" t="s">
        <v>62</v>
      </c>
      <c r="L67" t="s">
        <v>36</v>
      </c>
      <c r="M67">
        <v>0.23028089400000001</v>
      </c>
      <c r="N67">
        <v>0.279468194</v>
      </c>
      <c r="O67" t="s">
        <v>56</v>
      </c>
      <c r="P67">
        <v>1</v>
      </c>
      <c r="Q67">
        <v>7.4860214120000004</v>
      </c>
      <c r="R67">
        <v>1.4568416000000001E-2</v>
      </c>
      <c r="S67">
        <v>0.12786376699999999</v>
      </c>
      <c r="T67">
        <v>0.40376923399999998</v>
      </c>
      <c r="U67" t="s">
        <v>30</v>
      </c>
      <c r="V67" t="s">
        <v>31</v>
      </c>
      <c r="W67" t="s">
        <v>31</v>
      </c>
      <c r="X67">
        <f t="shared" ref="X67:X130" si="1">H67*I67</f>
        <v>47236.820433000001</v>
      </c>
    </row>
    <row r="68" spans="1:24" x14ac:dyDescent="0.3">
      <c r="A68" t="s">
        <v>121</v>
      </c>
      <c r="B68" s="1">
        <v>44281</v>
      </c>
      <c r="C68">
        <v>38</v>
      </c>
      <c r="D68" t="s">
        <v>43</v>
      </c>
      <c r="E68" t="s">
        <v>56</v>
      </c>
      <c r="F68" t="s">
        <v>57</v>
      </c>
      <c r="G68" t="s">
        <v>58</v>
      </c>
      <c r="H68">
        <v>7</v>
      </c>
      <c r="I68">
        <v>32.702503669999999</v>
      </c>
      <c r="J68">
        <v>247.77463499999999</v>
      </c>
      <c r="K68" t="s">
        <v>28</v>
      </c>
      <c r="L68" t="s">
        <v>28</v>
      </c>
      <c r="M68">
        <v>0.32681534200000001</v>
      </c>
      <c r="N68">
        <v>7.2601345999999997E-2</v>
      </c>
      <c r="O68" t="s">
        <v>56</v>
      </c>
      <c r="P68">
        <v>3</v>
      </c>
      <c r="Q68">
        <v>7.1443323010000004</v>
      </c>
      <c r="R68">
        <v>4.3753210000000001E-2</v>
      </c>
      <c r="S68">
        <v>0.18340984499999999</v>
      </c>
      <c r="T68">
        <v>2.2257281E-2</v>
      </c>
      <c r="U68" t="s">
        <v>30</v>
      </c>
      <c r="V68" t="s">
        <v>31</v>
      </c>
      <c r="W68" t="s">
        <v>31</v>
      </c>
      <c r="X68">
        <f t="shared" si="1"/>
        <v>228.91752568999999</v>
      </c>
    </row>
    <row r="69" spans="1:24" x14ac:dyDescent="0.3">
      <c r="A69" t="s">
        <v>122</v>
      </c>
      <c r="B69" s="1">
        <v>45163</v>
      </c>
      <c r="C69">
        <v>19</v>
      </c>
      <c r="D69" t="s">
        <v>43</v>
      </c>
      <c r="E69" t="s">
        <v>25</v>
      </c>
      <c r="F69" t="s">
        <v>44</v>
      </c>
      <c r="G69" t="s">
        <v>60</v>
      </c>
      <c r="H69">
        <v>10</v>
      </c>
      <c r="I69">
        <v>17.2818212</v>
      </c>
      <c r="J69">
        <v>178.06657060000001</v>
      </c>
      <c r="K69" t="s">
        <v>28</v>
      </c>
      <c r="L69" t="s">
        <v>49</v>
      </c>
      <c r="M69">
        <v>0.41199563299999997</v>
      </c>
      <c r="N69">
        <v>0.25439262899999998</v>
      </c>
      <c r="O69" t="s">
        <v>38</v>
      </c>
      <c r="P69">
        <v>2</v>
      </c>
      <c r="Q69">
        <v>6.9424452069999996</v>
      </c>
      <c r="R69">
        <v>0.38251971499999998</v>
      </c>
      <c r="S69">
        <v>0.19483882499999999</v>
      </c>
      <c r="T69">
        <v>0.130699959</v>
      </c>
      <c r="U69" t="s">
        <v>30</v>
      </c>
      <c r="V69" t="s">
        <v>31</v>
      </c>
      <c r="W69" t="s">
        <v>30</v>
      </c>
      <c r="X69">
        <f t="shared" si="1"/>
        <v>172.81821199999999</v>
      </c>
    </row>
    <row r="70" spans="1:24" x14ac:dyDescent="0.3">
      <c r="A70" t="s">
        <v>123</v>
      </c>
      <c r="B70" s="1">
        <v>43165</v>
      </c>
      <c r="C70">
        <v>47</v>
      </c>
      <c r="D70" t="s">
        <v>24</v>
      </c>
      <c r="E70" t="s">
        <v>25</v>
      </c>
      <c r="F70" t="s">
        <v>44</v>
      </c>
      <c r="G70" t="s">
        <v>45</v>
      </c>
      <c r="H70">
        <v>2</v>
      </c>
      <c r="I70">
        <v>65.148891359999993</v>
      </c>
      <c r="J70">
        <v>147.13452469999999</v>
      </c>
      <c r="K70" t="s">
        <v>36</v>
      </c>
      <c r="L70" t="s">
        <v>28</v>
      </c>
      <c r="M70">
        <v>0.28194445699999998</v>
      </c>
      <c r="N70">
        <v>0.28711594000000001</v>
      </c>
      <c r="O70" t="s">
        <v>47</v>
      </c>
      <c r="P70">
        <v>0</v>
      </c>
      <c r="Q70">
        <v>7.0093474049999998</v>
      </c>
      <c r="R70">
        <v>0.36037211899999999</v>
      </c>
      <c r="S70">
        <v>0.25597173400000001</v>
      </c>
      <c r="T70">
        <v>7.5155772999999995E-2</v>
      </c>
      <c r="U70" t="s">
        <v>30</v>
      </c>
      <c r="V70" t="s">
        <v>30</v>
      </c>
      <c r="W70" t="s">
        <v>30</v>
      </c>
      <c r="X70">
        <f t="shared" si="1"/>
        <v>130.29778271999999</v>
      </c>
    </row>
    <row r="71" spans="1:24" x14ac:dyDescent="0.3">
      <c r="A71" t="s">
        <v>124</v>
      </c>
      <c r="B71" s="1">
        <v>44468</v>
      </c>
      <c r="C71">
        <v>35</v>
      </c>
      <c r="D71" t="s">
        <v>33</v>
      </c>
      <c r="E71" t="s">
        <v>56</v>
      </c>
      <c r="F71" t="s">
        <v>34</v>
      </c>
      <c r="G71" t="s">
        <v>35</v>
      </c>
      <c r="H71">
        <v>4</v>
      </c>
      <c r="I71">
        <v>31.57236838</v>
      </c>
      <c r="J71">
        <v>126.2894735</v>
      </c>
      <c r="K71" t="s">
        <v>54</v>
      </c>
      <c r="L71" t="s">
        <v>36</v>
      </c>
      <c r="M71">
        <v>0.49172483500000003</v>
      </c>
      <c r="N71">
        <v>0.366182917</v>
      </c>
      <c r="O71" t="s">
        <v>25</v>
      </c>
      <c r="P71">
        <v>1</v>
      </c>
      <c r="Q71">
        <v>5.7981874429999998</v>
      </c>
      <c r="R71">
        <v>0.44331808099999997</v>
      </c>
      <c r="S71">
        <v>0.112417699</v>
      </c>
      <c r="T71">
        <v>0.163779497</v>
      </c>
      <c r="U71" t="s">
        <v>30</v>
      </c>
      <c r="V71" t="s">
        <v>31</v>
      </c>
      <c r="W71" t="s">
        <v>31</v>
      </c>
      <c r="X71">
        <f t="shared" si="1"/>
        <v>126.28947352</v>
      </c>
    </row>
    <row r="72" spans="1:24" x14ac:dyDescent="0.3">
      <c r="A72" t="s">
        <v>125</v>
      </c>
      <c r="B72" s="1">
        <v>44253</v>
      </c>
      <c r="C72">
        <v>68</v>
      </c>
      <c r="D72" t="s">
        <v>43</v>
      </c>
      <c r="E72" t="s">
        <v>38</v>
      </c>
      <c r="F72" t="s">
        <v>44</v>
      </c>
      <c r="G72" t="s">
        <v>45</v>
      </c>
      <c r="H72">
        <v>3</v>
      </c>
      <c r="I72">
        <v>34.790121249999999</v>
      </c>
      <c r="J72">
        <v>155.3564312</v>
      </c>
      <c r="K72" t="s">
        <v>29</v>
      </c>
      <c r="L72" t="s">
        <v>29</v>
      </c>
      <c r="M72">
        <v>0.37642745999999999</v>
      </c>
      <c r="N72">
        <v>0.34771352</v>
      </c>
      <c r="O72" t="s">
        <v>38</v>
      </c>
      <c r="P72">
        <v>3</v>
      </c>
      <c r="Q72">
        <v>8.4665680499999993</v>
      </c>
      <c r="R72">
        <v>9.9380182999999997E-2</v>
      </c>
      <c r="S72">
        <v>0.19973692800000001</v>
      </c>
      <c r="T72">
        <v>0.188147488</v>
      </c>
      <c r="U72" t="s">
        <v>30</v>
      </c>
      <c r="V72" t="s">
        <v>31</v>
      </c>
      <c r="W72" t="s">
        <v>31</v>
      </c>
      <c r="X72">
        <f t="shared" si="1"/>
        <v>104.37036375</v>
      </c>
    </row>
    <row r="73" spans="1:24" x14ac:dyDescent="0.3">
      <c r="A73" t="s">
        <v>126</v>
      </c>
      <c r="B73" s="1">
        <v>45128</v>
      </c>
      <c r="C73">
        <v>54</v>
      </c>
      <c r="D73" t="s">
        <v>24</v>
      </c>
      <c r="E73" t="s">
        <v>56</v>
      </c>
      <c r="F73" t="s">
        <v>57</v>
      </c>
      <c r="G73" t="s">
        <v>58</v>
      </c>
      <c r="H73">
        <v>3</v>
      </c>
      <c r="I73">
        <v>43.85164631</v>
      </c>
      <c r="J73">
        <v>31.634825920000001</v>
      </c>
      <c r="K73" t="s">
        <v>28</v>
      </c>
      <c r="L73" t="s">
        <v>29</v>
      </c>
      <c r="M73">
        <v>0.244224094</v>
      </c>
      <c r="N73">
        <v>0.35388306800000002</v>
      </c>
      <c r="O73" t="s">
        <v>47</v>
      </c>
      <c r="P73">
        <v>0</v>
      </c>
      <c r="Q73">
        <v>5.4106670530000001</v>
      </c>
      <c r="R73">
        <v>0.10673018300000001</v>
      </c>
      <c r="S73">
        <v>0.12364583799999999</v>
      </c>
      <c r="T73">
        <v>0.167937795</v>
      </c>
      <c r="U73" t="s">
        <v>30</v>
      </c>
      <c r="V73" t="s">
        <v>31</v>
      </c>
      <c r="W73" t="s">
        <v>30</v>
      </c>
      <c r="X73">
        <f t="shared" si="1"/>
        <v>131.55493892999999</v>
      </c>
    </row>
    <row r="74" spans="1:24" x14ac:dyDescent="0.3">
      <c r="A74" t="s">
        <v>127</v>
      </c>
      <c r="B74" s="1">
        <v>44596</v>
      </c>
      <c r="C74">
        <v>43</v>
      </c>
      <c r="D74" t="s">
        <v>24</v>
      </c>
      <c r="E74" t="s">
        <v>38</v>
      </c>
      <c r="F74" t="s">
        <v>40</v>
      </c>
      <c r="G74" t="s">
        <v>41</v>
      </c>
      <c r="H74">
        <v>1</v>
      </c>
      <c r="I74">
        <v>169.3095601</v>
      </c>
      <c r="J74">
        <v>169.3095601</v>
      </c>
      <c r="K74" t="s">
        <v>46</v>
      </c>
      <c r="L74" t="s">
        <v>54</v>
      </c>
      <c r="M74">
        <v>0.31291923599999999</v>
      </c>
      <c r="N74">
        <v>0.20948640800000001</v>
      </c>
      <c r="O74" t="s">
        <v>56</v>
      </c>
      <c r="P74">
        <v>2</v>
      </c>
      <c r="Q74">
        <v>6.7494546150000003</v>
      </c>
      <c r="R74">
        <v>0.13482154800000001</v>
      </c>
      <c r="S74">
        <v>0.24566120499999999</v>
      </c>
      <c r="T74">
        <v>0.35068321899999999</v>
      </c>
      <c r="U74" t="s">
        <v>30</v>
      </c>
      <c r="V74" t="s">
        <v>31</v>
      </c>
      <c r="W74" t="s">
        <v>31</v>
      </c>
      <c r="X74">
        <f t="shared" si="1"/>
        <v>169.3095601</v>
      </c>
    </row>
    <row r="75" spans="1:24" x14ac:dyDescent="0.3">
      <c r="A75" t="s">
        <v>128</v>
      </c>
      <c r="B75" s="1">
        <v>44263</v>
      </c>
      <c r="C75">
        <v>33</v>
      </c>
      <c r="D75" t="s">
        <v>24</v>
      </c>
      <c r="E75" t="s">
        <v>25</v>
      </c>
      <c r="F75" t="s">
        <v>51</v>
      </c>
      <c r="G75" t="s">
        <v>52</v>
      </c>
      <c r="H75">
        <v>3</v>
      </c>
      <c r="I75">
        <v>105.5006722</v>
      </c>
      <c r="J75">
        <v>302.00386220000001</v>
      </c>
      <c r="K75" t="s">
        <v>36</v>
      </c>
      <c r="L75" t="s">
        <v>54</v>
      </c>
      <c r="M75">
        <v>0.61911670600000002</v>
      </c>
      <c r="N75">
        <v>0.142903584</v>
      </c>
      <c r="O75" t="s">
        <v>25</v>
      </c>
      <c r="P75">
        <v>4</v>
      </c>
      <c r="Q75">
        <v>7.9366086070000001</v>
      </c>
      <c r="R75">
        <v>0.20464464399999999</v>
      </c>
      <c r="S75">
        <v>0.48052006600000002</v>
      </c>
      <c r="T75">
        <v>0.151359351</v>
      </c>
      <c r="U75" t="s">
        <v>30</v>
      </c>
      <c r="V75" t="s">
        <v>31</v>
      </c>
      <c r="W75" t="s">
        <v>31</v>
      </c>
      <c r="X75">
        <f t="shared" si="1"/>
        <v>316.50201659999999</v>
      </c>
    </row>
    <row r="76" spans="1:24" x14ac:dyDescent="0.3">
      <c r="A76" t="s">
        <v>129</v>
      </c>
      <c r="B76" s="1">
        <v>44623</v>
      </c>
      <c r="C76">
        <v>24</v>
      </c>
      <c r="D76" t="s">
        <v>33</v>
      </c>
      <c r="E76" t="s">
        <v>38</v>
      </c>
      <c r="F76" t="s">
        <v>26</v>
      </c>
      <c r="G76" t="s">
        <v>27</v>
      </c>
      <c r="H76">
        <v>1</v>
      </c>
      <c r="I76">
        <v>273.34338509999998</v>
      </c>
      <c r="J76">
        <v>250.34340689999999</v>
      </c>
      <c r="K76" t="s">
        <v>54</v>
      </c>
      <c r="L76" t="s">
        <v>29</v>
      </c>
      <c r="M76">
        <v>0.57293521800000002</v>
      </c>
      <c r="N76">
        <v>0.23863763499999999</v>
      </c>
      <c r="O76" t="s">
        <v>47</v>
      </c>
      <c r="P76">
        <v>4</v>
      </c>
      <c r="Q76">
        <v>2.8918411119999998</v>
      </c>
      <c r="R76">
        <v>0.152443524</v>
      </c>
      <c r="S76">
        <v>0.17353320799999999</v>
      </c>
      <c r="T76">
        <v>0.19045622500000001</v>
      </c>
      <c r="U76" t="s">
        <v>31</v>
      </c>
      <c r="V76" t="s">
        <v>31</v>
      </c>
      <c r="W76" t="s">
        <v>31</v>
      </c>
      <c r="X76">
        <f t="shared" si="1"/>
        <v>273.34338509999998</v>
      </c>
    </row>
    <row r="77" spans="1:24" x14ac:dyDescent="0.3">
      <c r="A77" t="s">
        <v>130</v>
      </c>
      <c r="B77" s="1">
        <v>43492</v>
      </c>
      <c r="C77">
        <v>49</v>
      </c>
      <c r="D77" t="s">
        <v>33</v>
      </c>
      <c r="E77" t="s">
        <v>56</v>
      </c>
      <c r="F77" t="s">
        <v>34</v>
      </c>
      <c r="G77" t="s">
        <v>35</v>
      </c>
      <c r="H77">
        <v>14</v>
      </c>
      <c r="I77">
        <v>101.7697395</v>
      </c>
      <c r="J77">
        <v>1512.9614630000001</v>
      </c>
      <c r="K77" t="s">
        <v>46</v>
      </c>
      <c r="L77" t="s">
        <v>28</v>
      </c>
      <c r="M77">
        <v>0.31257341999999999</v>
      </c>
      <c r="N77">
        <v>0.155603507</v>
      </c>
      <c r="O77" t="s">
        <v>25</v>
      </c>
      <c r="P77">
        <v>3</v>
      </c>
      <c r="Q77">
        <v>8.2114367979999994</v>
      </c>
      <c r="R77">
        <v>0.27482700599999998</v>
      </c>
      <c r="S77">
        <v>0.18106504600000001</v>
      </c>
      <c r="T77">
        <v>0.23706672100000001</v>
      </c>
      <c r="U77" t="s">
        <v>30</v>
      </c>
      <c r="V77" t="s">
        <v>31</v>
      </c>
      <c r="W77" t="s">
        <v>31</v>
      </c>
      <c r="X77">
        <f t="shared" si="1"/>
        <v>1424.776353</v>
      </c>
    </row>
    <row r="78" spans="1:24" x14ac:dyDescent="0.3">
      <c r="A78" t="s">
        <v>131</v>
      </c>
      <c r="B78" s="1">
        <v>44799</v>
      </c>
      <c r="C78">
        <v>31</v>
      </c>
      <c r="D78" t="s">
        <v>43</v>
      </c>
      <c r="E78" t="s">
        <v>25</v>
      </c>
      <c r="F78" t="s">
        <v>44</v>
      </c>
      <c r="G78" t="s">
        <v>45</v>
      </c>
      <c r="H78">
        <v>8</v>
      </c>
      <c r="I78">
        <v>64.225075110000006</v>
      </c>
      <c r="J78">
        <v>421.76237700000001</v>
      </c>
      <c r="K78" t="s">
        <v>49</v>
      </c>
      <c r="L78" t="s">
        <v>49</v>
      </c>
      <c r="M78">
        <v>0.39849097100000003</v>
      </c>
      <c r="N78">
        <v>0.22648512300000001</v>
      </c>
      <c r="O78" t="s">
        <v>25</v>
      </c>
      <c r="P78">
        <v>3</v>
      </c>
      <c r="Q78">
        <v>9.4325619270000001</v>
      </c>
      <c r="R78">
        <v>0.12375691699999999</v>
      </c>
      <c r="S78">
        <v>7.3395918000000004E-2</v>
      </c>
      <c r="T78">
        <v>0.38389060000000003</v>
      </c>
      <c r="U78" t="s">
        <v>30</v>
      </c>
      <c r="V78" t="s">
        <v>31</v>
      </c>
      <c r="W78" t="s">
        <v>31</v>
      </c>
      <c r="X78">
        <f t="shared" si="1"/>
        <v>513.80060088000005</v>
      </c>
    </row>
    <row r="79" spans="1:24" x14ac:dyDescent="0.3">
      <c r="A79" t="s">
        <v>132</v>
      </c>
      <c r="B79" s="1">
        <v>43519</v>
      </c>
      <c r="C79">
        <v>52</v>
      </c>
      <c r="D79" t="s">
        <v>33</v>
      </c>
      <c r="E79" t="s">
        <v>56</v>
      </c>
      <c r="F79" t="s">
        <v>44</v>
      </c>
      <c r="G79" t="s">
        <v>77</v>
      </c>
      <c r="H79">
        <v>2</v>
      </c>
      <c r="I79">
        <v>15.89543153</v>
      </c>
      <c r="J79">
        <v>13.169801189999999</v>
      </c>
      <c r="K79" t="s">
        <v>49</v>
      </c>
      <c r="L79" t="s">
        <v>49</v>
      </c>
      <c r="M79">
        <v>0.25959577700000003</v>
      </c>
      <c r="N79">
        <v>0.11106798</v>
      </c>
      <c r="O79" t="s">
        <v>38</v>
      </c>
      <c r="P79">
        <v>2</v>
      </c>
      <c r="Q79">
        <v>7.5258149349999997</v>
      </c>
      <c r="R79">
        <v>0.31816309199999998</v>
      </c>
      <c r="S79">
        <v>0.14305211000000001</v>
      </c>
      <c r="T79">
        <v>0.25385900500000003</v>
      </c>
      <c r="U79" t="s">
        <v>30</v>
      </c>
      <c r="V79" t="s">
        <v>31</v>
      </c>
      <c r="W79" t="s">
        <v>30</v>
      </c>
      <c r="X79">
        <f t="shared" si="1"/>
        <v>31.79086306</v>
      </c>
    </row>
    <row r="80" spans="1:24" x14ac:dyDescent="0.3">
      <c r="A80" t="s">
        <v>133</v>
      </c>
      <c r="B80" s="1">
        <v>43479</v>
      </c>
      <c r="C80">
        <v>41</v>
      </c>
      <c r="D80" t="s">
        <v>43</v>
      </c>
      <c r="E80" t="s">
        <v>56</v>
      </c>
      <c r="F80" t="s">
        <v>44</v>
      </c>
      <c r="G80" t="s">
        <v>60</v>
      </c>
      <c r="H80">
        <v>6</v>
      </c>
      <c r="I80">
        <v>22.910228620000002</v>
      </c>
      <c r="J80">
        <v>137.4613717</v>
      </c>
      <c r="K80" t="s">
        <v>62</v>
      </c>
      <c r="L80" t="s">
        <v>62</v>
      </c>
      <c r="M80">
        <v>0.44221506900000002</v>
      </c>
      <c r="N80">
        <v>0.279468194</v>
      </c>
      <c r="O80" t="s">
        <v>47</v>
      </c>
      <c r="P80">
        <v>0</v>
      </c>
      <c r="Q80">
        <v>8.2637967159999999</v>
      </c>
      <c r="R80">
        <v>0.15917698599999999</v>
      </c>
      <c r="S80">
        <v>7.8863016999999994E-2</v>
      </c>
      <c r="T80">
        <v>0.185064007</v>
      </c>
      <c r="U80" t="s">
        <v>30</v>
      </c>
      <c r="V80" t="s">
        <v>31</v>
      </c>
      <c r="W80" t="s">
        <v>31</v>
      </c>
      <c r="X80">
        <f t="shared" si="1"/>
        <v>137.46137172000002</v>
      </c>
    </row>
    <row r="81" spans="1:24" x14ac:dyDescent="0.3">
      <c r="A81" t="s">
        <v>134</v>
      </c>
      <c r="B81" s="1">
        <v>44897</v>
      </c>
      <c r="C81">
        <v>17</v>
      </c>
      <c r="D81" t="s">
        <v>43</v>
      </c>
      <c r="E81" t="s">
        <v>25</v>
      </c>
      <c r="F81" t="s">
        <v>57</v>
      </c>
      <c r="G81" t="s">
        <v>58</v>
      </c>
      <c r="H81">
        <v>4</v>
      </c>
      <c r="I81">
        <v>34.235131150000001</v>
      </c>
      <c r="J81">
        <v>136.9405246</v>
      </c>
      <c r="K81" t="s">
        <v>49</v>
      </c>
      <c r="L81" t="s">
        <v>29</v>
      </c>
      <c r="M81">
        <v>0.25376413199999998</v>
      </c>
      <c r="N81">
        <v>0.300622587</v>
      </c>
      <c r="O81" t="s">
        <v>38</v>
      </c>
      <c r="P81">
        <v>1</v>
      </c>
      <c r="Q81">
        <v>10</v>
      </c>
      <c r="R81">
        <v>0.20464464399999999</v>
      </c>
      <c r="S81">
        <v>5.0077153999999999E-2</v>
      </c>
      <c r="T81">
        <v>0.221859258</v>
      </c>
      <c r="U81" t="s">
        <v>30</v>
      </c>
      <c r="V81" t="s">
        <v>31</v>
      </c>
      <c r="W81" t="s">
        <v>31</v>
      </c>
      <c r="X81">
        <f t="shared" si="1"/>
        <v>136.9405246</v>
      </c>
    </row>
    <row r="82" spans="1:24" x14ac:dyDescent="0.3">
      <c r="A82" t="s">
        <v>135</v>
      </c>
      <c r="B82" s="1">
        <v>45189</v>
      </c>
      <c r="C82">
        <v>43</v>
      </c>
      <c r="D82" t="s">
        <v>24</v>
      </c>
      <c r="E82" t="s">
        <v>38</v>
      </c>
      <c r="F82" t="s">
        <v>40</v>
      </c>
      <c r="G82" t="s">
        <v>41</v>
      </c>
      <c r="H82">
        <v>1</v>
      </c>
      <c r="I82">
        <v>7.1665942569999999</v>
      </c>
      <c r="J82">
        <v>7.1665942569999999</v>
      </c>
      <c r="K82" t="s">
        <v>29</v>
      </c>
      <c r="L82" t="s">
        <v>36</v>
      </c>
      <c r="M82">
        <v>7.0753796999999993E-2</v>
      </c>
      <c r="N82">
        <v>0.36663467300000002</v>
      </c>
      <c r="O82" t="s">
        <v>47</v>
      </c>
      <c r="P82">
        <v>2</v>
      </c>
      <c r="Q82">
        <v>6.9424452069999996</v>
      </c>
      <c r="R82">
        <v>0.42590528</v>
      </c>
      <c r="S82">
        <v>0.153867375</v>
      </c>
      <c r="T82">
        <v>0.37084000099999997</v>
      </c>
      <c r="U82" t="s">
        <v>31</v>
      </c>
      <c r="V82" t="s">
        <v>31</v>
      </c>
      <c r="W82" t="s">
        <v>31</v>
      </c>
      <c r="X82">
        <f t="shared" si="1"/>
        <v>7.1665942569999999</v>
      </c>
    </row>
    <row r="83" spans="1:24" x14ac:dyDescent="0.3">
      <c r="A83" t="s">
        <v>136</v>
      </c>
      <c r="B83" s="1">
        <v>45283</v>
      </c>
      <c r="C83">
        <v>21</v>
      </c>
      <c r="D83" t="s">
        <v>24</v>
      </c>
      <c r="E83" t="s">
        <v>38</v>
      </c>
      <c r="F83" t="s">
        <v>44</v>
      </c>
      <c r="G83" t="s">
        <v>45</v>
      </c>
      <c r="H83">
        <v>1</v>
      </c>
      <c r="I83">
        <v>222.0061949</v>
      </c>
      <c r="J83">
        <v>371.59009279999998</v>
      </c>
      <c r="K83" t="s">
        <v>29</v>
      </c>
      <c r="L83" t="s">
        <v>36</v>
      </c>
      <c r="M83">
        <v>0.283578687</v>
      </c>
      <c r="N83">
        <v>1.6862544E-2</v>
      </c>
      <c r="O83" t="s">
        <v>47</v>
      </c>
      <c r="P83">
        <v>0</v>
      </c>
      <c r="Q83">
        <v>6.4301403629999996</v>
      </c>
      <c r="R83">
        <v>0.27393204599999998</v>
      </c>
      <c r="S83">
        <v>0.19483882499999999</v>
      </c>
      <c r="T83">
        <v>5.0426787000000001E-2</v>
      </c>
      <c r="U83" t="s">
        <v>30</v>
      </c>
      <c r="V83" t="s">
        <v>31</v>
      </c>
      <c r="W83" t="s">
        <v>31</v>
      </c>
      <c r="X83">
        <f t="shared" si="1"/>
        <v>222.0061949</v>
      </c>
    </row>
    <row r="84" spans="1:24" x14ac:dyDescent="0.3">
      <c r="A84" t="s">
        <v>137</v>
      </c>
      <c r="B84" s="1">
        <v>43301</v>
      </c>
      <c r="C84">
        <v>19</v>
      </c>
      <c r="D84" t="s">
        <v>24</v>
      </c>
      <c r="E84" t="s">
        <v>56</v>
      </c>
      <c r="F84" t="s">
        <v>44</v>
      </c>
      <c r="G84" t="s">
        <v>45</v>
      </c>
      <c r="H84">
        <v>5</v>
      </c>
      <c r="I84">
        <v>36.279302719999997</v>
      </c>
      <c r="J84">
        <v>118.5328592</v>
      </c>
      <c r="K84" t="s">
        <v>54</v>
      </c>
      <c r="L84" t="s">
        <v>62</v>
      </c>
      <c r="M84">
        <v>0.43689247399999998</v>
      </c>
      <c r="N84">
        <v>0.39867266299999998</v>
      </c>
      <c r="O84" t="s">
        <v>38</v>
      </c>
      <c r="P84">
        <v>3</v>
      </c>
      <c r="Q84">
        <v>8.3486102710000001</v>
      </c>
      <c r="R84">
        <v>0.20940360899999999</v>
      </c>
      <c r="S84">
        <v>0.117321676</v>
      </c>
      <c r="T84">
        <v>0.139902944</v>
      </c>
      <c r="U84" t="s">
        <v>30</v>
      </c>
      <c r="V84" t="s">
        <v>31</v>
      </c>
      <c r="W84" t="s">
        <v>31</v>
      </c>
      <c r="X84">
        <f t="shared" si="1"/>
        <v>181.39651359999999</v>
      </c>
    </row>
    <row r="85" spans="1:24" x14ac:dyDescent="0.3">
      <c r="A85" t="s">
        <v>138</v>
      </c>
      <c r="B85" s="1">
        <v>45236</v>
      </c>
      <c r="C85">
        <v>56</v>
      </c>
      <c r="D85" t="s">
        <v>33</v>
      </c>
      <c r="E85" t="s">
        <v>56</v>
      </c>
      <c r="F85" t="s">
        <v>57</v>
      </c>
      <c r="G85" t="s">
        <v>58</v>
      </c>
      <c r="H85">
        <v>7</v>
      </c>
      <c r="I85">
        <v>173.82387589999999</v>
      </c>
      <c r="J85">
        <v>1113.0321960000001</v>
      </c>
      <c r="K85" t="s">
        <v>28</v>
      </c>
      <c r="L85" t="s">
        <v>29</v>
      </c>
      <c r="M85">
        <v>0.262037091</v>
      </c>
      <c r="N85">
        <v>0.27806927599999998</v>
      </c>
      <c r="O85" t="s">
        <v>56</v>
      </c>
      <c r="P85">
        <v>1</v>
      </c>
      <c r="Q85">
        <v>8.4478073410000007</v>
      </c>
      <c r="R85">
        <v>0.175622167</v>
      </c>
      <c r="S85">
        <v>0.20187459599999999</v>
      </c>
      <c r="T85">
        <v>0.33019695700000001</v>
      </c>
      <c r="U85" t="s">
        <v>30</v>
      </c>
      <c r="V85" t="s">
        <v>30</v>
      </c>
      <c r="W85" t="s">
        <v>31</v>
      </c>
      <c r="X85">
        <f t="shared" si="1"/>
        <v>1216.7671312999998</v>
      </c>
    </row>
    <row r="86" spans="1:24" x14ac:dyDescent="0.3">
      <c r="A86" t="s">
        <v>139</v>
      </c>
      <c r="B86" s="1">
        <v>43880</v>
      </c>
      <c r="C86">
        <v>50</v>
      </c>
      <c r="D86" t="s">
        <v>43</v>
      </c>
      <c r="E86" t="s">
        <v>25</v>
      </c>
      <c r="F86" t="s">
        <v>57</v>
      </c>
      <c r="G86" t="s">
        <v>58</v>
      </c>
      <c r="H86">
        <v>2</v>
      </c>
      <c r="I86">
        <v>52.73277796</v>
      </c>
      <c r="J86">
        <v>73.117962640000002</v>
      </c>
      <c r="K86" t="s">
        <v>36</v>
      </c>
      <c r="L86" t="s">
        <v>62</v>
      </c>
      <c r="M86">
        <v>0.29658163999999998</v>
      </c>
      <c r="N86">
        <v>0.25869142299999998</v>
      </c>
      <c r="O86" t="s">
        <v>25</v>
      </c>
      <c r="P86">
        <v>2</v>
      </c>
      <c r="Q86">
        <v>7.6513352450000003</v>
      </c>
      <c r="R86">
        <v>0.25028144200000002</v>
      </c>
      <c r="S86">
        <v>0.257875415</v>
      </c>
      <c r="T86">
        <v>0.20275986800000001</v>
      </c>
      <c r="U86" t="s">
        <v>30</v>
      </c>
      <c r="V86" t="s">
        <v>31</v>
      </c>
      <c r="W86" t="s">
        <v>30</v>
      </c>
      <c r="X86">
        <f t="shared" si="1"/>
        <v>105.46555592</v>
      </c>
    </row>
    <row r="87" spans="1:24" x14ac:dyDescent="0.3">
      <c r="A87" t="s">
        <v>140</v>
      </c>
      <c r="B87" s="1">
        <v>43603</v>
      </c>
      <c r="C87">
        <v>20</v>
      </c>
      <c r="D87" t="s">
        <v>24</v>
      </c>
      <c r="E87" t="s">
        <v>38</v>
      </c>
      <c r="F87" t="s">
        <v>40</v>
      </c>
      <c r="G87" t="s">
        <v>41</v>
      </c>
      <c r="H87">
        <v>2</v>
      </c>
      <c r="I87">
        <v>23.407293689999999</v>
      </c>
      <c r="J87">
        <v>151.3772563</v>
      </c>
      <c r="K87" t="s">
        <v>46</v>
      </c>
      <c r="L87" t="s">
        <v>54</v>
      </c>
      <c r="M87">
        <v>0.59388300000000005</v>
      </c>
      <c r="N87">
        <v>0.38599148</v>
      </c>
      <c r="O87" t="s">
        <v>38</v>
      </c>
      <c r="P87">
        <v>1</v>
      </c>
      <c r="Q87">
        <v>6.6948187739999998</v>
      </c>
      <c r="R87">
        <v>0.24641780699999999</v>
      </c>
      <c r="S87">
        <v>7.1389707999999996E-2</v>
      </c>
      <c r="T87">
        <v>0.225607418</v>
      </c>
      <c r="U87" t="s">
        <v>30</v>
      </c>
      <c r="V87" t="s">
        <v>31</v>
      </c>
      <c r="W87" t="s">
        <v>30</v>
      </c>
      <c r="X87">
        <f t="shared" si="1"/>
        <v>46.814587379999999</v>
      </c>
    </row>
    <row r="88" spans="1:24" x14ac:dyDescent="0.3">
      <c r="A88" t="s">
        <v>141</v>
      </c>
      <c r="B88" s="1">
        <v>44852</v>
      </c>
      <c r="C88">
        <v>22</v>
      </c>
      <c r="D88" t="s">
        <v>43</v>
      </c>
      <c r="E88" t="s">
        <v>25</v>
      </c>
      <c r="F88" t="s">
        <v>40</v>
      </c>
      <c r="G88" t="s">
        <v>41</v>
      </c>
      <c r="H88">
        <v>1</v>
      </c>
      <c r="I88">
        <v>19.368706379999999</v>
      </c>
      <c r="J88">
        <v>19.368706379999999</v>
      </c>
      <c r="K88" t="s">
        <v>54</v>
      </c>
      <c r="L88" t="s">
        <v>62</v>
      </c>
      <c r="M88">
        <v>0.105215583</v>
      </c>
      <c r="N88">
        <v>0.32338496500000002</v>
      </c>
      <c r="O88" t="s">
        <v>38</v>
      </c>
      <c r="P88">
        <v>2</v>
      </c>
      <c r="Q88">
        <v>8.9205805199999997</v>
      </c>
      <c r="R88">
        <v>0.216709342</v>
      </c>
      <c r="S88">
        <v>0.31539952100000002</v>
      </c>
      <c r="T88">
        <v>7.1916886999999999E-2</v>
      </c>
      <c r="U88" t="s">
        <v>31</v>
      </c>
      <c r="V88" t="s">
        <v>30</v>
      </c>
      <c r="W88" t="s">
        <v>31</v>
      </c>
      <c r="X88">
        <f t="shared" si="1"/>
        <v>19.368706379999999</v>
      </c>
    </row>
    <row r="89" spans="1:24" x14ac:dyDescent="0.3">
      <c r="A89" t="s">
        <v>142</v>
      </c>
      <c r="B89" s="1">
        <v>43905</v>
      </c>
      <c r="C89">
        <v>43</v>
      </c>
      <c r="D89" t="s">
        <v>33</v>
      </c>
      <c r="E89" t="s">
        <v>38</v>
      </c>
      <c r="F89" t="s">
        <v>26</v>
      </c>
      <c r="G89" t="s">
        <v>27</v>
      </c>
      <c r="H89">
        <v>1</v>
      </c>
      <c r="I89">
        <v>87.395225300000007</v>
      </c>
      <c r="J89">
        <v>87.395225300000007</v>
      </c>
      <c r="K89" t="s">
        <v>46</v>
      </c>
      <c r="L89" t="s">
        <v>37</v>
      </c>
      <c r="M89">
        <v>0.11304665</v>
      </c>
      <c r="N89">
        <v>0.199235672</v>
      </c>
      <c r="O89" t="s">
        <v>38</v>
      </c>
      <c r="P89">
        <v>4</v>
      </c>
      <c r="Q89">
        <v>2.799322917</v>
      </c>
      <c r="R89">
        <v>0.14873783400000001</v>
      </c>
      <c r="S89">
        <v>0.26882352999999998</v>
      </c>
      <c r="T89">
        <v>1.9798364999999998E-2</v>
      </c>
      <c r="U89" t="s">
        <v>31</v>
      </c>
      <c r="V89" t="s">
        <v>31</v>
      </c>
      <c r="W89" t="s">
        <v>31</v>
      </c>
      <c r="X89">
        <f t="shared" si="1"/>
        <v>87.395225300000007</v>
      </c>
    </row>
    <row r="90" spans="1:24" x14ac:dyDescent="0.3">
      <c r="A90" t="s">
        <v>143</v>
      </c>
      <c r="B90" s="1">
        <v>45247</v>
      </c>
      <c r="C90">
        <v>31</v>
      </c>
      <c r="D90" t="s">
        <v>43</v>
      </c>
      <c r="E90" t="s">
        <v>56</v>
      </c>
      <c r="F90" t="s">
        <v>26</v>
      </c>
      <c r="G90" t="s">
        <v>27</v>
      </c>
      <c r="H90">
        <v>1</v>
      </c>
      <c r="I90">
        <v>217.89006560000001</v>
      </c>
      <c r="J90">
        <v>1071.7737749999999</v>
      </c>
      <c r="K90" t="s">
        <v>36</v>
      </c>
      <c r="L90" t="s">
        <v>37</v>
      </c>
      <c r="M90">
        <v>0.49582262399999999</v>
      </c>
      <c r="N90">
        <v>0.42484050200000001</v>
      </c>
      <c r="O90" t="s">
        <v>38</v>
      </c>
      <c r="P90">
        <v>4</v>
      </c>
      <c r="Q90">
        <v>5.9571572120000003</v>
      </c>
      <c r="R90">
        <v>0.30387197500000002</v>
      </c>
      <c r="S90">
        <v>0.18780017399999999</v>
      </c>
      <c r="T90">
        <v>4.1968865000000001E-2</v>
      </c>
      <c r="U90" t="s">
        <v>30</v>
      </c>
      <c r="V90" t="s">
        <v>31</v>
      </c>
      <c r="W90" t="s">
        <v>31</v>
      </c>
      <c r="X90">
        <f t="shared" si="1"/>
        <v>217.89006560000001</v>
      </c>
    </row>
    <row r="91" spans="1:24" x14ac:dyDescent="0.3">
      <c r="A91" t="s">
        <v>144</v>
      </c>
      <c r="B91" s="1">
        <v>44996</v>
      </c>
      <c r="C91">
        <v>29</v>
      </c>
      <c r="D91" t="s">
        <v>43</v>
      </c>
      <c r="E91" t="s">
        <v>56</v>
      </c>
      <c r="F91" t="s">
        <v>44</v>
      </c>
      <c r="G91" t="s">
        <v>45</v>
      </c>
      <c r="H91">
        <v>3</v>
      </c>
      <c r="I91">
        <v>2185.2335159999998</v>
      </c>
      <c r="J91">
        <v>6507.9679290000004</v>
      </c>
      <c r="K91" t="s">
        <v>49</v>
      </c>
      <c r="L91" t="s">
        <v>37</v>
      </c>
      <c r="M91">
        <v>0.14733759399999999</v>
      </c>
      <c r="N91">
        <v>0.14559733</v>
      </c>
      <c r="O91" t="s">
        <v>47</v>
      </c>
      <c r="P91">
        <v>2</v>
      </c>
      <c r="Q91">
        <v>3.9343406480000001</v>
      </c>
      <c r="R91">
        <v>0.20332106999999999</v>
      </c>
      <c r="S91">
        <v>0.214335837</v>
      </c>
      <c r="T91">
        <v>0.121651315</v>
      </c>
      <c r="U91" t="s">
        <v>30</v>
      </c>
      <c r="V91" t="s">
        <v>31</v>
      </c>
      <c r="W91" t="s">
        <v>31</v>
      </c>
      <c r="X91">
        <f t="shared" si="1"/>
        <v>6555.7005479999989</v>
      </c>
    </row>
    <row r="92" spans="1:24" x14ac:dyDescent="0.3">
      <c r="A92" t="s">
        <v>145</v>
      </c>
      <c r="B92" s="1">
        <v>44671</v>
      </c>
      <c r="C92">
        <v>28</v>
      </c>
      <c r="D92" t="s">
        <v>43</v>
      </c>
      <c r="E92" t="s">
        <v>38</v>
      </c>
      <c r="F92" t="s">
        <v>57</v>
      </c>
      <c r="G92" t="s">
        <v>58</v>
      </c>
      <c r="H92">
        <v>11</v>
      </c>
      <c r="I92">
        <v>33.30739758</v>
      </c>
      <c r="J92">
        <v>202.27111189999999</v>
      </c>
      <c r="K92" t="s">
        <v>62</v>
      </c>
      <c r="L92" t="s">
        <v>28</v>
      </c>
      <c r="M92">
        <v>9.2583615999999994E-2</v>
      </c>
      <c r="N92">
        <v>2.5808590999999999E-2</v>
      </c>
      <c r="O92" t="s">
        <v>56</v>
      </c>
      <c r="P92">
        <v>5</v>
      </c>
      <c r="Q92">
        <v>8.0531578590000006</v>
      </c>
      <c r="R92">
        <v>0.213880283</v>
      </c>
      <c r="S92">
        <v>4.5428786999999998E-2</v>
      </c>
      <c r="T92">
        <v>0.25856497299999998</v>
      </c>
      <c r="U92" t="s">
        <v>30</v>
      </c>
      <c r="V92" t="s">
        <v>31</v>
      </c>
      <c r="W92" t="s">
        <v>31</v>
      </c>
      <c r="X92">
        <f t="shared" si="1"/>
        <v>366.38137338000001</v>
      </c>
    </row>
    <row r="93" spans="1:24" x14ac:dyDescent="0.3">
      <c r="A93" t="s">
        <v>146</v>
      </c>
      <c r="B93" s="1">
        <v>44061</v>
      </c>
      <c r="C93">
        <v>25</v>
      </c>
      <c r="D93" t="s">
        <v>24</v>
      </c>
      <c r="E93" t="s">
        <v>25</v>
      </c>
      <c r="F93" t="s">
        <v>44</v>
      </c>
      <c r="G93" t="s">
        <v>60</v>
      </c>
      <c r="H93">
        <v>1</v>
      </c>
      <c r="I93">
        <v>163.0033272</v>
      </c>
      <c r="J93">
        <v>208.53591729999999</v>
      </c>
      <c r="K93" t="s">
        <v>36</v>
      </c>
      <c r="L93" t="s">
        <v>29</v>
      </c>
      <c r="M93">
        <v>0.46189831199999998</v>
      </c>
      <c r="N93">
        <v>0.37428408299999999</v>
      </c>
      <c r="O93" t="s">
        <v>56</v>
      </c>
      <c r="P93">
        <v>1</v>
      </c>
      <c r="Q93">
        <v>3.7734045410000001</v>
      </c>
      <c r="R93">
        <v>4.9815145999999998E-2</v>
      </c>
      <c r="S93">
        <v>0.21844391899999999</v>
      </c>
      <c r="T93">
        <v>0.32609356499999997</v>
      </c>
      <c r="U93" t="s">
        <v>31</v>
      </c>
      <c r="V93" t="s">
        <v>31</v>
      </c>
      <c r="W93" t="s">
        <v>30</v>
      </c>
      <c r="X93">
        <f t="shared" si="1"/>
        <v>163.0033272</v>
      </c>
    </row>
    <row r="94" spans="1:24" x14ac:dyDescent="0.3">
      <c r="A94" t="s">
        <v>147</v>
      </c>
      <c r="B94" s="1">
        <v>44586</v>
      </c>
      <c r="C94">
        <v>20</v>
      </c>
      <c r="D94" t="s">
        <v>24</v>
      </c>
      <c r="E94" t="s">
        <v>25</v>
      </c>
      <c r="F94" t="s">
        <v>57</v>
      </c>
      <c r="G94" t="s">
        <v>58</v>
      </c>
      <c r="H94">
        <v>6</v>
      </c>
      <c r="I94">
        <v>43.91167051</v>
      </c>
      <c r="J94">
        <v>263.47002309999999</v>
      </c>
      <c r="K94" t="s">
        <v>29</v>
      </c>
      <c r="L94" t="s">
        <v>62</v>
      </c>
      <c r="M94">
        <v>0.20419195900000001</v>
      </c>
      <c r="N94">
        <v>0.279468194</v>
      </c>
      <c r="O94" t="s">
        <v>25</v>
      </c>
      <c r="P94">
        <v>4</v>
      </c>
      <c r="Q94">
        <v>5.7002203749999998</v>
      </c>
      <c r="R94">
        <v>0.29876349099999999</v>
      </c>
      <c r="S94">
        <v>6.4872513000000007E-2</v>
      </c>
      <c r="T94">
        <v>0.21931083000000001</v>
      </c>
      <c r="U94" t="s">
        <v>30</v>
      </c>
      <c r="V94" t="s">
        <v>31</v>
      </c>
      <c r="W94" t="s">
        <v>31</v>
      </c>
      <c r="X94">
        <f t="shared" si="1"/>
        <v>263.47002306000002</v>
      </c>
    </row>
    <row r="95" spans="1:24" x14ac:dyDescent="0.3">
      <c r="A95" t="s">
        <v>148</v>
      </c>
      <c r="B95" s="1">
        <v>44129</v>
      </c>
      <c r="C95">
        <v>52</v>
      </c>
      <c r="D95" t="s">
        <v>24</v>
      </c>
      <c r="E95" t="s">
        <v>25</v>
      </c>
      <c r="F95" t="s">
        <v>34</v>
      </c>
      <c r="G95" t="s">
        <v>35</v>
      </c>
      <c r="H95">
        <v>12</v>
      </c>
      <c r="I95">
        <v>7275.2355580000003</v>
      </c>
      <c r="J95">
        <v>836.29413890000001</v>
      </c>
      <c r="K95" t="s">
        <v>46</v>
      </c>
      <c r="L95" t="s">
        <v>54</v>
      </c>
      <c r="M95">
        <v>6.2948728999999995E-2</v>
      </c>
      <c r="N95">
        <v>5.5743499000000002E-2</v>
      </c>
      <c r="O95" t="s">
        <v>38</v>
      </c>
      <c r="P95">
        <v>2</v>
      </c>
      <c r="Q95">
        <v>6.4615118239999996</v>
      </c>
      <c r="R95">
        <v>0.20464464399999999</v>
      </c>
      <c r="S95">
        <v>7.7934517999999994E-2</v>
      </c>
      <c r="T95">
        <v>0.13541831100000001</v>
      </c>
      <c r="U95" t="s">
        <v>30</v>
      </c>
      <c r="V95" t="s">
        <v>31</v>
      </c>
      <c r="W95" t="s">
        <v>31</v>
      </c>
      <c r="X95">
        <f t="shared" si="1"/>
        <v>87302.826696000004</v>
      </c>
    </row>
    <row r="96" spans="1:24" x14ac:dyDescent="0.3">
      <c r="A96" t="s">
        <v>149</v>
      </c>
      <c r="B96" s="1">
        <v>43603</v>
      </c>
      <c r="C96">
        <v>26</v>
      </c>
      <c r="D96" t="s">
        <v>24</v>
      </c>
      <c r="E96" t="s">
        <v>56</v>
      </c>
      <c r="F96" t="s">
        <v>34</v>
      </c>
      <c r="G96" t="s">
        <v>35</v>
      </c>
      <c r="H96">
        <v>1</v>
      </c>
      <c r="I96">
        <v>70.358917289999994</v>
      </c>
      <c r="J96">
        <v>45.49074538</v>
      </c>
      <c r="K96" t="s">
        <v>46</v>
      </c>
      <c r="L96" t="s">
        <v>36</v>
      </c>
      <c r="M96">
        <v>0.68650720300000001</v>
      </c>
      <c r="N96">
        <v>0.25797604800000001</v>
      </c>
      <c r="O96" t="s">
        <v>38</v>
      </c>
      <c r="P96">
        <v>2</v>
      </c>
      <c r="Q96">
        <v>5.8703161250000004</v>
      </c>
      <c r="R96">
        <v>0.31763961600000001</v>
      </c>
      <c r="S96">
        <v>6.6948682999999995E-2</v>
      </c>
      <c r="T96">
        <v>0.18898726199999999</v>
      </c>
      <c r="U96" t="s">
        <v>31</v>
      </c>
      <c r="V96" t="s">
        <v>31</v>
      </c>
      <c r="W96" t="s">
        <v>31</v>
      </c>
      <c r="X96">
        <f t="shared" si="1"/>
        <v>70.358917289999994</v>
      </c>
    </row>
    <row r="97" spans="1:24" x14ac:dyDescent="0.3">
      <c r="A97" t="s">
        <v>150</v>
      </c>
      <c r="B97" s="1">
        <v>43498</v>
      </c>
      <c r="C97">
        <v>60</v>
      </c>
      <c r="D97" t="s">
        <v>24</v>
      </c>
      <c r="E97" t="s">
        <v>56</v>
      </c>
      <c r="F97" t="s">
        <v>57</v>
      </c>
      <c r="G97" t="s">
        <v>58</v>
      </c>
      <c r="H97">
        <v>8</v>
      </c>
      <c r="I97">
        <v>27.43676657</v>
      </c>
      <c r="J97">
        <v>288.90258230000001</v>
      </c>
      <c r="K97" t="s">
        <v>49</v>
      </c>
      <c r="L97" t="s">
        <v>54</v>
      </c>
      <c r="M97">
        <v>0.70967591399999996</v>
      </c>
      <c r="N97">
        <v>0.23126708200000001</v>
      </c>
      <c r="O97" t="s">
        <v>38</v>
      </c>
      <c r="P97">
        <v>3</v>
      </c>
      <c r="Q97">
        <v>6.9424452069999996</v>
      </c>
      <c r="R97">
        <v>0.20952463900000001</v>
      </c>
      <c r="S97">
        <v>0.33234104399999997</v>
      </c>
      <c r="T97">
        <v>0.40659926099999999</v>
      </c>
      <c r="U97" t="s">
        <v>30</v>
      </c>
      <c r="V97" t="s">
        <v>31</v>
      </c>
      <c r="W97" t="s">
        <v>31</v>
      </c>
      <c r="X97">
        <f t="shared" si="1"/>
        <v>219.49413256</v>
      </c>
    </row>
    <row r="98" spans="1:24" x14ac:dyDescent="0.3">
      <c r="A98" t="s">
        <v>151</v>
      </c>
      <c r="B98" s="1">
        <v>43971</v>
      </c>
      <c r="C98">
        <v>19</v>
      </c>
      <c r="D98" t="s">
        <v>24</v>
      </c>
      <c r="E98" t="s">
        <v>56</v>
      </c>
      <c r="F98" t="s">
        <v>40</v>
      </c>
      <c r="G98" t="s">
        <v>41</v>
      </c>
      <c r="H98">
        <v>9</v>
      </c>
      <c r="I98">
        <v>59.175592719999997</v>
      </c>
      <c r="J98">
        <v>651.63910109999995</v>
      </c>
      <c r="K98" t="s">
        <v>36</v>
      </c>
      <c r="L98" t="s">
        <v>37</v>
      </c>
      <c r="M98">
        <v>5.6460099999999999E-2</v>
      </c>
      <c r="N98">
        <v>0.36103047599999999</v>
      </c>
      <c r="O98" t="s">
        <v>56</v>
      </c>
      <c r="P98">
        <v>1</v>
      </c>
      <c r="Q98">
        <v>5.1706369380000003</v>
      </c>
      <c r="R98">
        <v>2.8026907E-2</v>
      </c>
      <c r="S98">
        <v>0.19365174399999999</v>
      </c>
      <c r="T98">
        <v>0.188552989</v>
      </c>
      <c r="U98" t="s">
        <v>30</v>
      </c>
      <c r="V98" t="s">
        <v>30</v>
      </c>
      <c r="W98" t="s">
        <v>31</v>
      </c>
      <c r="X98">
        <f t="shared" si="1"/>
        <v>532.58033447999992</v>
      </c>
    </row>
    <row r="99" spans="1:24" x14ac:dyDescent="0.3">
      <c r="A99" t="s">
        <v>152</v>
      </c>
      <c r="B99" s="1">
        <v>43493</v>
      </c>
      <c r="C99">
        <v>55</v>
      </c>
      <c r="D99" t="s">
        <v>33</v>
      </c>
      <c r="E99" t="s">
        <v>38</v>
      </c>
      <c r="F99" t="s">
        <v>34</v>
      </c>
      <c r="G99" t="s">
        <v>35</v>
      </c>
      <c r="H99">
        <v>6</v>
      </c>
      <c r="I99">
        <v>153.72580479999999</v>
      </c>
      <c r="J99">
        <v>807.77509199999997</v>
      </c>
      <c r="K99" t="s">
        <v>37</v>
      </c>
      <c r="L99" t="s">
        <v>37</v>
      </c>
      <c r="M99">
        <v>0.349109805</v>
      </c>
      <c r="N99">
        <v>0.135622666</v>
      </c>
      <c r="O99" t="s">
        <v>25</v>
      </c>
      <c r="P99">
        <v>1</v>
      </c>
      <c r="Q99">
        <v>3.8731198409999998</v>
      </c>
      <c r="R99">
        <v>0.170760196</v>
      </c>
      <c r="S99">
        <v>0.296538303</v>
      </c>
      <c r="T99">
        <v>0.22672521100000001</v>
      </c>
      <c r="U99" t="s">
        <v>30</v>
      </c>
      <c r="V99" t="s">
        <v>31</v>
      </c>
      <c r="W99" t="s">
        <v>30</v>
      </c>
      <c r="X99">
        <f t="shared" si="1"/>
        <v>922.35482879999995</v>
      </c>
    </row>
    <row r="100" spans="1:24" x14ac:dyDescent="0.3">
      <c r="A100" t="s">
        <v>153</v>
      </c>
      <c r="B100" s="1">
        <v>43307</v>
      </c>
      <c r="C100">
        <v>40</v>
      </c>
      <c r="D100" t="s">
        <v>33</v>
      </c>
      <c r="E100" t="s">
        <v>38</v>
      </c>
      <c r="F100" t="s">
        <v>34</v>
      </c>
      <c r="G100" t="s">
        <v>77</v>
      </c>
      <c r="H100">
        <v>4</v>
      </c>
      <c r="I100">
        <v>74.69356062</v>
      </c>
      <c r="J100">
        <v>258.77718470000002</v>
      </c>
      <c r="K100" t="s">
        <v>29</v>
      </c>
      <c r="L100" t="s">
        <v>62</v>
      </c>
      <c r="M100">
        <v>0.26126025400000003</v>
      </c>
      <c r="N100">
        <v>0.216035328</v>
      </c>
      <c r="O100" t="s">
        <v>56</v>
      </c>
      <c r="P100">
        <v>1</v>
      </c>
      <c r="Q100">
        <v>8.9621205110000002</v>
      </c>
      <c r="R100">
        <v>0.17388059</v>
      </c>
      <c r="S100">
        <v>0.115081932</v>
      </c>
      <c r="T100">
        <v>0.15509005100000001</v>
      </c>
      <c r="U100" t="s">
        <v>30</v>
      </c>
      <c r="V100" t="s">
        <v>31</v>
      </c>
      <c r="W100" t="s">
        <v>31</v>
      </c>
      <c r="X100">
        <f t="shared" si="1"/>
        <v>298.77424248</v>
      </c>
    </row>
    <row r="101" spans="1:24" x14ac:dyDescent="0.3">
      <c r="A101" t="s">
        <v>154</v>
      </c>
      <c r="B101" s="1">
        <v>44139</v>
      </c>
      <c r="C101">
        <v>30</v>
      </c>
      <c r="D101" t="s">
        <v>33</v>
      </c>
      <c r="E101" t="s">
        <v>38</v>
      </c>
      <c r="F101" t="s">
        <v>51</v>
      </c>
      <c r="G101" t="s">
        <v>52</v>
      </c>
      <c r="H101">
        <v>6</v>
      </c>
      <c r="I101">
        <v>20.688560320000001</v>
      </c>
      <c r="J101">
        <v>45.847551690000003</v>
      </c>
      <c r="K101" t="s">
        <v>62</v>
      </c>
      <c r="L101" t="s">
        <v>36</v>
      </c>
      <c r="M101">
        <v>0.379235873</v>
      </c>
      <c r="N101">
        <v>0.22482987099999999</v>
      </c>
      <c r="O101" t="s">
        <v>25</v>
      </c>
      <c r="P101">
        <v>2</v>
      </c>
      <c r="Q101">
        <v>6.9239819440000003</v>
      </c>
      <c r="R101">
        <v>0.27763028699999998</v>
      </c>
      <c r="S101">
        <v>0.25524489299999997</v>
      </c>
      <c r="T101">
        <v>8.9380925999999999E-2</v>
      </c>
      <c r="U101" t="s">
        <v>30</v>
      </c>
      <c r="V101" t="s">
        <v>31</v>
      </c>
      <c r="W101" t="s">
        <v>31</v>
      </c>
      <c r="X101">
        <f t="shared" si="1"/>
        <v>124.13136192</v>
      </c>
    </row>
    <row r="102" spans="1:24" x14ac:dyDescent="0.3">
      <c r="A102" t="s">
        <v>155</v>
      </c>
      <c r="B102" s="1">
        <v>45236</v>
      </c>
      <c r="C102">
        <v>24</v>
      </c>
      <c r="D102" t="s">
        <v>24</v>
      </c>
      <c r="E102" t="s">
        <v>38</v>
      </c>
      <c r="F102" t="s">
        <v>26</v>
      </c>
      <c r="G102" t="s">
        <v>27</v>
      </c>
      <c r="H102">
        <v>6</v>
      </c>
      <c r="I102">
        <v>39.846358909999999</v>
      </c>
      <c r="J102">
        <v>311.54879599999998</v>
      </c>
      <c r="K102" t="s">
        <v>28</v>
      </c>
      <c r="L102" t="s">
        <v>54</v>
      </c>
      <c r="M102">
        <v>0.27221943999999998</v>
      </c>
      <c r="N102">
        <v>0.14593299500000001</v>
      </c>
      <c r="O102" t="s">
        <v>47</v>
      </c>
      <c r="P102">
        <v>2</v>
      </c>
      <c r="Q102">
        <v>8.4898245069999998</v>
      </c>
      <c r="R102">
        <v>5.1493464000000003E-2</v>
      </c>
      <c r="S102">
        <v>0.24083447599999999</v>
      </c>
      <c r="T102">
        <v>8.7371914999999994E-2</v>
      </c>
      <c r="U102" t="s">
        <v>30</v>
      </c>
      <c r="V102" t="s">
        <v>31</v>
      </c>
      <c r="W102" t="s">
        <v>30</v>
      </c>
      <c r="X102">
        <f t="shared" si="1"/>
        <v>239.07815346000001</v>
      </c>
    </row>
    <row r="103" spans="1:24" x14ac:dyDescent="0.3">
      <c r="A103" t="s">
        <v>156</v>
      </c>
      <c r="B103" s="1">
        <v>44585</v>
      </c>
      <c r="C103">
        <v>43</v>
      </c>
      <c r="D103" t="s">
        <v>24</v>
      </c>
      <c r="E103" t="s">
        <v>38</v>
      </c>
      <c r="F103" t="s">
        <v>44</v>
      </c>
      <c r="G103" t="s">
        <v>45</v>
      </c>
      <c r="H103">
        <v>2</v>
      </c>
      <c r="I103">
        <v>334.83027010000001</v>
      </c>
      <c r="J103">
        <v>669.66054020000001</v>
      </c>
      <c r="K103" t="s">
        <v>46</v>
      </c>
      <c r="L103" t="s">
        <v>46</v>
      </c>
      <c r="M103">
        <v>0.15787701000000001</v>
      </c>
      <c r="N103">
        <v>0.25288011599999999</v>
      </c>
      <c r="O103" t="s">
        <v>25</v>
      </c>
      <c r="P103">
        <v>1</v>
      </c>
      <c r="Q103">
        <v>8.4251852720000002</v>
      </c>
      <c r="R103">
        <v>0.17867749699999999</v>
      </c>
      <c r="S103">
        <v>0.22311810300000001</v>
      </c>
      <c r="T103">
        <v>0.18997934</v>
      </c>
      <c r="U103" t="s">
        <v>30</v>
      </c>
      <c r="V103" t="s">
        <v>31</v>
      </c>
      <c r="W103" t="s">
        <v>31</v>
      </c>
      <c r="X103">
        <f t="shared" si="1"/>
        <v>669.66054020000001</v>
      </c>
    </row>
    <row r="104" spans="1:24" x14ac:dyDescent="0.3">
      <c r="A104" t="s">
        <v>157</v>
      </c>
      <c r="B104" s="1">
        <v>43964</v>
      </c>
      <c r="C104">
        <v>40</v>
      </c>
      <c r="D104" t="s">
        <v>33</v>
      </c>
      <c r="E104" t="s">
        <v>56</v>
      </c>
      <c r="F104" t="s">
        <v>44</v>
      </c>
      <c r="G104" t="s">
        <v>45</v>
      </c>
      <c r="H104">
        <v>9</v>
      </c>
      <c r="I104">
        <v>16.96653057</v>
      </c>
      <c r="J104">
        <v>122.53957010000001</v>
      </c>
      <c r="K104" t="s">
        <v>49</v>
      </c>
      <c r="L104" t="s">
        <v>36</v>
      </c>
      <c r="M104">
        <v>0.51773045900000003</v>
      </c>
      <c r="N104">
        <v>0.389171775</v>
      </c>
      <c r="O104" t="s">
        <v>56</v>
      </c>
      <c r="P104">
        <v>1</v>
      </c>
      <c r="Q104">
        <v>6.7690233500000003</v>
      </c>
      <c r="R104">
        <v>0.20239169700000001</v>
      </c>
      <c r="S104">
        <v>8.4390130999999993E-2</v>
      </c>
      <c r="T104">
        <v>0.41203981699999997</v>
      </c>
      <c r="U104" t="s">
        <v>30</v>
      </c>
      <c r="V104" t="s">
        <v>31</v>
      </c>
      <c r="W104" t="s">
        <v>31</v>
      </c>
      <c r="X104">
        <f t="shared" si="1"/>
        <v>152.69877513</v>
      </c>
    </row>
    <row r="105" spans="1:24" x14ac:dyDescent="0.3">
      <c r="A105" t="s">
        <v>158</v>
      </c>
      <c r="B105" s="1">
        <v>43664</v>
      </c>
      <c r="C105">
        <v>47</v>
      </c>
      <c r="D105" t="s">
        <v>33</v>
      </c>
      <c r="E105" t="s">
        <v>56</v>
      </c>
      <c r="F105" t="s">
        <v>34</v>
      </c>
      <c r="G105" t="s">
        <v>77</v>
      </c>
      <c r="H105">
        <v>11</v>
      </c>
      <c r="I105">
        <v>32.3653251</v>
      </c>
      <c r="J105">
        <v>428.6137822</v>
      </c>
      <c r="K105" t="s">
        <v>37</v>
      </c>
      <c r="L105" t="s">
        <v>62</v>
      </c>
      <c r="M105">
        <v>0.33056256699999997</v>
      </c>
      <c r="N105">
        <v>4.9124862999999998E-2</v>
      </c>
      <c r="O105" t="s">
        <v>38</v>
      </c>
      <c r="P105">
        <v>2</v>
      </c>
      <c r="Q105">
        <v>8.8692612210000004</v>
      </c>
      <c r="R105">
        <v>0.25693241100000003</v>
      </c>
      <c r="S105">
        <v>0.21026906300000001</v>
      </c>
      <c r="T105">
        <v>0.22647283000000001</v>
      </c>
      <c r="U105" t="s">
        <v>30</v>
      </c>
      <c r="V105" t="s">
        <v>31</v>
      </c>
      <c r="W105" t="s">
        <v>30</v>
      </c>
      <c r="X105">
        <f t="shared" si="1"/>
        <v>356.01857610000002</v>
      </c>
    </row>
    <row r="106" spans="1:24" x14ac:dyDescent="0.3">
      <c r="A106" t="s">
        <v>159</v>
      </c>
      <c r="B106" s="1">
        <v>44121</v>
      </c>
      <c r="C106">
        <v>54</v>
      </c>
      <c r="D106" t="s">
        <v>24</v>
      </c>
      <c r="E106" t="s">
        <v>56</v>
      </c>
      <c r="F106" t="s">
        <v>51</v>
      </c>
      <c r="G106" t="s">
        <v>52</v>
      </c>
      <c r="H106">
        <v>6</v>
      </c>
      <c r="I106">
        <v>62.767854630000002</v>
      </c>
      <c r="J106">
        <v>533.36997910000002</v>
      </c>
      <c r="K106" t="s">
        <v>36</v>
      </c>
      <c r="L106" t="s">
        <v>49</v>
      </c>
      <c r="M106">
        <v>0.66150799900000001</v>
      </c>
      <c r="N106">
        <v>0.20028001100000001</v>
      </c>
      <c r="O106" t="s">
        <v>38</v>
      </c>
      <c r="P106">
        <v>2</v>
      </c>
      <c r="Q106">
        <v>6.8208923070000003</v>
      </c>
      <c r="R106">
        <v>0.17602599599999999</v>
      </c>
      <c r="S106">
        <v>0.37801928499999998</v>
      </c>
      <c r="T106">
        <v>0.17369401700000001</v>
      </c>
      <c r="U106" t="s">
        <v>30</v>
      </c>
      <c r="V106" t="s">
        <v>31</v>
      </c>
      <c r="W106" t="s">
        <v>31</v>
      </c>
      <c r="X106">
        <f t="shared" si="1"/>
        <v>376.60712778000004</v>
      </c>
    </row>
    <row r="107" spans="1:24" x14ac:dyDescent="0.3">
      <c r="A107" t="s">
        <v>160</v>
      </c>
      <c r="B107" s="1">
        <v>43196</v>
      </c>
      <c r="C107">
        <v>18</v>
      </c>
      <c r="D107" t="s">
        <v>43</v>
      </c>
      <c r="E107" t="s">
        <v>25</v>
      </c>
      <c r="F107" t="s">
        <v>51</v>
      </c>
      <c r="G107" t="s">
        <v>52</v>
      </c>
      <c r="H107">
        <v>7</v>
      </c>
      <c r="I107">
        <v>71.770646549999995</v>
      </c>
      <c r="J107">
        <v>585.18879010000001</v>
      </c>
      <c r="K107" t="s">
        <v>29</v>
      </c>
      <c r="L107" t="s">
        <v>54</v>
      </c>
      <c r="M107">
        <v>0.195378732</v>
      </c>
      <c r="N107">
        <v>0.28696026200000002</v>
      </c>
      <c r="O107" t="s">
        <v>56</v>
      </c>
      <c r="P107">
        <v>1</v>
      </c>
      <c r="Q107">
        <v>8.9764500799999993</v>
      </c>
      <c r="R107">
        <v>7.7332199000000004E-2</v>
      </c>
      <c r="S107">
        <v>0.25794720100000001</v>
      </c>
      <c r="T107">
        <v>0.36155449200000001</v>
      </c>
      <c r="U107" t="s">
        <v>30</v>
      </c>
      <c r="V107" t="s">
        <v>31</v>
      </c>
      <c r="W107" t="s">
        <v>31</v>
      </c>
      <c r="X107">
        <f t="shared" si="1"/>
        <v>502.39452584999998</v>
      </c>
    </row>
    <row r="108" spans="1:24" x14ac:dyDescent="0.3">
      <c r="A108" t="s">
        <v>161</v>
      </c>
      <c r="B108" s="1">
        <v>45024</v>
      </c>
      <c r="C108">
        <v>55</v>
      </c>
      <c r="D108" t="s">
        <v>43</v>
      </c>
      <c r="E108" t="s">
        <v>25</v>
      </c>
      <c r="F108" t="s">
        <v>76</v>
      </c>
      <c r="G108" t="s">
        <v>77</v>
      </c>
      <c r="H108">
        <v>7</v>
      </c>
      <c r="I108">
        <v>138.97652439999999</v>
      </c>
      <c r="J108">
        <v>972.8356708</v>
      </c>
      <c r="K108" t="s">
        <v>54</v>
      </c>
      <c r="L108" t="s">
        <v>62</v>
      </c>
      <c r="M108">
        <v>0.16584239100000001</v>
      </c>
      <c r="N108">
        <v>0.48923182700000001</v>
      </c>
      <c r="O108" t="s">
        <v>47</v>
      </c>
      <c r="P108">
        <v>0</v>
      </c>
      <c r="Q108">
        <v>6.0191734559999999</v>
      </c>
      <c r="R108">
        <v>0.174077753</v>
      </c>
      <c r="S108">
        <v>0.49159241300000001</v>
      </c>
      <c r="T108">
        <v>0.48075098700000002</v>
      </c>
      <c r="U108" t="s">
        <v>30</v>
      </c>
      <c r="V108" t="s">
        <v>31</v>
      </c>
      <c r="W108" t="s">
        <v>31</v>
      </c>
      <c r="X108">
        <f t="shared" si="1"/>
        <v>972.83567079999989</v>
      </c>
    </row>
    <row r="109" spans="1:24" x14ac:dyDescent="0.3">
      <c r="A109" t="s">
        <v>162</v>
      </c>
      <c r="B109" s="1">
        <v>44858</v>
      </c>
      <c r="C109">
        <v>34</v>
      </c>
      <c r="D109" t="s">
        <v>33</v>
      </c>
      <c r="E109" t="s">
        <v>38</v>
      </c>
      <c r="F109" t="s">
        <v>44</v>
      </c>
      <c r="G109" t="s">
        <v>45</v>
      </c>
      <c r="H109">
        <v>3</v>
      </c>
      <c r="I109">
        <v>17.45030818</v>
      </c>
      <c r="J109">
        <v>141.27351289999999</v>
      </c>
      <c r="K109" t="s">
        <v>54</v>
      </c>
      <c r="L109" t="s">
        <v>46</v>
      </c>
      <c r="M109">
        <v>0.283578687</v>
      </c>
      <c r="N109">
        <v>0.17115771900000001</v>
      </c>
      <c r="O109" t="s">
        <v>38</v>
      </c>
      <c r="P109">
        <v>0</v>
      </c>
      <c r="Q109">
        <v>7.9663202000000002</v>
      </c>
      <c r="R109">
        <v>0.219849244</v>
      </c>
      <c r="S109">
        <v>7.7053931000000006E-2</v>
      </c>
      <c r="T109">
        <v>0.26108959700000001</v>
      </c>
      <c r="U109" t="s">
        <v>30</v>
      </c>
      <c r="V109" t="s">
        <v>31</v>
      </c>
      <c r="W109" t="s">
        <v>30</v>
      </c>
      <c r="X109">
        <f t="shared" si="1"/>
        <v>52.350924540000001</v>
      </c>
    </row>
    <row r="110" spans="1:24" x14ac:dyDescent="0.3">
      <c r="A110" t="s">
        <v>163</v>
      </c>
      <c r="B110" s="1">
        <v>44779</v>
      </c>
      <c r="C110">
        <v>35</v>
      </c>
      <c r="D110" t="s">
        <v>33</v>
      </c>
      <c r="E110" t="s">
        <v>25</v>
      </c>
      <c r="F110" t="s">
        <v>51</v>
      </c>
      <c r="G110" t="s">
        <v>52</v>
      </c>
      <c r="H110">
        <v>13</v>
      </c>
      <c r="I110">
        <v>34.79701927</v>
      </c>
      <c r="J110">
        <v>617.24264430000005</v>
      </c>
      <c r="K110" t="s">
        <v>37</v>
      </c>
      <c r="L110" t="s">
        <v>28</v>
      </c>
      <c r="M110">
        <v>0.18317135700000001</v>
      </c>
      <c r="N110">
        <v>0.137907839</v>
      </c>
      <c r="O110" t="s">
        <v>38</v>
      </c>
      <c r="P110">
        <v>3</v>
      </c>
      <c r="Q110">
        <v>8.277513785</v>
      </c>
      <c r="R110">
        <v>6.8165748999999998E-2</v>
      </c>
      <c r="S110">
        <v>8.3550850999999995E-2</v>
      </c>
      <c r="T110">
        <v>0.370303889</v>
      </c>
      <c r="U110" t="s">
        <v>30</v>
      </c>
      <c r="V110" t="s">
        <v>30</v>
      </c>
      <c r="W110" t="s">
        <v>31</v>
      </c>
      <c r="X110">
        <f t="shared" si="1"/>
        <v>452.36125050999999</v>
      </c>
    </row>
    <row r="111" spans="1:24" x14ac:dyDescent="0.3">
      <c r="A111" t="s">
        <v>164</v>
      </c>
      <c r="B111" s="1">
        <v>43641</v>
      </c>
      <c r="C111">
        <v>48</v>
      </c>
      <c r="D111" t="s">
        <v>43</v>
      </c>
      <c r="E111" t="s">
        <v>56</v>
      </c>
      <c r="F111" t="s">
        <v>26</v>
      </c>
      <c r="G111" t="s">
        <v>27</v>
      </c>
      <c r="H111">
        <v>2</v>
      </c>
      <c r="I111">
        <v>80.462984649999996</v>
      </c>
      <c r="J111">
        <v>160.92596929999999</v>
      </c>
      <c r="K111" t="s">
        <v>36</v>
      </c>
      <c r="L111" t="s">
        <v>46</v>
      </c>
      <c r="M111">
        <v>0.173821645</v>
      </c>
      <c r="N111">
        <v>0.52969117300000002</v>
      </c>
      <c r="O111" t="s">
        <v>56</v>
      </c>
      <c r="P111">
        <v>0</v>
      </c>
      <c r="Q111">
        <v>10</v>
      </c>
      <c r="R111">
        <v>2.8445076999999999E-2</v>
      </c>
      <c r="S111">
        <v>0.110749682</v>
      </c>
      <c r="T111">
        <v>0.433982015</v>
      </c>
      <c r="U111" t="s">
        <v>30</v>
      </c>
      <c r="V111" t="s">
        <v>31</v>
      </c>
      <c r="W111" t="s">
        <v>30</v>
      </c>
      <c r="X111">
        <f t="shared" si="1"/>
        <v>160.92596929999999</v>
      </c>
    </row>
    <row r="112" spans="1:24" x14ac:dyDescent="0.3">
      <c r="A112" t="s">
        <v>165</v>
      </c>
      <c r="B112" s="1">
        <v>44160</v>
      </c>
      <c r="C112">
        <v>26</v>
      </c>
      <c r="D112" t="s">
        <v>33</v>
      </c>
      <c r="E112" t="s">
        <v>25</v>
      </c>
      <c r="F112" t="s">
        <v>57</v>
      </c>
      <c r="G112" t="s">
        <v>58</v>
      </c>
      <c r="H112">
        <v>6</v>
      </c>
      <c r="I112">
        <v>4.2177434460000001</v>
      </c>
      <c r="J112">
        <v>73.53275927</v>
      </c>
      <c r="K112" t="s">
        <v>54</v>
      </c>
      <c r="L112" t="s">
        <v>36</v>
      </c>
      <c r="M112">
        <v>0.171725869</v>
      </c>
      <c r="N112">
        <v>0.279468194</v>
      </c>
      <c r="O112" t="s">
        <v>38</v>
      </c>
      <c r="P112">
        <v>1</v>
      </c>
      <c r="Q112">
        <v>4.8955777930000002</v>
      </c>
      <c r="R112">
        <v>0.175020069</v>
      </c>
      <c r="S112">
        <v>0.144960599</v>
      </c>
      <c r="T112">
        <v>0.28427640900000001</v>
      </c>
      <c r="U112" t="s">
        <v>30</v>
      </c>
      <c r="V112" t="s">
        <v>30</v>
      </c>
      <c r="W112" t="s">
        <v>31</v>
      </c>
      <c r="X112">
        <f t="shared" si="1"/>
        <v>25.306460676</v>
      </c>
    </row>
    <row r="113" spans="1:24" x14ac:dyDescent="0.3">
      <c r="A113" t="s">
        <v>166</v>
      </c>
      <c r="B113" s="1">
        <v>44284</v>
      </c>
      <c r="C113">
        <v>21</v>
      </c>
      <c r="D113" t="s">
        <v>43</v>
      </c>
      <c r="E113" t="s">
        <v>25</v>
      </c>
      <c r="F113" t="s">
        <v>34</v>
      </c>
      <c r="G113" t="s">
        <v>35</v>
      </c>
      <c r="H113">
        <v>5</v>
      </c>
      <c r="I113">
        <v>15.389337250000001</v>
      </c>
      <c r="J113">
        <v>166.3732349</v>
      </c>
      <c r="K113" t="s">
        <v>28</v>
      </c>
      <c r="L113" t="s">
        <v>46</v>
      </c>
      <c r="M113">
        <v>0.17604254799999999</v>
      </c>
      <c r="N113">
        <v>0.32503374200000001</v>
      </c>
      <c r="O113" t="s">
        <v>38</v>
      </c>
      <c r="P113">
        <v>6</v>
      </c>
      <c r="Q113">
        <v>3.6007850320000001</v>
      </c>
      <c r="R113">
        <v>0.20464464399999999</v>
      </c>
      <c r="S113">
        <v>0.31551570600000001</v>
      </c>
      <c r="T113">
        <v>5.1859671000000003E-2</v>
      </c>
      <c r="U113" t="s">
        <v>30</v>
      </c>
      <c r="V113" t="s">
        <v>31</v>
      </c>
      <c r="W113" t="s">
        <v>31</v>
      </c>
      <c r="X113">
        <f t="shared" si="1"/>
        <v>76.946686249999999</v>
      </c>
    </row>
    <row r="114" spans="1:24" x14ac:dyDescent="0.3">
      <c r="A114" t="s">
        <v>167</v>
      </c>
      <c r="B114" s="1">
        <v>44823</v>
      </c>
      <c r="C114">
        <v>45</v>
      </c>
      <c r="D114" t="s">
        <v>43</v>
      </c>
      <c r="E114" t="s">
        <v>25</v>
      </c>
      <c r="F114" t="s">
        <v>40</v>
      </c>
      <c r="G114" t="s">
        <v>41</v>
      </c>
      <c r="H114">
        <v>4</v>
      </c>
      <c r="I114">
        <v>184.0870625</v>
      </c>
      <c r="J114">
        <v>735.630537</v>
      </c>
      <c r="K114" t="s">
        <v>49</v>
      </c>
      <c r="L114" t="s">
        <v>37</v>
      </c>
      <c r="M114">
        <v>0.31941102300000002</v>
      </c>
      <c r="N114">
        <v>0.117427711</v>
      </c>
      <c r="O114" t="s">
        <v>25</v>
      </c>
      <c r="P114">
        <v>0</v>
      </c>
      <c r="Q114">
        <v>6.9424452069999996</v>
      </c>
      <c r="R114">
        <v>0.148370052</v>
      </c>
      <c r="S114">
        <v>0.11462141200000001</v>
      </c>
      <c r="T114">
        <v>8.8945629999999998E-2</v>
      </c>
      <c r="U114" t="s">
        <v>30</v>
      </c>
      <c r="V114" t="s">
        <v>31</v>
      </c>
      <c r="W114" t="s">
        <v>31</v>
      </c>
      <c r="X114">
        <f t="shared" si="1"/>
        <v>736.34825000000001</v>
      </c>
    </row>
    <row r="115" spans="1:24" x14ac:dyDescent="0.3">
      <c r="A115" t="s">
        <v>168</v>
      </c>
      <c r="B115" s="1">
        <v>44920</v>
      </c>
      <c r="C115">
        <v>40</v>
      </c>
      <c r="D115" t="s">
        <v>43</v>
      </c>
      <c r="E115" t="s">
        <v>25</v>
      </c>
      <c r="F115" t="s">
        <v>34</v>
      </c>
      <c r="G115" t="s">
        <v>77</v>
      </c>
      <c r="H115">
        <v>5</v>
      </c>
      <c r="I115">
        <v>20.626853229999998</v>
      </c>
      <c r="J115">
        <v>103.1342662</v>
      </c>
      <c r="K115" t="s">
        <v>62</v>
      </c>
      <c r="L115" t="s">
        <v>46</v>
      </c>
      <c r="M115">
        <v>0.44714225400000002</v>
      </c>
      <c r="N115">
        <v>0.344893006</v>
      </c>
      <c r="O115" t="s">
        <v>25</v>
      </c>
      <c r="P115">
        <v>2</v>
      </c>
      <c r="Q115">
        <v>5.848410822</v>
      </c>
      <c r="R115">
        <v>0.44807140400000001</v>
      </c>
      <c r="S115">
        <v>0.19483882499999999</v>
      </c>
      <c r="T115">
        <v>0.21161234300000001</v>
      </c>
      <c r="U115" t="s">
        <v>30</v>
      </c>
      <c r="V115" t="s">
        <v>31</v>
      </c>
      <c r="W115" t="s">
        <v>31</v>
      </c>
      <c r="X115">
        <f t="shared" si="1"/>
        <v>103.13426614999999</v>
      </c>
    </row>
    <row r="116" spans="1:24" x14ac:dyDescent="0.3">
      <c r="A116" t="s">
        <v>169</v>
      </c>
      <c r="B116" s="1">
        <v>44698</v>
      </c>
      <c r="C116">
        <v>29</v>
      </c>
      <c r="D116" t="s">
        <v>33</v>
      </c>
      <c r="E116" t="s">
        <v>56</v>
      </c>
      <c r="F116" t="s">
        <v>26</v>
      </c>
      <c r="G116" t="s">
        <v>27</v>
      </c>
      <c r="H116">
        <v>3</v>
      </c>
      <c r="I116">
        <v>316.6930974</v>
      </c>
      <c r="J116">
        <v>950.07929220000005</v>
      </c>
      <c r="K116" t="s">
        <v>36</v>
      </c>
      <c r="L116" t="s">
        <v>28</v>
      </c>
      <c r="M116">
        <v>0.17514564899999999</v>
      </c>
      <c r="N116">
        <v>9.8463222000000003E-2</v>
      </c>
      <c r="O116" t="s">
        <v>47</v>
      </c>
      <c r="P116">
        <v>4</v>
      </c>
      <c r="Q116">
        <v>5.5084552049999997</v>
      </c>
      <c r="R116">
        <v>0.20843806400000001</v>
      </c>
      <c r="S116">
        <v>0.25826656599999998</v>
      </c>
      <c r="T116">
        <v>0.18038436499999999</v>
      </c>
      <c r="U116" t="s">
        <v>30</v>
      </c>
      <c r="V116" t="s">
        <v>31</v>
      </c>
      <c r="W116" t="s">
        <v>31</v>
      </c>
      <c r="X116">
        <f t="shared" si="1"/>
        <v>950.07929220000005</v>
      </c>
    </row>
    <row r="117" spans="1:24" x14ac:dyDescent="0.3">
      <c r="A117" t="s">
        <v>170</v>
      </c>
      <c r="B117" s="1">
        <v>43896</v>
      </c>
      <c r="C117">
        <v>44</v>
      </c>
      <c r="D117" t="s">
        <v>24</v>
      </c>
      <c r="E117" t="s">
        <v>56</v>
      </c>
      <c r="F117" t="s">
        <v>34</v>
      </c>
      <c r="G117" t="s">
        <v>77</v>
      </c>
      <c r="H117">
        <v>1</v>
      </c>
      <c r="I117">
        <v>175.63394260000001</v>
      </c>
      <c r="J117">
        <v>175.63394260000001</v>
      </c>
      <c r="K117" t="s">
        <v>29</v>
      </c>
      <c r="L117" t="s">
        <v>49</v>
      </c>
      <c r="M117">
        <v>8.8777231999999998E-2</v>
      </c>
      <c r="N117">
        <v>0.13145126100000001</v>
      </c>
      <c r="O117" t="s">
        <v>25</v>
      </c>
      <c r="P117">
        <v>5</v>
      </c>
      <c r="Q117">
        <v>5.4753044590000002</v>
      </c>
      <c r="R117">
        <v>8.9896078000000004E-2</v>
      </c>
      <c r="S117">
        <v>2.9433496E-2</v>
      </c>
      <c r="T117">
        <v>0.295114934</v>
      </c>
      <c r="U117" t="s">
        <v>31</v>
      </c>
      <c r="V117" t="s">
        <v>31</v>
      </c>
      <c r="W117" t="s">
        <v>30</v>
      </c>
      <c r="X117">
        <f t="shared" si="1"/>
        <v>175.63394260000001</v>
      </c>
    </row>
    <row r="118" spans="1:24" x14ac:dyDescent="0.3">
      <c r="A118" t="s">
        <v>171</v>
      </c>
      <c r="B118" s="1">
        <v>44152</v>
      </c>
      <c r="C118">
        <v>47</v>
      </c>
      <c r="D118" t="s">
        <v>33</v>
      </c>
      <c r="E118" t="s">
        <v>38</v>
      </c>
      <c r="F118" t="s">
        <v>26</v>
      </c>
      <c r="G118" t="s">
        <v>27</v>
      </c>
      <c r="H118">
        <v>3</v>
      </c>
      <c r="I118">
        <v>61.332667499999999</v>
      </c>
      <c r="J118">
        <v>213.55409449999999</v>
      </c>
      <c r="K118" t="s">
        <v>62</v>
      </c>
      <c r="L118" t="s">
        <v>49</v>
      </c>
      <c r="M118">
        <v>4.9108684999999999E-2</v>
      </c>
      <c r="N118">
        <v>0.654272937</v>
      </c>
      <c r="O118" t="s">
        <v>38</v>
      </c>
      <c r="P118">
        <v>2</v>
      </c>
      <c r="Q118">
        <v>8.0009667140000005</v>
      </c>
      <c r="R118">
        <v>0.32991804699999999</v>
      </c>
      <c r="S118">
        <v>0.368303985</v>
      </c>
      <c r="T118">
        <v>4.1957425999999999E-2</v>
      </c>
      <c r="U118" t="s">
        <v>30</v>
      </c>
      <c r="V118" t="s">
        <v>30</v>
      </c>
      <c r="W118" t="s">
        <v>30</v>
      </c>
      <c r="X118">
        <f t="shared" si="1"/>
        <v>183.99800249999998</v>
      </c>
    </row>
    <row r="119" spans="1:24" x14ac:dyDescent="0.3">
      <c r="A119" t="s">
        <v>172</v>
      </c>
      <c r="B119" s="1">
        <v>44744</v>
      </c>
      <c r="C119">
        <v>22</v>
      </c>
      <c r="D119" t="s">
        <v>24</v>
      </c>
      <c r="E119" t="s">
        <v>38</v>
      </c>
      <c r="F119" t="s">
        <v>44</v>
      </c>
      <c r="G119" t="s">
        <v>45</v>
      </c>
      <c r="H119">
        <v>2</v>
      </c>
      <c r="I119">
        <v>93.808148329999995</v>
      </c>
      <c r="J119">
        <v>18.66814127</v>
      </c>
      <c r="K119" t="s">
        <v>54</v>
      </c>
      <c r="L119" t="s">
        <v>49</v>
      </c>
      <c r="M119">
        <v>0.29309718499999998</v>
      </c>
      <c r="N119">
        <v>0.38712534999999998</v>
      </c>
      <c r="O119" t="s">
        <v>25</v>
      </c>
      <c r="P119">
        <v>1</v>
      </c>
      <c r="Q119">
        <v>9.1775441579999999</v>
      </c>
      <c r="R119">
        <v>0.160204769</v>
      </c>
      <c r="S119">
        <v>5.8330778999999999E-2</v>
      </c>
      <c r="T119">
        <v>0.18439302099999999</v>
      </c>
      <c r="U119" t="s">
        <v>30</v>
      </c>
      <c r="V119" t="s">
        <v>31</v>
      </c>
      <c r="W119" t="s">
        <v>31</v>
      </c>
      <c r="X119">
        <f t="shared" si="1"/>
        <v>187.61629665999999</v>
      </c>
    </row>
    <row r="120" spans="1:24" x14ac:dyDescent="0.3">
      <c r="A120" t="s">
        <v>173</v>
      </c>
      <c r="B120" s="1">
        <v>44464</v>
      </c>
      <c r="C120">
        <v>35</v>
      </c>
      <c r="D120" t="s">
        <v>24</v>
      </c>
      <c r="E120" t="s">
        <v>56</v>
      </c>
      <c r="F120" t="s">
        <v>51</v>
      </c>
      <c r="G120" t="s">
        <v>52</v>
      </c>
      <c r="H120">
        <v>9</v>
      </c>
      <c r="I120">
        <v>54.858570870000001</v>
      </c>
      <c r="J120">
        <v>403.03475170000002</v>
      </c>
      <c r="K120" t="s">
        <v>36</v>
      </c>
      <c r="L120" t="s">
        <v>29</v>
      </c>
      <c r="M120">
        <v>0.66332359600000002</v>
      </c>
      <c r="N120">
        <v>0.18049653099999999</v>
      </c>
      <c r="O120" t="s">
        <v>47</v>
      </c>
      <c r="P120">
        <v>2</v>
      </c>
      <c r="Q120">
        <v>6.8671991940000003</v>
      </c>
      <c r="R120">
        <v>0.176471407</v>
      </c>
      <c r="S120">
        <v>9.8701066000000004E-2</v>
      </c>
      <c r="T120">
        <v>0.33209206299999999</v>
      </c>
      <c r="U120" t="s">
        <v>30</v>
      </c>
      <c r="V120" t="s">
        <v>30</v>
      </c>
      <c r="W120" t="s">
        <v>31</v>
      </c>
      <c r="X120">
        <f t="shared" si="1"/>
        <v>493.72713783</v>
      </c>
    </row>
    <row r="121" spans="1:24" x14ac:dyDescent="0.3">
      <c r="A121" t="s">
        <v>174</v>
      </c>
      <c r="B121" s="1">
        <v>45082</v>
      </c>
      <c r="C121">
        <v>33</v>
      </c>
      <c r="D121" t="s">
        <v>33</v>
      </c>
      <c r="E121" t="s">
        <v>25</v>
      </c>
      <c r="F121" t="s">
        <v>44</v>
      </c>
      <c r="G121" t="s">
        <v>60</v>
      </c>
      <c r="H121">
        <v>6</v>
      </c>
      <c r="I121">
        <v>91.264561619999995</v>
      </c>
      <c r="J121">
        <v>547.58736969999995</v>
      </c>
      <c r="K121" t="s">
        <v>54</v>
      </c>
      <c r="L121" t="s">
        <v>29</v>
      </c>
      <c r="M121">
        <v>0.391665555</v>
      </c>
      <c r="N121">
        <v>0.16108444199999999</v>
      </c>
      <c r="O121" t="s">
        <v>25</v>
      </c>
      <c r="P121">
        <v>1</v>
      </c>
      <c r="Q121">
        <v>9.7880078079999997</v>
      </c>
      <c r="R121">
        <v>0.31101414500000002</v>
      </c>
      <c r="S121">
        <v>0.21506525000000001</v>
      </c>
      <c r="T121">
        <v>0.45527979400000002</v>
      </c>
      <c r="U121" t="s">
        <v>30</v>
      </c>
      <c r="V121" t="s">
        <v>31</v>
      </c>
      <c r="W121" t="s">
        <v>31</v>
      </c>
      <c r="X121">
        <f t="shared" si="1"/>
        <v>547.58736971999997</v>
      </c>
    </row>
    <row r="122" spans="1:24" x14ac:dyDescent="0.3">
      <c r="A122" t="s">
        <v>175</v>
      </c>
      <c r="B122" s="1">
        <v>44455</v>
      </c>
      <c r="C122">
        <v>33</v>
      </c>
      <c r="D122" t="s">
        <v>43</v>
      </c>
      <c r="E122" t="s">
        <v>38</v>
      </c>
      <c r="F122" t="s">
        <v>26</v>
      </c>
      <c r="G122" t="s">
        <v>27</v>
      </c>
      <c r="H122">
        <v>5</v>
      </c>
      <c r="I122">
        <v>55.630580600000002</v>
      </c>
      <c r="J122">
        <v>291.62604879999998</v>
      </c>
      <c r="K122" t="s">
        <v>28</v>
      </c>
      <c r="L122" t="s">
        <v>37</v>
      </c>
      <c r="M122">
        <v>0.231077374</v>
      </c>
      <c r="N122">
        <v>0.27529498299999999</v>
      </c>
      <c r="O122" t="s">
        <v>38</v>
      </c>
      <c r="P122">
        <v>1</v>
      </c>
      <c r="Q122">
        <v>10</v>
      </c>
      <c r="R122">
        <v>5.3496150999999999E-2</v>
      </c>
      <c r="S122">
        <v>0.19483882499999999</v>
      </c>
      <c r="T122">
        <v>0.15388681000000001</v>
      </c>
      <c r="U122" t="s">
        <v>30</v>
      </c>
      <c r="V122" t="s">
        <v>31</v>
      </c>
      <c r="W122" t="s">
        <v>31</v>
      </c>
      <c r="X122">
        <f t="shared" si="1"/>
        <v>278.15290300000004</v>
      </c>
    </row>
    <row r="123" spans="1:24" x14ac:dyDescent="0.3">
      <c r="A123" t="s">
        <v>176</v>
      </c>
      <c r="B123" s="1">
        <v>44764</v>
      </c>
      <c r="C123">
        <v>29</v>
      </c>
      <c r="D123" t="s">
        <v>33</v>
      </c>
      <c r="E123" t="s">
        <v>56</v>
      </c>
      <c r="F123" t="s">
        <v>40</v>
      </c>
      <c r="G123" t="s">
        <v>41</v>
      </c>
      <c r="H123">
        <v>7</v>
      </c>
      <c r="I123">
        <v>103.24079740000001</v>
      </c>
      <c r="J123">
        <v>715.54718279999997</v>
      </c>
      <c r="K123" t="s">
        <v>36</v>
      </c>
      <c r="L123" t="s">
        <v>49</v>
      </c>
      <c r="M123">
        <v>0.28612461700000003</v>
      </c>
      <c r="N123">
        <v>0.275256695</v>
      </c>
      <c r="O123" t="s">
        <v>38</v>
      </c>
      <c r="P123">
        <v>0</v>
      </c>
      <c r="Q123">
        <v>6.9256876140000001</v>
      </c>
      <c r="R123">
        <v>0.235996974</v>
      </c>
      <c r="S123">
        <v>0.16893190299999999</v>
      </c>
      <c r="T123">
        <v>0.27670983999999998</v>
      </c>
      <c r="U123" t="s">
        <v>30</v>
      </c>
      <c r="V123" t="s">
        <v>31</v>
      </c>
      <c r="W123" t="s">
        <v>31</v>
      </c>
      <c r="X123">
        <f t="shared" si="1"/>
        <v>722.68558180000002</v>
      </c>
    </row>
    <row r="124" spans="1:24" x14ac:dyDescent="0.3">
      <c r="A124" t="s">
        <v>177</v>
      </c>
      <c r="B124" s="1">
        <v>44630</v>
      </c>
      <c r="C124">
        <v>42</v>
      </c>
      <c r="D124" t="s">
        <v>33</v>
      </c>
      <c r="E124" t="s">
        <v>56</v>
      </c>
      <c r="F124" t="s">
        <v>44</v>
      </c>
      <c r="G124" t="s">
        <v>77</v>
      </c>
      <c r="H124">
        <v>3</v>
      </c>
      <c r="I124">
        <v>12.49182203</v>
      </c>
      <c r="J124">
        <v>148.01726669999999</v>
      </c>
      <c r="K124" t="s">
        <v>62</v>
      </c>
      <c r="L124" t="s">
        <v>36</v>
      </c>
      <c r="M124">
        <v>0.32691109499999998</v>
      </c>
      <c r="N124">
        <v>0.279468194</v>
      </c>
      <c r="O124" t="s">
        <v>56</v>
      </c>
      <c r="P124">
        <v>1</v>
      </c>
      <c r="Q124">
        <v>6.8315843449999996</v>
      </c>
      <c r="R124">
        <v>0.18476478299999999</v>
      </c>
      <c r="S124">
        <v>0.245684548</v>
      </c>
      <c r="T124">
        <v>0.17009650100000001</v>
      </c>
      <c r="U124" t="s">
        <v>30</v>
      </c>
      <c r="V124" t="s">
        <v>31</v>
      </c>
      <c r="W124" t="s">
        <v>31</v>
      </c>
      <c r="X124">
        <f t="shared" si="1"/>
        <v>37.475466089999998</v>
      </c>
    </row>
    <row r="125" spans="1:24" x14ac:dyDescent="0.3">
      <c r="A125" t="s">
        <v>178</v>
      </c>
      <c r="B125" s="1">
        <v>45139</v>
      </c>
      <c r="C125">
        <v>18</v>
      </c>
      <c r="D125" t="s">
        <v>33</v>
      </c>
      <c r="E125" t="s">
        <v>56</v>
      </c>
      <c r="F125" t="s">
        <v>26</v>
      </c>
      <c r="G125" t="s">
        <v>27</v>
      </c>
      <c r="H125">
        <v>7</v>
      </c>
      <c r="I125">
        <v>48.533709399999999</v>
      </c>
      <c r="J125">
        <v>262.84017519999998</v>
      </c>
      <c r="K125" t="s">
        <v>28</v>
      </c>
      <c r="L125" t="s">
        <v>54</v>
      </c>
      <c r="M125">
        <v>0.34171372300000002</v>
      </c>
      <c r="N125">
        <v>0.108399867</v>
      </c>
      <c r="O125" t="s">
        <v>25</v>
      </c>
      <c r="P125">
        <v>2</v>
      </c>
      <c r="Q125">
        <v>4.5003017170000001</v>
      </c>
      <c r="R125">
        <v>0.14214521599999999</v>
      </c>
      <c r="S125">
        <v>0.10600504400000001</v>
      </c>
      <c r="T125">
        <v>3.8652499999999999E-2</v>
      </c>
      <c r="U125" t="s">
        <v>30</v>
      </c>
      <c r="V125" t="s">
        <v>31</v>
      </c>
      <c r="W125" t="s">
        <v>31</v>
      </c>
      <c r="X125">
        <f t="shared" si="1"/>
        <v>339.73596579999997</v>
      </c>
    </row>
    <row r="126" spans="1:24" x14ac:dyDescent="0.3">
      <c r="A126" t="s">
        <v>179</v>
      </c>
      <c r="B126" s="1">
        <v>44597</v>
      </c>
      <c r="C126">
        <v>28</v>
      </c>
      <c r="D126" t="s">
        <v>33</v>
      </c>
      <c r="E126" t="s">
        <v>25</v>
      </c>
      <c r="F126" t="s">
        <v>44</v>
      </c>
      <c r="G126" t="s">
        <v>45</v>
      </c>
      <c r="H126">
        <v>9</v>
      </c>
      <c r="I126">
        <v>34.37118083</v>
      </c>
      <c r="J126">
        <v>426.5735785</v>
      </c>
      <c r="K126" t="s">
        <v>54</v>
      </c>
      <c r="L126" t="s">
        <v>29</v>
      </c>
      <c r="M126">
        <v>0.194763625</v>
      </c>
      <c r="N126">
        <v>0.12117625</v>
      </c>
      <c r="O126" t="s">
        <v>56</v>
      </c>
      <c r="P126">
        <v>3</v>
      </c>
      <c r="Q126">
        <v>5.6341553199999996</v>
      </c>
      <c r="R126">
        <v>0.48428027299999998</v>
      </c>
      <c r="S126">
        <v>7.5973977999999998E-2</v>
      </c>
      <c r="T126">
        <v>0.33894981200000002</v>
      </c>
      <c r="U126" t="s">
        <v>30</v>
      </c>
      <c r="V126" t="s">
        <v>31</v>
      </c>
      <c r="W126" t="s">
        <v>31</v>
      </c>
      <c r="X126">
        <f t="shared" si="1"/>
        <v>309.34062747000002</v>
      </c>
    </row>
    <row r="127" spans="1:24" x14ac:dyDescent="0.3">
      <c r="A127" t="s">
        <v>180</v>
      </c>
      <c r="B127" s="1">
        <v>44509</v>
      </c>
      <c r="C127">
        <v>53</v>
      </c>
      <c r="D127" t="s">
        <v>43</v>
      </c>
      <c r="E127" t="s">
        <v>56</v>
      </c>
      <c r="F127" t="s">
        <v>26</v>
      </c>
      <c r="G127" t="s">
        <v>27</v>
      </c>
      <c r="H127">
        <v>7</v>
      </c>
      <c r="I127">
        <v>159.20780540000001</v>
      </c>
      <c r="J127">
        <v>1156.009607</v>
      </c>
      <c r="K127" t="s">
        <v>49</v>
      </c>
      <c r="L127" t="s">
        <v>46</v>
      </c>
      <c r="M127">
        <v>0.27282082299999999</v>
      </c>
      <c r="N127">
        <v>0.14055875500000001</v>
      </c>
      <c r="O127" t="s">
        <v>56</v>
      </c>
      <c r="P127">
        <v>2</v>
      </c>
      <c r="Q127">
        <v>6.9424452069999996</v>
      </c>
      <c r="R127">
        <v>0.21266316199999999</v>
      </c>
      <c r="S127">
        <v>6.2193567999999998E-2</v>
      </c>
      <c r="T127">
        <v>9.9705522000000005E-2</v>
      </c>
      <c r="U127" t="s">
        <v>30</v>
      </c>
      <c r="V127" t="s">
        <v>31</v>
      </c>
      <c r="W127" t="s">
        <v>31</v>
      </c>
      <c r="X127">
        <f t="shared" si="1"/>
        <v>1114.4546378</v>
      </c>
    </row>
    <row r="128" spans="1:24" x14ac:dyDescent="0.3">
      <c r="A128" t="s">
        <v>181</v>
      </c>
      <c r="B128" s="1">
        <v>44501</v>
      </c>
      <c r="C128">
        <v>43</v>
      </c>
      <c r="D128" t="s">
        <v>24</v>
      </c>
      <c r="E128" t="s">
        <v>25</v>
      </c>
      <c r="F128" t="s">
        <v>57</v>
      </c>
      <c r="G128" t="s">
        <v>58</v>
      </c>
      <c r="H128">
        <v>6</v>
      </c>
      <c r="I128">
        <v>32.01902243</v>
      </c>
      <c r="J128">
        <v>328.44029860000001</v>
      </c>
      <c r="K128" t="s">
        <v>36</v>
      </c>
      <c r="L128" t="s">
        <v>28</v>
      </c>
      <c r="M128">
        <v>0.38278469700000001</v>
      </c>
      <c r="N128">
        <v>0.33717640199999999</v>
      </c>
      <c r="O128" t="s">
        <v>38</v>
      </c>
      <c r="P128">
        <v>3</v>
      </c>
      <c r="Q128">
        <v>9.8381939939999992</v>
      </c>
      <c r="R128">
        <v>0.194209666</v>
      </c>
      <c r="S128">
        <v>0.17362234100000001</v>
      </c>
      <c r="T128">
        <v>0.13949310200000001</v>
      </c>
      <c r="U128" t="s">
        <v>30</v>
      </c>
      <c r="V128" t="s">
        <v>31</v>
      </c>
      <c r="W128" t="s">
        <v>31</v>
      </c>
      <c r="X128">
        <f t="shared" si="1"/>
        <v>192.11413457999998</v>
      </c>
    </row>
    <row r="129" spans="1:24" x14ac:dyDescent="0.3">
      <c r="A129" t="s">
        <v>182</v>
      </c>
      <c r="B129" s="1">
        <v>44407</v>
      </c>
      <c r="C129">
        <v>33</v>
      </c>
      <c r="D129" t="s">
        <v>43</v>
      </c>
      <c r="E129" t="s">
        <v>25</v>
      </c>
      <c r="F129" t="s">
        <v>44</v>
      </c>
      <c r="G129" t="s">
        <v>45</v>
      </c>
      <c r="H129">
        <v>12</v>
      </c>
      <c r="I129">
        <v>65.051185469999993</v>
      </c>
      <c r="J129">
        <v>796.37244199999998</v>
      </c>
      <c r="K129" t="s">
        <v>54</v>
      </c>
      <c r="L129" t="s">
        <v>46</v>
      </c>
      <c r="M129">
        <v>0.32100836199999999</v>
      </c>
      <c r="N129">
        <v>0.18220831200000001</v>
      </c>
      <c r="O129" t="s">
        <v>56</v>
      </c>
      <c r="P129">
        <v>1</v>
      </c>
      <c r="Q129">
        <v>5.2863461269999998</v>
      </c>
      <c r="R129">
        <v>0.248875174</v>
      </c>
      <c r="S129">
        <v>0.191063346</v>
      </c>
      <c r="T129">
        <v>0.16658472399999999</v>
      </c>
      <c r="U129" t="s">
        <v>30</v>
      </c>
      <c r="V129" t="s">
        <v>31</v>
      </c>
      <c r="W129" t="s">
        <v>30</v>
      </c>
      <c r="X129">
        <f t="shared" si="1"/>
        <v>780.61422563999986</v>
      </c>
    </row>
    <row r="130" spans="1:24" x14ac:dyDescent="0.3">
      <c r="A130" t="s">
        <v>183</v>
      </c>
      <c r="B130" s="1">
        <v>44073</v>
      </c>
      <c r="C130">
        <v>36</v>
      </c>
      <c r="D130" t="s">
        <v>33</v>
      </c>
      <c r="E130" t="s">
        <v>56</v>
      </c>
      <c r="F130" t="s">
        <v>57</v>
      </c>
      <c r="G130" t="s">
        <v>58</v>
      </c>
      <c r="H130">
        <v>6</v>
      </c>
      <c r="I130">
        <v>20.38746664</v>
      </c>
      <c r="J130">
        <v>44.582770689999997</v>
      </c>
      <c r="K130" t="s">
        <v>36</v>
      </c>
      <c r="L130" t="s">
        <v>37</v>
      </c>
      <c r="M130">
        <v>0.110453281</v>
      </c>
      <c r="N130">
        <v>0.173280551</v>
      </c>
      <c r="O130" t="s">
        <v>47</v>
      </c>
      <c r="P130">
        <v>1</v>
      </c>
      <c r="Q130">
        <v>7.0583281959999997</v>
      </c>
      <c r="R130">
        <v>7.6027678000000001E-2</v>
      </c>
      <c r="S130">
        <v>0.33584329299999999</v>
      </c>
      <c r="T130">
        <v>0.117448124</v>
      </c>
      <c r="U130" t="s">
        <v>30</v>
      </c>
      <c r="V130" t="s">
        <v>31</v>
      </c>
      <c r="W130" t="s">
        <v>30</v>
      </c>
      <c r="X130">
        <f t="shared" si="1"/>
        <v>122.32479984</v>
      </c>
    </row>
    <row r="131" spans="1:24" x14ac:dyDescent="0.3">
      <c r="A131" t="s">
        <v>184</v>
      </c>
      <c r="B131" s="1">
        <v>44869</v>
      </c>
      <c r="C131">
        <v>22</v>
      </c>
      <c r="D131" t="s">
        <v>33</v>
      </c>
      <c r="E131" t="s">
        <v>38</v>
      </c>
      <c r="F131" t="s">
        <v>51</v>
      </c>
      <c r="G131" t="s">
        <v>77</v>
      </c>
      <c r="H131">
        <v>1</v>
      </c>
      <c r="I131">
        <v>43.201585680000001</v>
      </c>
      <c r="J131">
        <v>43.201585680000001</v>
      </c>
      <c r="K131" t="s">
        <v>49</v>
      </c>
      <c r="L131" t="s">
        <v>54</v>
      </c>
      <c r="M131">
        <v>8.2387915000000006E-2</v>
      </c>
      <c r="N131">
        <v>0.43828256599999998</v>
      </c>
      <c r="O131" t="s">
        <v>47</v>
      </c>
      <c r="P131">
        <v>2</v>
      </c>
      <c r="Q131">
        <v>6.4094818690000004</v>
      </c>
      <c r="R131">
        <v>0.39425263700000002</v>
      </c>
      <c r="S131">
        <v>6.0236706000000001E-2</v>
      </c>
      <c r="T131">
        <v>0.388467866</v>
      </c>
      <c r="U131" t="s">
        <v>31</v>
      </c>
      <c r="V131" t="s">
        <v>31</v>
      </c>
      <c r="W131" t="s">
        <v>31</v>
      </c>
      <c r="X131">
        <f t="shared" ref="X131:X194" si="2">H131*I131</f>
        <v>43.201585680000001</v>
      </c>
    </row>
    <row r="132" spans="1:24" x14ac:dyDescent="0.3">
      <c r="A132" t="s">
        <v>185</v>
      </c>
      <c r="B132" s="1">
        <v>44383</v>
      </c>
      <c r="C132">
        <v>40</v>
      </c>
      <c r="D132" t="s">
        <v>33</v>
      </c>
      <c r="E132" t="s">
        <v>25</v>
      </c>
      <c r="F132" t="s">
        <v>34</v>
      </c>
      <c r="G132" t="s">
        <v>35</v>
      </c>
      <c r="H132">
        <v>3</v>
      </c>
      <c r="I132">
        <v>51.617629389999998</v>
      </c>
      <c r="J132">
        <v>8.7020226750000003</v>
      </c>
      <c r="K132" t="s">
        <v>28</v>
      </c>
      <c r="L132" t="s">
        <v>28</v>
      </c>
      <c r="M132">
        <v>0.35025050499999999</v>
      </c>
      <c r="N132">
        <v>0.45754772599999999</v>
      </c>
      <c r="O132" t="s">
        <v>56</v>
      </c>
      <c r="P132">
        <v>2</v>
      </c>
      <c r="Q132">
        <v>3.2861654919999999</v>
      </c>
      <c r="R132">
        <v>0.47373882899999997</v>
      </c>
      <c r="S132">
        <v>6.6426953999999996E-2</v>
      </c>
      <c r="T132">
        <v>8.1610001000000001E-2</v>
      </c>
      <c r="U132" t="s">
        <v>30</v>
      </c>
      <c r="V132" t="s">
        <v>31</v>
      </c>
      <c r="W132" t="s">
        <v>31</v>
      </c>
      <c r="X132">
        <f t="shared" si="2"/>
        <v>154.85288817</v>
      </c>
    </row>
    <row r="133" spans="1:24" x14ac:dyDescent="0.3">
      <c r="A133" t="s">
        <v>186</v>
      </c>
      <c r="B133" s="1">
        <v>43810</v>
      </c>
      <c r="C133">
        <v>59</v>
      </c>
      <c r="D133" t="s">
        <v>33</v>
      </c>
      <c r="E133" t="s">
        <v>56</v>
      </c>
      <c r="F133" t="s">
        <v>34</v>
      </c>
      <c r="G133" t="s">
        <v>35</v>
      </c>
      <c r="H133">
        <v>7</v>
      </c>
      <c r="I133">
        <v>59.857436219999997</v>
      </c>
      <c r="J133">
        <v>283.81831290000002</v>
      </c>
      <c r="K133" t="s">
        <v>28</v>
      </c>
      <c r="L133" t="s">
        <v>62</v>
      </c>
      <c r="M133">
        <v>0.155591338</v>
      </c>
      <c r="N133">
        <v>0.53291493899999998</v>
      </c>
      <c r="O133" t="s">
        <v>56</v>
      </c>
      <c r="P133">
        <v>4</v>
      </c>
      <c r="Q133">
        <v>9.0216558469999999</v>
      </c>
      <c r="R133">
        <v>0.225893655</v>
      </c>
      <c r="S133">
        <v>0.42593478400000001</v>
      </c>
      <c r="T133">
        <v>0.38643266799999998</v>
      </c>
      <c r="U133" t="s">
        <v>30</v>
      </c>
      <c r="V133" t="s">
        <v>31</v>
      </c>
      <c r="W133" t="s">
        <v>31</v>
      </c>
      <c r="X133">
        <f t="shared" si="2"/>
        <v>419.00205353999996</v>
      </c>
    </row>
    <row r="134" spans="1:24" x14ac:dyDescent="0.3">
      <c r="A134" t="s">
        <v>187</v>
      </c>
      <c r="B134" s="1">
        <v>44580</v>
      </c>
      <c r="C134">
        <v>32</v>
      </c>
      <c r="D134" t="s">
        <v>33</v>
      </c>
      <c r="E134" t="s">
        <v>25</v>
      </c>
      <c r="F134" t="s">
        <v>51</v>
      </c>
      <c r="G134" t="s">
        <v>52</v>
      </c>
      <c r="H134">
        <v>4</v>
      </c>
      <c r="I134">
        <v>933.80744089999996</v>
      </c>
      <c r="J134">
        <v>3802.693577</v>
      </c>
      <c r="K134" t="s">
        <v>49</v>
      </c>
      <c r="L134" t="s">
        <v>62</v>
      </c>
      <c r="M134">
        <v>0.209411861</v>
      </c>
      <c r="N134">
        <v>0.34405261599999998</v>
      </c>
      <c r="O134" t="s">
        <v>25</v>
      </c>
      <c r="P134">
        <v>2</v>
      </c>
      <c r="Q134">
        <v>7.5254132839999999</v>
      </c>
      <c r="R134">
        <v>0.44686559199999998</v>
      </c>
      <c r="S134">
        <v>0.133487354</v>
      </c>
      <c r="T134">
        <v>0.45216722999999998</v>
      </c>
      <c r="U134" t="s">
        <v>30</v>
      </c>
      <c r="V134" t="s">
        <v>31</v>
      </c>
      <c r="W134" t="s">
        <v>31</v>
      </c>
      <c r="X134">
        <f t="shared" si="2"/>
        <v>3735.2297635999998</v>
      </c>
    </row>
    <row r="135" spans="1:24" x14ac:dyDescent="0.3">
      <c r="A135" t="s">
        <v>188</v>
      </c>
      <c r="B135" s="1">
        <v>44535</v>
      </c>
      <c r="C135">
        <v>44</v>
      </c>
      <c r="D135" t="s">
        <v>33</v>
      </c>
      <c r="E135" t="s">
        <v>56</v>
      </c>
      <c r="F135" t="s">
        <v>51</v>
      </c>
      <c r="G135" t="s">
        <v>52</v>
      </c>
      <c r="H135">
        <v>4</v>
      </c>
      <c r="I135">
        <v>32.449189689999997</v>
      </c>
      <c r="J135">
        <v>218.97948270000001</v>
      </c>
      <c r="K135" t="s">
        <v>46</v>
      </c>
      <c r="L135" t="s">
        <v>54</v>
      </c>
      <c r="M135">
        <v>0.154988553</v>
      </c>
      <c r="N135">
        <v>0.26515907399999999</v>
      </c>
      <c r="O135" t="s">
        <v>56</v>
      </c>
      <c r="P135">
        <v>0</v>
      </c>
      <c r="Q135">
        <v>7.962208736</v>
      </c>
      <c r="R135">
        <v>0.25496168699999999</v>
      </c>
      <c r="S135">
        <v>0.27631006400000002</v>
      </c>
      <c r="T135">
        <v>0.123023573</v>
      </c>
      <c r="U135" t="s">
        <v>30</v>
      </c>
      <c r="V135" t="s">
        <v>31</v>
      </c>
      <c r="W135" t="s">
        <v>31</v>
      </c>
      <c r="X135">
        <f t="shared" si="2"/>
        <v>129.79675875999999</v>
      </c>
    </row>
    <row r="136" spans="1:24" x14ac:dyDescent="0.3">
      <c r="A136" t="s">
        <v>189</v>
      </c>
      <c r="B136" s="1">
        <v>45236</v>
      </c>
      <c r="C136">
        <v>21</v>
      </c>
      <c r="D136" t="s">
        <v>43</v>
      </c>
      <c r="E136" t="s">
        <v>56</v>
      </c>
      <c r="F136" t="s">
        <v>34</v>
      </c>
      <c r="G136" t="s">
        <v>77</v>
      </c>
      <c r="H136">
        <v>6</v>
      </c>
      <c r="I136">
        <v>138.3177187</v>
      </c>
      <c r="J136">
        <v>867.13766050000004</v>
      </c>
      <c r="K136" t="s">
        <v>49</v>
      </c>
      <c r="L136" t="s">
        <v>29</v>
      </c>
      <c r="M136">
        <v>4.6077513E-2</v>
      </c>
      <c r="N136">
        <v>0.279468194</v>
      </c>
      <c r="O136" t="s">
        <v>25</v>
      </c>
      <c r="P136">
        <v>2</v>
      </c>
      <c r="Q136">
        <v>5.1189949869999998</v>
      </c>
      <c r="R136">
        <v>9.9778540999999998E-2</v>
      </c>
      <c r="S136">
        <v>8.1637688E-2</v>
      </c>
      <c r="T136">
        <v>0.23715238</v>
      </c>
      <c r="U136" t="s">
        <v>30</v>
      </c>
      <c r="V136" t="s">
        <v>31</v>
      </c>
      <c r="W136" t="s">
        <v>31</v>
      </c>
      <c r="X136">
        <f t="shared" si="2"/>
        <v>829.9063122</v>
      </c>
    </row>
    <row r="137" spans="1:24" x14ac:dyDescent="0.3">
      <c r="A137" t="s">
        <v>190</v>
      </c>
      <c r="B137" s="1">
        <v>43418</v>
      </c>
      <c r="C137">
        <v>33</v>
      </c>
      <c r="D137" t="s">
        <v>24</v>
      </c>
      <c r="E137" t="s">
        <v>25</v>
      </c>
      <c r="F137" t="s">
        <v>34</v>
      </c>
      <c r="G137" t="s">
        <v>35</v>
      </c>
      <c r="H137">
        <v>2</v>
      </c>
      <c r="I137">
        <v>48.484270780000003</v>
      </c>
      <c r="J137">
        <v>116.65743620000001</v>
      </c>
      <c r="K137" t="s">
        <v>54</v>
      </c>
      <c r="L137" t="s">
        <v>46</v>
      </c>
      <c r="M137">
        <v>0.215565804</v>
      </c>
      <c r="N137">
        <v>0.114895342</v>
      </c>
      <c r="O137" t="s">
        <v>38</v>
      </c>
      <c r="P137">
        <v>1</v>
      </c>
      <c r="Q137">
        <v>7.865316741</v>
      </c>
      <c r="R137">
        <v>0.29568646900000001</v>
      </c>
      <c r="S137">
        <v>0.30675700099999997</v>
      </c>
      <c r="T137">
        <v>0.22035396800000001</v>
      </c>
      <c r="U137" t="s">
        <v>30</v>
      </c>
      <c r="V137" t="s">
        <v>31</v>
      </c>
      <c r="W137" t="s">
        <v>31</v>
      </c>
      <c r="X137">
        <f t="shared" si="2"/>
        <v>96.968541560000006</v>
      </c>
    </row>
    <row r="138" spans="1:24" x14ac:dyDescent="0.3">
      <c r="A138" t="s">
        <v>191</v>
      </c>
      <c r="B138" s="1">
        <v>44358</v>
      </c>
      <c r="C138">
        <v>22</v>
      </c>
      <c r="D138" t="s">
        <v>24</v>
      </c>
      <c r="E138" t="s">
        <v>38</v>
      </c>
      <c r="F138" t="s">
        <v>40</v>
      </c>
      <c r="G138" t="s">
        <v>41</v>
      </c>
      <c r="H138">
        <v>4</v>
      </c>
      <c r="I138">
        <v>35.482225909999997</v>
      </c>
      <c r="J138">
        <v>268.7789368</v>
      </c>
      <c r="K138" t="s">
        <v>46</v>
      </c>
      <c r="L138" t="s">
        <v>54</v>
      </c>
      <c r="M138">
        <v>0.113291064</v>
      </c>
      <c r="N138">
        <v>0.14466271</v>
      </c>
      <c r="O138" t="s">
        <v>56</v>
      </c>
      <c r="P138">
        <v>1</v>
      </c>
      <c r="Q138">
        <v>6.0878128719999998</v>
      </c>
      <c r="R138">
        <v>0.23381869899999999</v>
      </c>
      <c r="S138">
        <v>0.117041625</v>
      </c>
      <c r="T138">
        <v>0.14595459399999999</v>
      </c>
      <c r="U138" t="s">
        <v>30</v>
      </c>
      <c r="V138" t="s">
        <v>31</v>
      </c>
      <c r="W138" t="s">
        <v>31</v>
      </c>
      <c r="X138">
        <f t="shared" si="2"/>
        <v>141.92890363999999</v>
      </c>
    </row>
    <row r="139" spans="1:24" x14ac:dyDescent="0.3">
      <c r="A139" t="s">
        <v>192</v>
      </c>
      <c r="B139" s="1">
        <v>43784</v>
      </c>
      <c r="C139">
        <v>46</v>
      </c>
      <c r="D139" t="s">
        <v>24</v>
      </c>
      <c r="E139" t="s">
        <v>38</v>
      </c>
      <c r="F139" t="s">
        <v>26</v>
      </c>
      <c r="G139" t="s">
        <v>77</v>
      </c>
      <c r="H139">
        <v>1</v>
      </c>
      <c r="I139">
        <v>129.2227149</v>
      </c>
      <c r="J139">
        <v>45.961540239999998</v>
      </c>
      <c r="K139" t="s">
        <v>36</v>
      </c>
      <c r="L139" t="s">
        <v>29</v>
      </c>
      <c r="M139">
        <v>0.55558327100000005</v>
      </c>
      <c r="N139">
        <v>9.2132826000000001E-2</v>
      </c>
      <c r="O139" t="s">
        <v>25</v>
      </c>
      <c r="P139">
        <v>2</v>
      </c>
      <c r="Q139">
        <v>7.1374921670000004</v>
      </c>
      <c r="R139">
        <v>0.11007338699999999</v>
      </c>
      <c r="S139">
        <v>0.22149037599999999</v>
      </c>
      <c r="T139">
        <v>0.149618104</v>
      </c>
      <c r="U139" t="s">
        <v>31</v>
      </c>
      <c r="V139" t="s">
        <v>30</v>
      </c>
      <c r="W139" t="s">
        <v>31</v>
      </c>
      <c r="X139">
        <f t="shared" si="2"/>
        <v>129.2227149</v>
      </c>
    </row>
    <row r="140" spans="1:24" x14ac:dyDescent="0.3">
      <c r="A140" t="s">
        <v>193</v>
      </c>
      <c r="B140" s="1">
        <v>43764</v>
      </c>
      <c r="C140">
        <v>37</v>
      </c>
      <c r="D140" t="s">
        <v>24</v>
      </c>
      <c r="E140" t="s">
        <v>25</v>
      </c>
      <c r="F140" t="s">
        <v>26</v>
      </c>
      <c r="G140" t="s">
        <v>27</v>
      </c>
      <c r="H140">
        <v>3</v>
      </c>
      <c r="I140">
        <v>22.39871973</v>
      </c>
      <c r="J140">
        <v>103.1854527</v>
      </c>
      <c r="K140" t="s">
        <v>29</v>
      </c>
      <c r="L140" t="s">
        <v>36</v>
      </c>
      <c r="M140">
        <v>0.242806459</v>
      </c>
      <c r="N140">
        <v>0.25489492899999999</v>
      </c>
      <c r="O140" t="s">
        <v>25</v>
      </c>
      <c r="P140">
        <v>1</v>
      </c>
      <c r="Q140">
        <v>6.5034653269999998</v>
      </c>
      <c r="R140">
        <v>0.105424118</v>
      </c>
      <c r="S140">
        <v>0.14801599400000001</v>
      </c>
      <c r="T140">
        <v>0.20275986800000001</v>
      </c>
      <c r="U140" t="s">
        <v>30</v>
      </c>
      <c r="V140" t="s">
        <v>31</v>
      </c>
      <c r="W140" t="s">
        <v>30</v>
      </c>
      <c r="X140">
        <f t="shared" si="2"/>
        <v>67.196159190000003</v>
      </c>
    </row>
    <row r="141" spans="1:24" x14ac:dyDescent="0.3">
      <c r="A141" t="s">
        <v>194</v>
      </c>
      <c r="B141" s="1">
        <v>45099</v>
      </c>
      <c r="C141">
        <v>16</v>
      </c>
      <c r="D141" t="s">
        <v>24</v>
      </c>
      <c r="E141" t="s">
        <v>56</v>
      </c>
      <c r="F141" t="s">
        <v>44</v>
      </c>
      <c r="G141" t="s">
        <v>45</v>
      </c>
      <c r="H141">
        <v>4</v>
      </c>
      <c r="I141">
        <v>58.612220020000002</v>
      </c>
      <c r="J141">
        <v>148.44329809999999</v>
      </c>
      <c r="K141" t="s">
        <v>62</v>
      </c>
      <c r="L141" t="s">
        <v>46</v>
      </c>
      <c r="M141">
        <v>0.47719307399999999</v>
      </c>
      <c r="N141">
        <v>0.30023124000000001</v>
      </c>
      <c r="O141" t="s">
        <v>47</v>
      </c>
      <c r="P141">
        <v>1</v>
      </c>
      <c r="Q141">
        <v>7.3832933120000002</v>
      </c>
      <c r="R141">
        <v>0.18782475800000001</v>
      </c>
      <c r="S141">
        <v>8.5595123999999995E-2</v>
      </c>
      <c r="T141">
        <v>0.24762589300000001</v>
      </c>
      <c r="U141" t="s">
        <v>30</v>
      </c>
      <c r="V141" t="s">
        <v>31</v>
      </c>
      <c r="W141" t="s">
        <v>31</v>
      </c>
      <c r="X141">
        <f t="shared" si="2"/>
        <v>234.44888008000001</v>
      </c>
    </row>
    <row r="142" spans="1:24" x14ac:dyDescent="0.3">
      <c r="A142" t="s">
        <v>195</v>
      </c>
      <c r="B142" s="1">
        <v>44732</v>
      </c>
      <c r="C142">
        <v>22</v>
      </c>
      <c r="D142" t="s">
        <v>33</v>
      </c>
      <c r="E142" t="s">
        <v>25</v>
      </c>
      <c r="F142" t="s">
        <v>34</v>
      </c>
      <c r="G142" t="s">
        <v>35</v>
      </c>
      <c r="H142">
        <v>1</v>
      </c>
      <c r="I142">
        <v>129.02813269999999</v>
      </c>
      <c r="J142">
        <v>129.02813269999999</v>
      </c>
      <c r="K142" t="s">
        <v>28</v>
      </c>
      <c r="L142" t="s">
        <v>37</v>
      </c>
      <c r="M142">
        <v>0.283578687</v>
      </c>
      <c r="N142">
        <v>0.43092971800000002</v>
      </c>
      <c r="O142" t="s">
        <v>38</v>
      </c>
      <c r="P142">
        <v>2</v>
      </c>
      <c r="Q142">
        <v>10</v>
      </c>
      <c r="R142">
        <v>0.22420612600000001</v>
      </c>
      <c r="S142">
        <v>9.7946311999999994E-2</v>
      </c>
      <c r="T142">
        <v>0.161668279</v>
      </c>
      <c r="U142" t="s">
        <v>31</v>
      </c>
      <c r="V142" t="s">
        <v>30</v>
      </c>
      <c r="W142" t="s">
        <v>31</v>
      </c>
      <c r="X142">
        <f t="shared" si="2"/>
        <v>129.02813269999999</v>
      </c>
    </row>
    <row r="143" spans="1:24" x14ac:dyDescent="0.3">
      <c r="A143" t="s">
        <v>196</v>
      </c>
      <c r="B143" s="1">
        <v>44596</v>
      </c>
      <c r="C143">
        <v>44</v>
      </c>
      <c r="D143" t="s">
        <v>43</v>
      </c>
      <c r="E143" t="s">
        <v>38</v>
      </c>
      <c r="F143" t="s">
        <v>26</v>
      </c>
      <c r="G143" t="s">
        <v>27</v>
      </c>
      <c r="H143">
        <v>4</v>
      </c>
      <c r="I143">
        <v>62.272979370000002</v>
      </c>
      <c r="J143">
        <v>309.67071529999998</v>
      </c>
      <c r="K143" t="s">
        <v>49</v>
      </c>
      <c r="L143" t="s">
        <v>62</v>
      </c>
      <c r="M143">
        <v>0.222635004</v>
      </c>
      <c r="N143">
        <v>0.279468194</v>
      </c>
      <c r="O143" t="s">
        <v>38</v>
      </c>
      <c r="P143">
        <v>6</v>
      </c>
      <c r="Q143">
        <v>5.6589125759999996</v>
      </c>
      <c r="R143">
        <v>0.25431481500000003</v>
      </c>
      <c r="S143">
        <v>0.13725298</v>
      </c>
      <c r="T143">
        <v>0.207945087</v>
      </c>
      <c r="U143" t="s">
        <v>30</v>
      </c>
      <c r="V143" t="s">
        <v>31</v>
      </c>
      <c r="W143" t="s">
        <v>31</v>
      </c>
      <c r="X143">
        <f t="shared" si="2"/>
        <v>249.09191748000001</v>
      </c>
    </row>
    <row r="144" spans="1:24" x14ac:dyDescent="0.3">
      <c r="A144" t="s">
        <v>197</v>
      </c>
      <c r="B144" s="1">
        <v>44237</v>
      </c>
      <c r="C144">
        <v>48</v>
      </c>
      <c r="D144" t="s">
        <v>43</v>
      </c>
      <c r="E144" t="s">
        <v>56</v>
      </c>
      <c r="F144" t="s">
        <v>44</v>
      </c>
      <c r="G144" t="s">
        <v>60</v>
      </c>
      <c r="H144">
        <v>1</v>
      </c>
      <c r="I144">
        <v>18.24242418</v>
      </c>
      <c r="J144">
        <v>108.5497039</v>
      </c>
      <c r="K144" t="s">
        <v>62</v>
      </c>
      <c r="L144" t="s">
        <v>46</v>
      </c>
      <c r="M144">
        <v>0.25146677699999997</v>
      </c>
      <c r="N144">
        <v>0.43409510699999998</v>
      </c>
      <c r="O144" t="s">
        <v>56</v>
      </c>
      <c r="P144">
        <v>3</v>
      </c>
      <c r="Q144">
        <v>6.7422147570000002</v>
      </c>
      <c r="R144">
        <v>0.21903331300000001</v>
      </c>
      <c r="S144">
        <v>0.19483882499999999</v>
      </c>
      <c r="T144">
        <v>0.235583917</v>
      </c>
      <c r="U144" t="s">
        <v>31</v>
      </c>
      <c r="V144" t="s">
        <v>31</v>
      </c>
      <c r="W144" t="s">
        <v>31</v>
      </c>
      <c r="X144">
        <f t="shared" si="2"/>
        <v>18.24242418</v>
      </c>
    </row>
    <row r="145" spans="1:24" x14ac:dyDescent="0.3">
      <c r="A145" t="s">
        <v>198</v>
      </c>
      <c r="B145" s="1">
        <v>44954</v>
      </c>
      <c r="C145">
        <v>57</v>
      </c>
      <c r="D145" t="s">
        <v>24</v>
      </c>
      <c r="E145" t="s">
        <v>56</v>
      </c>
      <c r="F145" t="s">
        <v>44</v>
      </c>
      <c r="G145" t="s">
        <v>60</v>
      </c>
      <c r="H145">
        <v>9</v>
      </c>
      <c r="I145">
        <v>15.98203674</v>
      </c>
      <c r="J145">
        <v>236.5084464</v>
      </c>
      <c r="K145" t="s">
        <v>54</v>
      </c>
      <c r="L145" t="s">
        <v>37</v>
      </c>
      <c r="M145">
        <v>0.283578687</v>
      </c>
      <c r="N145">
        <v>0.17485074</v>
      </c>
      <c r="O145" t="s">
        <v>47</v>
      </c>
      <c r="P145">
        <v>1</v>
      </c>
      <c r="Q145">
        <v>6.648848246</v>
      </c>
      <c r="R145">
        <v>0.47205852700000001</v>
      </c>
      <c r="S145">
        <v>0.303490388</v>
      </c>
      <c r="T145">
        <v>0.251458346</v>
      </c>
      <c r="U145" t="s">
        <v>30</v>
      </c>
      <c r="V145" t="s">
        <v>31</v>
      </c>
      <c r="W145" t="s">
        <v>30</v>
      </c>
      <c r="X145">
        <f t="shared" si="2"/>
        <v>143.83833066</v>
      </c>
    </row>
    <row r="146" spans="1:24" x14ac:dyDescent="0.3">
      <c r="A146" t="s">
        <v>199</v>
      </c>
      <c r="B146" s="1">
        <v>44621</v>
      </c>
      <c r="C146">
        <v>32</v>
      </c>
      <c r="D146" t="s">
        <v>33</v>
      </c>
      <c r="E146" t="s">
        <v>25</v>
      </c>
      <c r="F146" t="s">
        <v>40</v>
      </c>
      <c r="G146" t="s">
        <v>41</v>
      </c>
      <c r="H146">
        <v>2</v>
      </c>
      <c r="I146">
        <v>53.687788560000001</v>
      </c>
      <c r="J146">
        <v>271.98750489999998</v>
      </c>
      <c r="K146" t="s">
        <v>36</v>
      </c>
      <c r="L146" t="s">
        <v>36</v>
      </c>
      <c r="M146">
        <v>0.24103224200000001</v>
      </c>
      <c r="N146">
        <v>0.29179068600000002</v>
      </c>
      <c r="O146" t="s">
        <v>38</v>
      </c>
      <c r="P146">
        <v>2</v>
      </c>
      <c r="Q146">
        <v>4.2885023369999997</v>
      </c>
      <c r="R146">
        <v>0.29143897899999999</v>
      </c>
      <c r="S146">
        <v>0.17867682700000001</v>
      </c>
      <c r="T146">
        <v>7.9510430000000007E-2</v>
      </c>
      <c r="U146" t="s">
        <v>30</v>
      </c>
      <c r="V146" t="s">
        <v>31</v>
      </c>
      <c r="W146" t="s">
        <v>30</v>
      </c>
      <c r="X146">
        <f t="shared" si="2"/>
        <v>107.37557712</v>
      </c>
    </row>
    <row r="147" spans="1:24" x14ac:dyDescent="0.3">
      <c r="A147" t="s">
        <v>200</v>
      </c>
      <c r="B147" s="1">
        <v>43664</v>
      </c>
      <c r="C147">
        <v>14</v>
      </c>
      <c r="D147" t="s">
        <v>33</v>
      </c>
      <c r="E147" t="s">
        <v>38</v>
      </c>
      <c r="F147" t="s">
        <v>26</v>
      </c>
      <c r="G147" t="s">
        <v>27</v>
      </c>
      <c r="H147">
        <v>4</v>
      </c>
      <c r="I147">
        <v>34.164751330000001</v>
      </c>
      <c r="J147">
        <v>136.65900529999999</v>
      </c>
      <c r="K147" t="s">
        <v>28</v>
      </c>
      <c r="L147" t="s">
        <v>37</v>
      </c>
      <c r="M147">
        <v>8.4464980999999995E-2</v>
      </c>
      <c r="N147">
        <v>0.35382083199999997</v>
      </c>
      <c r="O147" t="s">
        <v>38</v>
      </c>
      <c r="P147">
        <v>3</v>
      </c>
      <c r="Q147">
        <v>8.5182763480000006</v>
      </c>
      <c r="R147">
        <v>0.46749336400000002</v>
      </c>
      <c r="S147">
        <v>4.1644944000000003E-2</v>
      </c>
      <c r="T147">
        <v>0.12900186299999999</v>
      </c>
      <c r="U147" t="s">
        <v>30</v>
      </c>
      <c r="V147" t="s">
        <v>31</v>
      </c>
      <c r="W147" t="s">
        <v>31</v>
      </c>
      <c r="X147">
        <f t="shared" si="2"/>
        <v>136.65900532000001</v>
      </c>
    </row>
    <row r="148" spans="1:24" x14ac:dyDescent="0.3">
      <c r="A148" t="s">
        <v>201</v>
      </c>
      <c r="B148" s="1">
        <v>44392</v>
      </c>
      <c r="C148">
        <v>38</v>
      </c>
      <c r="D148" t="s">
        <v>43</v>
      </c>
      <c r="E148" t="s">
        <v>56</v>
      </c>
      <c r="F148" t="s">
        <v>51</v>
      </c>
      <c r="G148" t="s">
        <v>52</v>
      </c>
      <c r="H148">
        <v>1</v>
      </c>
      <c r="I148">
        <v>46.269697399999998</v>
      </c>
      <c r="J148">
        <v>224.3255705</v>
      </c>
      <c r="K148" t="s">
        <v>54</v>
      </c>
      <c r="L148" t="s">
        <v>37</v>
      </c>
      <c r="M148">
        <v>0.12865126099999999</v>
      </c>
      <c r="N148">
        <v>0.23196778200000001</v>
      </c>
      <c r="O148" t="s">
        <v>25</v>
      </c>
      <c r="P148">
        <v>5</v>
      </c>
      <c r="Q148">
        <v>4.796461603</v>
      </c>
      <c r="R148">
        <v>0.13665830300000001</v>
      </c>
      <c r="S148">
        <v>0.25719514100000002</v>
      </c>
      <c r="T148">
        <v>0.220347395</v>
      </c>
      <c r="U148" t="s">
        <v>31</v>
      </c>
      <c r="V148" t="s">
        <v>31</v>
      </c>
      <c r="W148" t="s">
        <v>31</v>
      </c>
      <c r="X148">
        <f t="shared" si="2"/>
        <v>46.269697399999998</v>
      </c>
    </row>
    <row r="149" spans="1:24" x14ac:dyDescent="0.3">
      <c r="A149" t="s">
        <v>202</v>
      </c>
      <c r="B149" s="1">
        <v>44737</v>
      </c>
      <c r="C149">
        <v>61</v>
      </c>
      <c r="D149" t="s">
        <v>24</v>
      </c>
      <c r="E149" t="s">
        <v>38</v>
      </c>
      <c r="F149" t="s">
        <v>34</v>
      </c>
      <c r="G149" t="s">
        <v>35</v>
      </c>
      <c r="H149">
        <v>3</v>
      </c>
      <c r="I149">
        <v>53.504053220000003</v>
      </c>
      <c r="J149">
        <v>292.7223027</v>
      </c>
      <c r="K149" t="s">
        <v>49</v>
      </c>
      <c r="L149" t="s">
        <v>62</v>
      </c>
      <c r="M149">
        <v>0.137946387</v>
      </c>
      <c r="N149">
        <v>7.8543442000000005E-2</v>
      </c>
      <c r="O149" t="s">
        <v>25</v>
      </c>
      <c r="P149">
        <v>4</v>
      </c>
      <c r="Q149">
        <v>10</v>
      </c>
      <c r="R149">
        <v>0.13503200200000001</v>
      </c>
      <c r="S149">
        <v>0.424025492</v>
      </c>
      <c r="T149">
        <v>8.1776282000000006E-2</v>
      </c>
      <c r="U149" t="s">
        <v>30</v>
      </c>
      <c r="V149" t="s">
        <v>31</v>
      </c>
      <c r="W149" t="s">
        <v>31</v>
      </c>
      <c r="X149">
        <f t="shared" si="2"/>
        <v>160.51215966000001</v>
      </c>
    </row>
    <row r="150" spans="1:24" x14ac:dyDescent="0.3">
      <c r="A150" t="s">
        <v>203</v>
      </c>
      <c r="B150" s="1">
        <v>43799</v>
      </c>
      <c r="C150">
        <v>16</v>
      </c>
      <c r="D150" t="s">
        <v>24</v>
      </c>
      <c r="E150" t="s">
        <v>56</v>
      </c>
      <c r="F150" t="s">
        <v>57</v>
      </c>
      <c r="G150" t="s">
        <v>58</v>
      </c>
      <c r="H150">
        <v>6</v>
      </c>
      <c r="I150">
        <v>165.68159019999999</v>
      </c>
      <c r="J150">
        <v>1118.7229560000001</v>
      </c>
      <c r="K150" t="s">
        <v>28</v>
      </c>
      <c r="L150" t="s">
        <v>46</v>
      </c>
      <c r="M150">
        <v>0.40155175599999998</v>
      </c>
      <c r="N150">
        <v>0.15575129800000001</v>
      </c>
      <c r="O150" t="s">
        <v>38</v>
      </c>
      <c r="P150">
        <v>5</v>
      </c>
      <c r="Q150">
        <v>5.6660690049999998</v>
      </c>
      <c r="R150">
        <v>0.23293196599999999</v>
      </c>
      <c r="S150">
        <v>0.14048907699999999</v>
      </c>
      <c r="T150">
        <v>0.17800639400000001</v>
      </c>
      <c r="U150" t="s">
        <v>30</v>
      </c>
      <c r="V150" t="s">
        <v>31</v>
      </c>
      <c r="W150" t="s">
        <v>31</v>
      </c>
      <c r="X150">
        <f t="shared" si="2"/>
        <v>994.08954119999999</v>
      </c>
    </row>
    <row r="151" spans="1:24" x14ac:dyDescent="0.3">
      <c r="A151" t="s">
        <v>204</v>
      </c>
      <c r="B151" s="1">
        <v>45261</v>
      </c>
      <c r="C151">
        <v>20</v>
      </c>
      <c r="D151" t="s">
        <v>43</v>
      </c>
      <c r="E151" t="s">
        <v>25</v>
      </c>
      <c r="F151" t="s">
        <v>26</v>
      </c>
      <c r="G151" t="s">
        <v>27</v>
      </c>
      <c r="H151">
        <v>1</v>
      </c>
      <c r="I151">
        <v>46.162253659999998</v>
      </c>
      <c r="J151">
        <v>46.162253659999998</v>
      </c>
      <c r="K151" t="s">
        <v>49</v>
      </c>
      <c r="L151" t="s">
        <v>28</v>
      </c>
      <c r="M151">
        <v>0.45738337600000001</v>
      </c>
      <c r="N151">
        <v>0.34454273400000002</v>
      </c>
      <c r="O151" t="s">
        <v>25</v>
      </c>
      <c r="P151">
        <v>2</v>
      </c>
      <c r="Q151">
        <v>6.7299018589999999</v>
      </c>
      <c r="R151">
        <v>0.569317026</v>
      </c>
      <c r="S151">
        <v>0.251172548</v>
      </c>
      <c r="T151">
        <v>0.25785372699999998</v>
      </c>
      <c r="U151" t="s">
        <v>31</v>
      </c>
      <c r="V151" t="s">
        <v>31</v>
      </c>
      <c r="W151" t="s">
        <v>31</v>
      </c>
      <c r="X151">
        <f t="shared" si="2"/>
        <v>46.162253659999998</v>
      </c>
    </row>
    <row r="152" spans="1:24" x14ac:dyDescent="0.3">
      <c r="A152" t="s">
        <v>205</v>
      </c>
      <c r="B152" s="1">
        <v>43102</v>
      </c>
      <c r="C152">
        <v>44</v>
      </c>
      <c r="D152" t="s">
        <v>43</v>
      </c>
      <c r="E152" t="s">
        <v>38</v>
      </c>
      <c r="F152" t="s">
        <v>44</v>
      </c>
      <c r="G152" t="s">
        <v>60</v>
      </c>
      <c r="H152">
        <v>13</v>
      </c>
      <c r="I152">
        <v>73.571623930000001</v>
      </c>
      <c r="J152">
        <v>956.43111109999995</v>
      </c>
      <c r="K152" t="s">
        <v>62</v>
      </c>
      <c r="L152" t="s">
        <v>62</v>
      </c>
      <c r="M152">
        <v>0.58643072100000004</v>
      </c>
      <c r="N152">
        <v>0.28456616699999998</v>
      </c>
      <c r="O152" t="s">
        <v>47</v>
      </c>
      <c r="P152">
        <v>2</v>
      </c>
      <c r="Q152">
        <v>9.4984441949999994</v>
      </c>
      <c r="R152">
        <v>9.1867304999999996E-2</v>
      </c>
      <c r="S152">
        <v>0.13556927499999999</v>
      </c>
      <c r="T152">
        <v>0.247517723</v>
      </c>
      <c r="U152" t="s">
        <v>30</v>
      </c>
      <c r="V152" t="s">
        <v>31</v>
      </c>
      <c r="W152" t="s">
        <v>31</v>
      </c>
      <c r="X152">
        <f t="shared" si="2"/>
        <v>956.43111109000006</v>
      </c>
    </row>
    <row r="153" spans="1:24" x14ac:dyDescent="0.3">
      <c r="A153" t="s">
        <v>206</v>
      </c>
      <c r="B153" s="1">
        <v>43742</v>
      </c>
      <c r="C153">
        <v>37</v>
      </c>
      <c r="D153" t="s">
        <v>43</v>
      </c>
      <c r="E153" t="s">
        <v>25</v>
      </c>
      <c r="F153" t="s">
        <v>26</v>
      </c>
      <c r="G153" t="s">
        <v>27</v>
      </c>
      <c r="H153">
        <v>5</v>
      </c>
      <c r="I153">
        <v>11.06488175</v>
      </c>
      <c r="J153">
        <v>91.977608770000003</v>
      </c>
      <c r="K153" t="s">
        <v>29</v>
      </c>
      <c r="L153" t="s">
        <v>49</v>
      </c>
      <c r="M153">
        <v>0.34395355700000002</v>
      </c>
      <c r="N153">
        <v>0.14811055300000001</v>
      </c>
      <c r="O153" t="s">
        <v>56</v>
      </c>
      <c r="P153">
        <v>2</v>
      </c>
      <c r="Q153">
        <v>10</v>
      </c>
      <c r="R153">
        <v>0.50846399799999997</v>
      </c>
      <c r="S153">
        <v>0.15818858899999999</v>
      </c>
      <c r="T153">
        <v>0.234135018</v>
      </c>
      <c r="U153" t="s">
        <v>30</v>
      </c>
      <c r="V153" t="s">
        <v>31</v>
      </c>
      <c r="W153" t="s">
        <v>31</v>
      </c>
      <c r="X153">
        <f t="shared" si="2"/>
        <v>55.324408749999996</v>
      </c>
    </row>
    <row r="154" spans="1:24" x14ac:dyDescent="0.3">
      <c r="A154" t="s">
        <v>207</v>
      </c>
      <c r="B154" s="1">
        <v>44690</v>
      </c>
      <c r="C154">
        <v>26</v>
      </c>
      <c r="D154" t="s">
        <v>24</v>
      </c>
      <c r="E154" t="s">
        <v>38</v>
      </c>
      <c r="F154" t="s">
        <v>34</v>
      </c>
      <c r="G154" t="s">
        <v>35</v>
      </c>
      <c r="H154">
        <v>5</v>
      </c>
      <c r="I154">
        <v>33.889442899999999</v>
      </c>
      <c r="J154">
        <v>190.43132309999999</v>
      </c>
      <c r="K154" t="s">
        <v>46</v>
      </c>
      <c r="L154" t="s">
        <v>49</v>
      </c>
      <c r="M154">
        <v>0.515469815</v>
      </c>
      <c r="N154">
        <v>0.76928413500000004</v>
      </c>
      <c r="O154" t="s">
        <v>38</v>
      </c>
      <c r="P154">
        <v>2</v>
      </c>
      <c r="Q154">
        <v>6.9424452069999996</v>
      </c>
      <c r="R154">
        <v>0.31249649899999998</v>
      </c>
      <c r="S154">
        <v>0.149128805</v>
      </c>
      <c r="T154">
        <v>0.15749386700000001</v>
      </c>
      <c r="U154" t="s">
        <v>30</v>
      </c>
      <c r="V154" t="s">
        <v>31</v>
      </c>
      <c r="W154" t="s">
        <v>31</v>
      </c>
      <c r="X154">
        <f t="shared" si="2"/>
        <v>169.4472145</v>
      </c>
    </row>
    <row r="155" spans="1:24" x14ac:dyDescent="0.3">
      <c r="A155" t="s">
        <v>208</v>
      </c>
      <c r="B155" s="1">
        <v>43955</v>
      </c>
      <c r="C155">
        <v>38</v>
      </c>
      <c r="D155" t="s">
        <v>33</v>
      </c>
      <c r="E155" t="s">
        <v>38</v>
      </c>
      <c r="F155" t="s">
        <v>57</v>
      </c>
      <c r="G155" t="s">
        <v>58</v>
      </c>
      <c r="H155">
        <v>5</v>
      </c>
      <c r="I155">
        <v>50.004415590000001</v>
      </c>
      <c r="J155">
        <v>288.71516309999998</v>
      </c>
      <c r="K155" t="s">
        <v>46</v>
      </c>
      <c r="L155" t="s">
        <v>28</v>
      </c>
      <c r="M155">
        <v>0.31791405499999997</v>
      </c>
      <c r="N155">
        <v>0.348897085</v>
      </c>
      <c r="O155" t="s">
        <v>38</v>
      </c>
      <c r="P155">
        <v>1</v>
      </c>
      <c r="Q155">
        <v>10</v>
      </c>
      <c r="R155">
        <v>0.20464464399999999</v>
      </c>
      <c r="S155">
        <v>0.245295814</v>
      </c>
      <c r="T155">
        <v>0.12147566</v>
      </c>
      <c r="U155" t="s">
        <v>30</v>
      </c>
      <c r="V155" t="s">
        <v>31</v>
      </c>
      <c r="W155" t="s">
        <v>30</v>
      </c>
      <c r="X155">
        <f t="shared" si="2"/>
        <v>250.02207795000001</v>
      </c>
    </row>
    <row r="156" spans="1:24" x14ac:dyDescent="0.3">
      <c r="A156" t="s">
        <v>209</v>
      </c>
      <c r="B156" s="1">
        <v>44860</v>
      </c>
      <c r="C156">
        <v>49</v>
      </c>
      <c r="D156" t="s">
        <v>33</v>
      </c>
      <c r="E156" t="s">
        <v>56</v>
      </c>
      <c r="F156" t="s">
        <v>44</v>
      </c>
      <c r="G156" t="s">
        <v>45</v>
      </c>
      <c r="H156">
        <v>2</v>
      </c>
      <c r="I156">
        <v>27.713287820000001</v>
      </c>
      <c r="J156">
        <v>66.398447469999994</v>
      </c>
      <c r="K156" t="s">
        <v>49</v>
      </c>
      <c r="L156" t="s">
        <v>36</v>
      </c>
      <c r="M156">
        <v>7.0867610999999997E-2</v>
      </c>
      <c r="N156">
        <v>0.20508926899999999</v>
      </c>
      <c r="O156" t="s">
        <v>47</v>
      </c>
      <c r="P156">
        <v>1</v>
      </c>
      <c r="Q156">
        <v>4.2257251340000002</v>
      </c>
      <c r="R156">
        <v>0.134128739</v>
      </c>
      <c r="S156">
        <v>0.50548699900000005</v>
      </c>
      <c r="T156">
        <v>0.25481661100000003</v>
      </c>
      <c r="U156" t="s">
        <v>30</v>
      </c>
      <c r="V156" t="s">
        <v>31</v>
      </c>
      <c r="W156" t="s">
        <v>31</v>
      </c>
      <c r="X156">
        <f t="shared" si="2"/>
        <v>55.426575640000003</v>
      </c>
    </row>
    <row r="157" spans="1:24" x14ac:dyDescent="0.3">
      <c r="A157" t="s">
        <v>210</v>
      </c>
      <c r="B157" s="1">
        <v>44762</v>
      </c>
      <c r="C157">
        <v>33</v>
      </c>
      <c r="D157" t="s">
        <v>43</v>
      </c>
      <c r="E157" t="s">
        <v>38</v>
      </c>
      <c r="F157" t="s">
        <v>51</v>
      </c>
      <c r="G157" t="s">
        <v>52</v>
      </c>
      <c r="H157">
        <v>1</v>
      </c>
      <c r="I157">
        <v>292.07384769999999</v>
      </c>
      <c r="J157">
        <v>106.4390003</v>
      </c>
      <c r="K157" t="s">
        <v>62</v>
      </c>
      <c r="L157" t="s">
        <v>62</v>
      </c>
      <c r="M157">
        <v>0.35523580300000002</v>
      </c>
      <c r="N157">
        <v>0.29025240000000002</v>
      </c>
      <c r="O157" t="s">
        <v>38</v>
      </c>
      <c r="P157">
        <v>3</v>
      </c>
      <c r="Q157">
        <v>10</v>
      </c>
      <c r="R157">
        <v>0.19960549899999999</v>
      </c>
      <c r="S157">
        <v>5.3923062000000001E-2</v>
      </c>
      <c r="T157">
        <v>0.250646429</v>
      </c>
      <c r="U157" t="s">
        <v>31</v>
      </c>
      <c r="V157" t="s">
        <v>30</v>
      </c>
      <c r="W157" t="s">
        <v>31</v>
      </c>
      <c r="X157">
        <f t="shared" si="2"/>
        <v>292.07384769999999</v>
      </c>
    </row>
    <row r="158" spans="1:24" x14ac:dyDescent="0.3">
      <c r="A158" t="s">
        <v>211</v>
      </c>
      <c r="B158" s="1">
        <v>45236</v>
      </c>
      <c r="C158">
        <v>32</v>
      </c>
      <c r="D158" t="s">
        <v>33</v>
      </c>
      <c r="E158" t="s">
        <v>56</v>
      </c>
      <c r="F158" t="s">
        <v>26</v>
      </c>
      <c r="G158" t="s">
        <v>27</v>
      </c>
      <c r="H158">
        <v>9</v>
      </c>
      <c r="I158">
        <v>47.003340190000003</v>
      </c>
      <c r="J158">
        <v>201.39606520000001</v>
      </c>
      <c r="K158" t="s">
        <v>29</v>
      </c>
      <c r="L158" t="s">
        <v>54</v>
      </c>
      <c r="M158">
        <v>0.26655574399999998</v>
      </c>
      <c r="N158">
        <v>0.58974325800000005</v>
      </c>
      <c r="O158" t="s">
        <v>25</v>
      </c>
      <c r="P158">
        <v>2</v>
      </c>
      <c r="Q158">
        <v>6.9424452069999996</v>
      </c>
      <c r="R158">
        <v>0.154045616</v>
      </c>
      <c r="S158">
        <v>0.209965344</v>
      </c>
      <c r="T158">
        <v>0.331873266</v>
      </c>
      <c r="U158" t="s">
        <v>30</v>
      </c>
      <c r="V158" t="s">
        <v>31</v>
      </c>
      <c r="W158" t="s">
        <v>31</v>
      </c>
      <c r="X158">
        <f t="shared" si="2"/>
        <v>423.03006171000004</v>
      </c>
    </row>
    <row r="159" spans="1:24" x14ac:dyDescent="0.3">
      <c r="A159" t="s">
        <v>212</v>
      </c>
      <c r="B159" s="1">
        <v>44177</v>
      </c>
      <c r="C159">
        <v>43</v>
      </c>
      <c r="D159" t="s">
        <v>24</v>
      </c>
      <c r="E159" t="s">
        <v>56</v>
      </c>
      <c r="F159" t="s">
        <v>34</v>
      </c>
      <c r="G159" t="s">
        <v>35</v>
      </c>
      <c r="H159">
        <v>8</v>
      </c>
      <c r="I159">
        <v>182.5485353</v>
      </c>
      <c r="J159">
        <v>1460.3882819999999</v>
      </c>
      <c r="K159" t="s">
        <v>36</v>
      </c>
      <c r="L159" t="s">
        <v>28</v>
      </c>
      <c r="M159">
        <v>0.26551768399999998</v>
      </c>
      <c r="N159">
        <v>0.46248083899999998</v>
      </c>
      <c r="O159" t="s">
        <v>47</v>
      </c>
      <c r="P159">
        <v>5</v>
      </c>
      <c r="Q159">
        <v>4.701365633</v>
      </c>
      <c r="R159">
        <v>0.19014767599999999</v>
      </c>
      <c r="S159">
        <v>0.16980794199999999</v>
      </c>
      <c r="T159">
        <v>0.480299896</v>
      </c>
      <c r="U159" t="s">
        <v>30</v>
      </c>
      <c r="V159" t="s">
        <v>31</v>
      </c>
      <c r="W159" t="s">
        <v>31</v>
      </c>
      <c r="X159">
        <f t="shared" si="2"/>
        <v>1460.3882824</v>
      </c>
    </row>
    <row r="160" spans="1:24" x14ac:dyDescent="0.3">
      <c r="A160" t="s">
        <v>213</v>
      </c>
      <c r="B160" s="1">
        <v>44808</v>
      </c>
      <c r="C160">
        <v>30</v>
      </c>
      <c r="D160" t="s">
        <v>33</v>
      </c>
      <c r="E160" t="s">
        <v>56</v>
      </c>
      <c r="F160" t="s">
        <v>26</v>
      </c>
      <c r="G160" t="s">
        <v>77</v>
      </c>
      <c r="H160">
        <v>4</v>
      </c>
      <c r="I160">
        <v>237.4416171</v>
      </c>
      <c r="J160">
        <v>1041.7711360000001</v>
      </c>
      <c r="K160" t="s">
        <v>29</v>
      </c>
      <c r="L160" t="s">
        <v>54</v>
      </c>
      <c r="M160">
        <v>0.18716080800000001</v>
      </c>
      <c r="N160">
        <v>0.12558497800000001</v>
      </c>
      <c r="O160" t="s">
        <v>47</v>
      </c>
      <c r="P160">
        <v>3</v>
      </c>
      <c r="Q160">
        <v>7.6663639129999996</v>
      </c>
      <c r="R160">
        <v>0.12093422700000001</v>
      </c>
      <c r="S160">
        <v>5.1185222000000002E-2</v>
      </c>
      <c r="T160">
        <v>0.16172394000000001</v>
      </c>
      <c r="U160" t="s">
        <v>30</v>
      </c>
      <c r="V160" t="s">
        <v>31</v>
      </c>
      <c r="W160" t="s">
        <v>31</v>
      </c>
      <c r="X160">
        <f t="shared" si="2"/>
        <v>949.76646840000001</v>
      </c>
    </row>
    <row r="161" spans="1:24" x14ac:dyDescent="0.3">
      <c r="A161" t="s">
        <v>214</v>
      </c>
      <c r="B161" s="1">
        <v>44796</v>
      </c>
      <c r="C161">
        <v>52</v>
      </c>
      <c r="D161" t="s">
        <v>43</v>
      </c>
      <c r="E161" t="s">
        <v>56</v>
      </c>
      <c r="F161" t="s">
        <v>26</v>
      </c>
      <c r="G161" t="s">
        <v>77</v>
      </c>
      <c r="H161">
        <v>4</v>
      </c>
      <c r="I161">
        <v>85.2811035</v>
      </c>
      <c r="J161">
        <v>443.59575630000001</v>
      </c>
      <c r="K161" t="s">
        <v>37</v>
      </c>
      <c r="L161" t="s">
        <v>36</v>
      </c>
      <c r="M161">
        <v>0.283578687</v>
      </c>
      <c r="N161">
        <v>0.22263753</v>
      </c>
      <c r="O161" t="s">
        <v>38</v>
      </c>
      <c r="P161">
        <v>2</v>
      </c>
      <c r="Q161">
        <v>4.0676522840000002</v>
      </c>
      <c r="R161">
        <v>0.149726049</v>
      </c>
      <c r="S161">
        <v>0.25211757000000001</v>
      </c>
      <c r="T161">
        <v>0.52147537499999996</v>
      </c>
      <c r="U161" t="s">
        <v>30</v>
      </c>
      <c r="V161" t="s">
        <v>31</v>
      </c>
      <c r="W161" t="s">
        <v>31</v>
      </c>
      <c r="X161">
        <f t="shared" si="2"/>
        <v>341.124414</v>
      </c>
    </row>
    <row r="162" spans="1:24" x14ac:dyDescent="0.3">
      <c r="A162" t="s">
        <v>215</v>
      </c>
      <c r="B162" s="1">
        <v>44834</v>
      </c>
      <c r="C162">
        <v>65</v>
      </c>
      <c r="D162" t="s">
        <v>24</v>
      </c>
      <c r="E162" t="s">
        <v>38</v>
      </c>
      <c r="F162" t="s">
        <v>44</v>
      </c>
      <c r="G162" t="s">
        <v>45</v>
      </c>
      <c r="H162">
        <v>7</v>
      </c>
      <c r="I162">
        <v>101.3993129</v>
      </c>
      <c r="J162">
        <v>843.47278359999996</v>
      </c>
      <c r="K162" t="s">
        <v>37</v>
      </c>
      <c r="L162" t="s">
        <v>29</v>
      </c>
      <c r="M162">
        <v>0.28564889700000001</v>
      </c>
      <c r="N162">
        <v>0.20132148699999999</v>
      </c>
      <c r="O162" t="s">
        <v>25</v>
      </c>
      <c r="P162">
        <v>2</v>
      </c>
      <c r="Q162">
        <v>5.8801442980000003</v>
      </c>
      <c r="R162">
        <v>2.1103236000000001E-2</v>
      </c>
      <c r="S162">
        <v>0.210006462</v>
      </c>
      <c r="T162">
        <v>0.57880034700000005</v>
      </c>
      <c r="U162" t="s">
        <v>30</v>
      </c>
      <c r="V162" t="s">
        <v>31</v>
      </c>
      <c r="W162" t="s">
        <v>31</v>
      </c>
      <c r="X162">
        <f t="shared" si="2"/>
        <v>709.79519029999994</v>
      </c>
    </row>
    <row r="163" spans="1:24" x14ac:dyDescent="0.3">
      <c r="A163" t="s">
        <v>216</v>
      </c>
      <c r="B163" s="1">
        <v>44056</v>
      </c>
      <c r="C163">
        <v>21</v>
      </c>
      <c r="D163" t="s">
        <v>33</v>
      </c>
      <c r="E163" t="s">
        <v>25</v>
      </c>
      <c r="F163" t="s">
        <v>44</v>
      </c>
      <c r="G163" t="s">
        <v>60</v>
      </c>
      <c r="H163">
        <v>8</v>
      </c>
      <c r="I163">
        <v>12.30264897</v>
      </c>
      <c r="J163">
        <v>98.421191759999999</v>
      </c>
      <c r="K163" t="s">
        <v>49</v>
      </c>
      <c r="L163" t="s">
        <v>62</v>
      </c>
      <c r="M163">
        <v>0.60937673599999997</v>
      </c>
      <c r="N163">
        <v>0.47611836099999999</v>
      </c>
      <c r="O163" t="s">
        <v>56</v>
      </c>
      <c r="P163">
        <v>2</v>
      </c>
      <c r="Q163">
        <v>6.6963207469999997</v>
      </c>
      <c r="R163">
        <v>0.109111925</v>
      </c>
      <c r="S163">
        <v>0.14603471700000001</v>
      </c>
      <c r="T163">
        <v>0.209106082</v>
      </c>
      <c r="U163" t="s">
        <v>30</v>
      </c>
      <c r="V163" t="s">
        <v>30</v>
      </c>
      <c r="W163" t="s">
        <v>30</v>
      </c>
      <c r="X163">
        <f t="shared" si="2"/>
        <v>98.421191759999999</v>
      </c>
    </row>
    <row r="164" spans="1:24" x14ac:dyDescent="0.3">
      <c r="A164" t="s">
        <v>217</v>
      </c>
      <c r="B164" s="1">
        <v>43936</v>
      </c>
      <c r="C164">
        <v>16</v>
      </c>
      <c r="D164" t="s">
        <v>33</v>
      </c>
      <c r="E164" t="s">
        <v>25</v>
      </c>
      <c r="F164" t="s">
        <v>44</v>
      </c>
      <c r="G164" t="s">
        <v>45</v>
      </c>
      <c r="H164">
        <v>10</v>
      </c>
      <c r="I164">
        <v>50.214324929999997</v>
      </c>
      <c r="J164">
        <v>574.47740880000003</v>
      </c>
      <c r="K164" t="s">
        <v>54</v>
      </c>
      <c r="L164" t="s">
        <v>36</v>
      </c>
      <c r="M164">
        <v>0.37446995700000002</v>
      </c>
      <c r="N164">
        <v>5.9003201999999998E-2</v>
      </c>
      <c r="O164" t="s">
        <v>25</v>
      </c>
      <c r="P164">
        <v>0</v>
      </c>
      <c r="Q164">
        <v>6.0626445369999997</v>
      </c>
      <c r="R164">
        <v>0.23911613800000001</v>
      </c>
      <c r="S164">
        <v>0.33777095299999998</v>
      </c>
      <c r="T164">
        <v>0.38477736499999998</v>
      </c>
      <c r="U164" t="s">
        <v>30</v>
      </c>
      <c r="V164" t="s">
        <v>31</v>
      </c>
      <c r="W164" t="s">
        <v>31</v>
      </c>
      <c r="X164">
        <f t="shared" si="2"/>
        <v>502.14324929999998</v>
      </c>
    </row>
    <row r="165" spans="1:24" x14ac:dyDescent="0.3">
      <c r="A165" t="s">
        <v>218</v>
      </c>
      <c r="B165" s="1">
        <v>43303</v>
      </c>
      <c r="C165">
        <v>40</v>
      </c>
      <c r="D165" t="s">
        <v>24</v>
      </c>
      <c r="E165" t="s">
        <v>56</v>
      </c>
      <c r="F165" t="s">
        <v>76</v>
      </c>
      <c r="G165" t="s">
        <v>77</v>
      </c>
      <c r="H165">
        <v>3</v>
      </c>
      <c r="I165">
        <v>35.275532990000002</v>
      </c>
      <c r="J165">
        <v>155.78276210000001</v>
      </c>
      <c r="K165" t="s">
        <v>62</v>
      </c>
      <c r="L165" t="s">
        <v>36</v>
      </c>
      <c r="M165">
        <v>8.0436936000000001E-2</v>
      </c>
      <c r="N165">
        <v>0.14604468300000001</v>
      </c>
      <c r="O165" t="s">
        <v>47</v>
      </c>
      <c r="P165">
        <v>3</v>
      </c>
      <c r="Q165">
        <v>4.265488124</v>
      </c>
      <c r="R165">
        <v>0.43581930400000002</v>
      </c>
      <c r="S165">
        <v>0.149409504</v>
      </c>
      <c r="T165">
        <v>0.21955223800000001</v>
      </c>
      <c r="U165" t="s">
        <v>30</v>
      </c>
      <c r="V165" t="s">
        <v>31</v>
      </c>
      <c r="W165" t="s">
        <v>31</v>
      </c>
      <c r="X165">
        <f t="shared" si="2"/>
        <v>105.82659897000001</v>
      </c>
    </row>
    <row r="166" spans="1:24" x14ac:dyDescent="0.3">
      <c r="A166" t="s">
        <v>219</v>
      </c>
      <c r="B166" s="1">
        <v>43223</v>
      </c>
      <c r="C166">
        <v>15</v>
      </c>
      <c r="D166" t="s">
        <v>33</v>
      </c>
      <c r="E166" t="s">
        <v>56</v>
      </c>
      <c r="F166" t="s">
        <v>44</v>
      </c>
      <c r="G166" t="s">
        <v>60</v>
      </c>
      <c r="H166">
        <v>5</v>
      </c>
      <c r="I166">
        <v>40.976611730000002</v>
      </c>
      <c r="J166">
        <v>213.57546379999999</v>
      </c>
      <c r="K166" t="s">
        <v>37</v>
      </c>
      <c r="L166" t="s">
        <v>54</v>
      </c>
      <c r="M166">
        <v>0.54933274300000001</v>
      </c>
      <c r="N166">
        <v>0.32184628300000001</v>
      </c>
      <c r="O166" t="s">
        <v>25</v>
      </c>
      <c r="P166">
        <v>2</v>
      </c>
      <c r="Q166">
        <v>8.97532979</v>
      </c>
      <c r="R166">
        <v>0.23716114399999999</v>
      </c>
      <c r="S166">
        <v>6.7720687000000002E-2</v>
      </c>
      <c r="T166">
        <v>0.16399198200000001</v>
      </c>
      <c r="U166" t="s">
        <v>30</v>
      </c>
      <c r="V166" t="s">
        <v>30</v>
      </c>
      <c r="W166" t="s">
        <v>31</v>
      </c>
      <c r="X166">
        <f t="shared" si="2"/>
        <v>204.88305865000001</v>
      </c>
    </row>
    <row r="167" spans="1:24" x14ac:dyDescent="0.3">
      <c r="A167" t="s">
        <v>220</v>
      </c>
      <c r="B167" s="1">
        <v>43501</v>
      </c>
      <c r="C167">
        <v>15</v>
      </c>
      <c r="D167" t="s">
        <v>33</v>
      </c>
      <c r="E167" t="s">
        <v>56</v>
      </c>
      <c r="F167" t="s">
        <v>40</v>
      </c>
      <c r="G167" t="s">
        <v>41</v>
      </c>
      <c r="H167">
        <v>8</v>
      </c>
      <c r="I167">
        <v>299.24541360000001</v>
      </c>
      <c r="J167">
        <v>2530.0318870000001</v>
      </c>
      <c r="K167" t="s">
        <v>49</v>
      </c>
      <c r="L167" t="s">
        <v>29</v>
      </c>
      <c r="M167">
        <v>0.283578687</v>
      </c>
      <c r="N167">
        <v>0.58965431800000001</v>
      </c>
      <c r="O167" t="s">
        <v>56</v>
      </c>
      <c r="P167">
        <v>3</v>
      </c>
      <c r="Q167">
        <v>6.9351925769999996</v>
      </c>
      <c r="R167">
        <v>0.179815484</v>
      </c>
      <c r="S167">
        <v>0.16287813000000001</v>
      </c>
      <c r="T167">
        <v>0.30690820200000002</v>
      </c>
      <c r="U167" t="s">
        <v>30</v>
      </c>
      <c r="V167" t="s">
        <v>31</v>
      </c>
      <c r="W167" t="s">
        <v>31</v>
      </c>
      <c r="X167">
        <f t="shared" si="2"/>
        <v>2393.9633088</v>
      </c>
    </row>
    <row r="168" spans="1:24" x14ac:dyDescent="0.3">
      <c r="A168" t="s">
        <v>221</v>
      </c>
      <c r="B168" s="1">
        <v>43867</v>
      </c>
      <c r="C168">
        <v>41</v>
      </c>
      <c r="D168" t="s">
        <v>33</v>
      </c>
      <c r="E168" t="s">
        <v>38</v>
      </c>
      <c r="F168" t="s">
        <v>40</v>
      </c>
      <c r="G168" t="s">
        <v>41</v>
      </c>
      <c r="H168">
        <v>3</v>
      </c>
      <c r="I168">
        <v>45.821089950000001</v>
      </c>
      <c r="J168">
        <v>143.94499039999999</v>
      </c>
      <c r="K168" t="s">
        <v>29</v>
      </c>
      <c r="L168" t="s">
        <v>29</v>
      </c>
      <c r="M168">
        <v>0.23530131300000001</v>
      </c>
      <c r="N168">
        <v>0.30017440499999998</v>
      </c>
      <c r="O168" t="s">
        <v>56</v>
      </c>
      <c r="P168">
        <v>1</v>
      </c>
      <c r="Q168">
        <v>8.3907511889999995</v>
      </c>
      <c r="R168">
        <v>0.26821351399999999</v>
      </c>
      <c r="S168">
        <v>0.26113802400000002</v>
      </c>
      <c r="T168">
        <v>0.49948764099999998</v>
      </c>
      <c r="U168" t="s">
        <v>30</v>
      </c>
      <c r="V168" t="s">
        <v>31</v>
      </c>
      <c r="W168" t="s">
        <v>31</v>
      </c>
      <c r="X168">
        <f t="shared" si="2"/>
        <v>137.46326985000002</v>
      </c>
    </row>
    <row r="169" spans="1:24" x14ac:dyDescent="0.3">
      <c r="A169" t="s">
        <v>222</v>
      </c>
      <c r="B169" s="1">
        <v>43394</v>
      </c>
      <c r="C169">
        <v>29</v>
      </c>
      <c r="D169" t="s">
        <v>24</v>
      </c>
      <c r="E169" t="s">
        <v>38</v>
      </c>
      <c r="F169" t="s">
        <v>44</v>
      </c>
      <c r="G169" t="s">
        <v>60</v>
      </c>
      <c r="H169">
        <v>2</v>
      </c>
      <c r="I169">
        <v>2542.4875350000002</v>
      </c>
      <c r="J169">
        <v>5084.9750700000004</v>
      </c>
      <c r="K169" t="s">
        <v>46</v>
      </c>
      <c r="L169" t="s">
        <v>46</v>
      </c>
      <c r="M169">
        <v>0.21928667199999999</v>
      </c>
      <c r="N169">
        <v>0.37040176800000002</v>
      </c>
      <c r="O169" t="s">
        <v>47</v>
      </c>
      <c r="P169">
        <v>2</v>
      </c>
      <c r="Q169">
        <v>5.1092959090000001</v>
      </c>
      <c r="R169">
        <v>0.40333169299999999</v>
      </c>
      <c r="S169">
        <v>0.43296962500000002</v>
      </c>
      <c r="T169">
        <v>8.7390246000000005E-2</v>
      </c>
      <c r="U169" t="s">
        <v>30</v>
      </c>
      <c r="V169" t="s">
        <v>31</v>
      </c>
      <c r="W169" t="s">
        <v>30</v>
      </c>
      <c r="X169">
        <f t="shared" si="2"/>
        <v>5084.9750700000004</v>
      </c>
    </row>
    <row r="170" spans="1:24" x14ac:dyDescent="0.3">
      <c r="A170" t="s">
        <v>223</v>
      </c>
      <c r="B170" s="1">
        <v>43298</v>
      </c>
      <c r="C170">
        <v>34</v>
      </c>
      <c r="D170" t="s">
        <v>43</v>
      </c>
      <c r="E170" t="s">
        <v>56</v>
      </c>
      <c r="F170" t="s">
        <v>57</v>
      </c>
      <c r="G170" t="s">
        <v>58</v>
      </c>
      <c r="H170">
        <v>4</v>
      </c>
      <c r="I170">
        <v>115.9259947</v>
      </c>
      <c r="J170">
        <v>346.57296989999998</v>
      </c>
      <c r="K170" t="s">
        <v>28</v>
      </c>
      <c r="L170" t="s">
        <v>28</v>
      </c>
      <c r="M170">
        <v>0.57312870900000001</v>
      </c>
      <c r="N170">
        <v>0.151774728</v>
      </c>
      <c r="O170" t="s">
        <v>25</v>
      </c>
      <c r="P170">
        <v>2</v>
      </c>
      <c r="Q170">
        <v>6.8959741650000002</v>
      </c>
      <c r="R170">
        <v>0.20464464399999999</v>
      </c>
      <c r="S170">
        <v>6.2071424E-2</v>
      </c>
      <c r="T170">
        <v>0.188665843</v>
      </c>
      <c r="U170" t="s">
        <v>30</v>
      </c>
      <c r="V170" t="s">
        <v>31</v>
      </c>
      <c r="W170" t="s">
        <v>31</v>
      </c>
      <c r="X170">
        <f t="shared" si="2"/>
        <v>463.70397880000002</v>
      </c>
    </row>
    <row r="171" spans="1:24" x14ac:dyDescent="0.3">
      <c r="A171" t="s">
        <v>224</v>
      </c>
      <c r="B171" s="1">
        <v>45031</v>
      </c>
      <c r="C171">
        <v>27</v>
      </c>
      <c r="D171" t="s">
        <v>43</v>
      </c>
      <c r="E171" t="s">
        <v>25</v>
      </c>
      <c r="F171" t="s">
        <v>40</v>
      </c>
      <c r="G171" t="s">
        <v>41</v>
      </c>
      <c r="H171">
        <v>6</v>
      </c>
      <c r="I171">
        <v>11.18994423</v>
      </c>
      <c r="J171">
        <v>67.139665379999997</v>
      </c>
      <c r="K171" t="s">
        <v>37</v>
      </c>
      <c r="L171" t="s">
        <v>28</v>
      </c>
      <c r="M171">
        <v>0.176127588</v>
      </c>
      <c r="N171">
        <v>0.152500266</v>
      </c>
      <c r="O171" t="s">
        <v>25</v>
      </c>
      <c r="P171">
        <v>1</v>
      </c>
      <c r="Q171">
        <v>10</v>
      </c>
      <c r="R171">
        <v>0.20464464399999999</v>
      </c>
      <c r="S171">
        <v>0.13988905400000001</v>
      </c>
      <c r="T171">
        <v>0.455778401</v>
      </c>
      <c r="U171" t="s">
        <v>30</v>
      </c>
      <c r="V171" t="s">
        <v>31</v>
      </c>
      <c r="W171" t="s">
        <v>31</v>
      </c>
      <c r="X171">
        <f t="shared" si="2"/>
        <v>67.139665379999997</v>
      </c>
    </row>
    <row r="172" spans="1:24" x14ac:dyDescent="0.3">
      <c r="A172" t="s">
        <v>225</v>
      </c>
      <c r="B172" s="1">
        <v>43709</v>
      </c>
      <c r="C172">
        <v>55</v>
      </c>
      <c r="D172" t="s">
        <v>43</v>
      </c>
      <c r="E172" t="s">
        <v>56</v>
      </c>
      <c r="F172" t="s">
        <v>51</v>
      </c>
      <c r="G172" t="s">
        <v>52</v>
      </c>
      <c r="H172">
        <v>9</v>
      </c>
      <c r="I172">
        <v>41.693495040000002</v>
      </c>
      <c r="J172">
        <v>268.48104480000001</v>
      </c>
      <c r="K172" t="s">
        <v>29</v>
      </c>
      <c r="L172" t="s">
        <v>62</v>
      </c>
      <c r="M172">
        <v>0.124723112</v>
      </c>
      <c r="N172">
        <v>0.487515753</v>
      </c>
      <c r="O172" t="s">
        <v>25</v>
      </c>
      <c r="P172">
        <v>0</v>
      </c>
      <c r="Q172">
        <v>4.86644364</v>
      </c>
      <c r="R172">
        <v>0.46648009200000001</v>
      </c>
      <c r="S172">
        <v>0.33287477999999998</v>
      </c>
      <c r="T172">
        <v>9.7324833999999999E-2</v>
      </c>
      <c r="U172" t="s">
        <v>30</v>
      </c>
      <c r="V172" t="s">
        <v>31</v>
      </c>
      <c r="W172" t="s">
        <v>31</v>
      </c>
      <c r="X172">
        <f t="shared" si="2"/>
        <v>375.24145536000003</v>
      </c>
    </row>
    <row r="173" spans="1:24" x14ac:dyDescent="0.3">
      <c r="A173" t="s">
        <v>226</v>
      </c>
      <c r="B173" s="1">
        <v>44248</v>
      </c>
      <c r="C173">
        <v>54</v>
      </c>
      <c r="D173" t="s">
        <v>24</v>
      </c>
      <c r="E173" t="s">
        <v>25</v>
      </c>
      <c r="F173" t="s">
        <v>51</v>
      </c>
      <c r="G173" t="s">
        <v>52</v>
      </c>
      <c r="H173">
        <v>6</v>
      </c>
      <c r="I173">
        <v>37.596941899999997</v>
      </c>
      <c r="J173">
        <v>202.62571869999999</v>
      </c>
      <c r="K173" t="s">
        <v>29</v>
      </c>
      <c r="L173" t="s">
        <v>37</v>
      </c>
      <c r="M173">
        <v>4.2169217000000002E-2</v>
      </c>
      <c r="N173">
        <v>0.17221682199999999</v>
      </c>
      <c r="O173" t="s">
        <v>38</v>
      </c>
      <c r="P173">
        <v>5</v>
      </c>
      <c r="Q173">
        <v>10</v>
      </c>
      <c r="R173">
        <v>0.150944155</v>
      </c>
      <c r="S173">
        <v>0.26960435900000002</v>
      </c>
      <c r="T173">
        <v>5.0438251000000003E-2</v>
      </c>
      <c r="U173" t="s">
        <v>30</v>
      </c>
      <c r="V173" t="s">
        <v>31</v>
      </c>
      <c r="W173" t="s">
        <v>31</v>
      </c>
      <c r="X173">
        <f t="shared" si="2"/>
        <v>225.5816514</v>
      </c>
    </row>
    <row r="174" spans="1:24" x14ac:dyDescent="0.3">
      <c r="A174" t="s">
        <v>227</v>
      </c>
      <c r="B174" s="1">
        <v>43287</v>
      </c>
      <c r="C174">
        <v>63</v>
      </c>
      <c r="D174" t="s">
        <v>43</v>
      </c>
      <c r="E174" t="s">
        <v>56</v>
      </c>
      <c r="F174" t="s">
        <v>40</v>
      </c>
      <c r="G174" t="s">
        <v>77</v>
      </c>
      <c r="H174">
        <v>5</v>
      </c>
      <c r="I174">
        <v>15.343161759999999</v>
      </c>
      <c r="J174">
        <v>76.715808800000005</v>
      </c>
      <c r="K174" t="s">
        <v>28</v>
      </c>
      <c r="L174" t="s">
        <v>54</v>
      </c>
      <c r="M174">
        <v>0.56578494700000004</v>
      </c>
      <c r="N174">
        <v>0.27984598799999999</v>
      </c>
      <c r="O174" t="s">
        <v>25</v>
      </c>
      <c r="P174">
        <v>2</v>
      </c>
      <c r="Q174">
        <v>5.6926792050000001</v>
      </c>
      <c r="R174">
        <v>0.20464464399999999</v>
      </c>
      <c r="S174">
        <v>1.6809073000000001E-2</v>
      </c>
      <c r="T174">
        <v>0.39012688200000001</v>
      </c>
      <c r="U174" t="s">
        <v>30</v>
      </c>
      <c r="V174" t="s">
        <v>31</v>
      </c>
      <c r="W174" t="s">
        <v>31</v>
      </c>
      <c r="X174">
        <f t="shared" si="2"/>
        <v>76.715808799999991</v>
      </c>
    </row>
    <row r="175" spans="1:24" x14ac:dyDescent="0.3">
      <c r="A175" t="s">
        <v>228</v>
      </c>
      <c r="B175" s="1">
        <v>44895</v>
      </c>
      <c r="C175">
        <v>35</v>
      </c>
      <c r="D175" t="s">
        <v>24</v>
      </c>
      <c r="E175" t="s">
        <v>25</v>
      </c>
      <c r="F175" t="s">
        <v>57</v>
      </c>
      <c r="G175" t="s">
        <v>58</v>
      </c>
      <c r="H175">
        <v>9</v>
      </c>
      <c r="I175">
        <v>31.52822888</v>
      </c>
      <c r="J175">
        <v>293.27999849999998</v>
      </c>
      <c r="K175" t="s">
        <v>37</v>
      </c>
      <c r="L175" t="s">
        <v>46</v>
      </c>
      <c r="M175">
        <v>9.5844414000000003E-2</v>
      </c>
      <c r="N175">
        <v>0.38227107500000002</v>
      </c>
      <c r="O175" t="s">
        <v>56</v>
      </c>
      <c r="P175">
        <v>2</v>
      </c>
      <c r="Q175">
        <v>10</v>
      </c>
      <c r="R175">
        <v>0.30219585700000001</v>
      </c>
      <c r="S175">
        <v>5.7309111000000003E-2</v>
      </c>
      <c r="T175">
        <v>0.33771148600000001</v>
      </c>
      <c r="U175" t="s">
        <v>30</v>
      </c>
      <c r="V175" t="s">
        <v>31</v>
      </c>
      <c r="W175" t="s">
        <v>30</v>
      </c>
      <c r="X175">
        <f t="shared" si="2"/>
        <v>283.75405992000003</v>
      </c>
    </row>
    <row r="176" spans="1:24" x14ac:dyDescent="0.3">
      <c r="A176" t="s">
        <v>229</v>
      </c>
      <c r="B176" s="1">
        <v>43760</v>
      </c>
      <c r="C176">
        <v>52</v>
      </c>
      <c r="D176" t="s">
        <v>43</v>
      </c>
      <c r="E176" t="s">
        <v>56</v>
      </c>
      <c r="F176" t="s">
        <v>44</v>
      </c>
      <c r="G176" t="s">
        <v>60</v>
      </c>
      <c r="H176">
        <v>3</v>
      </c>
      <c r="I176">
        <v>12.47308243</v>
      </c>
      <c r="J176">
        <v>96.930858580000006</v>
      </c>
      <c r="K176" t="s">
        <v>54</v>
      </c>
      <c r="L176" t="s">
        <v>29</v>
      </c>
      <c r="M176">
        <v>0.283578687</v>
      </c>
      <c r="N176">
        <v>8.0616208999999994E-2</v>
      </c>
      <c r="O176" t="s">
        <v>47</v>
      </c>
      <c r="P176">
        <v>4</v>
      </c>
      <c r="Q176">
        <v>4.2559878199999996</v>
      </c>
      <c r="R176">
        <v>0.191987884</v>
      </c>
      <c r="S176">
        <v>0.29820954399999999</v>
      </c>
      <c r="T176">
        <v>0.12681482499999999</v>
      </c>
      <c r="U176" t="s">
        <v>30</v>
      </c>
      <c r="V176" t="s">
        <v>30</v>
      </c>
      <c r="W176" t="s">
        <v>31</v>
      </c>
      <c r="X176">
        <f t="shared" si="2"/>
        <v>37.419247290000001</v>
      </c>
    </row>
    <row r="177" spans="1:24" x14ac:dyDescent="0.3">
      <c r="A177" t="s">
        <v>230</v>
      </c>
      <c r="B177" s="1">
        <v>45056</v>
      </c>
      <c r="C177">
        <v>39</v>
      </c>
      <c r="D177" t="s">
        <v>33</v>
      </c>
      <c r="E177" t="s">
        <v>38</v>
      </c>
      <c r="F177" t="s">
        <v>76</v>
      </c>
      <c r="G177" t="s">
        <v>231</v>
      </c>
      <c r="H177">
        <v>3</v>
      </c>
      <c r="I177">
        <v>45.877288159999999</v>
      </c>
      <c r="J177">
        <v>137.63186450000001</v>
      </c>
      <c r="K177" t="s">
        <v>29</v>
      </c>
      <c r="L177" t="s">
        <v>37</v>
      </c>
      <c r="M177">
        <v>0.42324138900000002</v>
      </c>
      <c r="N177">
        <v>0.114310436</v>
      </c>
      <c r="O177" t="s">
        <v>47</v>
      </c>
      <c r="P177">
        <v>5</v>
      </c>
      <c r="Q177">
        <v>5.0894080510000004</v>
      </c>
      <c r="R177">
        <v>3.2717461000000003E-2</v>
      </c>
      <c r="S177">
        <v>6.2361754999999998E-2</v>
      </c>
      <c r="T177">
        <v>0.156818174</v>
      </c>
      <c r="U177" t="s">
        <v>30</v>
      </c>
      <c r="V177" t="s">
        <v>30</v>
      </c>
      <c r="W177" t="s">
        <v>31</v>
      </c>
      <c r="X177">
        <f t="shared" si="2"/>
        <v>137.63186447999999</v>
      </c>
    </row>
    <row r="178" spans="1:24" x14ac:dyDescent="0.3">
      <c r="A178" t="s">
        <v>232</v>
      </c>
      <c r="B178" s="1">
        <v>44470</v>
      </c>
      <c r="C178">
        <v>38</v>
      </c>
      <c r="D178" t="s">
        <v>33</v>
      </c>
      <c r="E178" t="s">
        <v>25</v>
      </c>
      <c r="F178" t="s">
        <v>34</v>
      </c>
      <c r="G178" t="s">
        <v>35</v>
      </c>
      <c r="H178">
        <v>14</v>
      </c>
      <c r="I178">
        <v>67.66000631</v>
      </c>
      <c r="J178">
        <v>947.24008830000002</v>
      </c>
      <c r="K178" t="s">
        <v>36</v>
      </c>
      <c r="L178" t="s">
        <v>54</v>
      </c>
      <c r="M178">
        <v>0.102024106</v>
      </c>
      <c r="N178">
        <v>4.6314895000000002E-2</v>
      </c>
      <c r="O178" t="s">
        <v>56</v>
      </c>
      <c r="P178">
        <v>2</v>
      </c>
      <c r="Q178">
        <v>2.957369822</v>
      </c>
      <c r="R178">
        <v>0.15848161999999999</v>
      </c>
      <c r="S178">
        <v>0.282638848</v>
      </c>
      <c r="T178">
        <v>0.17714513100000001</v>
      </c>
      <c r="U178" t="s">
        <v>30</v>
      </c>
      <c r="V178" t="s">
        <v>31</v>
      </c>
      <c r="W178" t="s">
        <v>31</v>
      </c>
      <c r="X178">
        <f t="shared" si="2"/>
        <v>947.24008834000006</v>
      </c>
    </row>
    <row r="179" spans="1:24" x14ac:dyDescent="0.3">
      <c r="A179" t="s">
        <v>233</v>
      </c>
      <c r="B179" s="1">
        <v>45087</v>
      </c>
      <c r="C179">
        <v>27</v>
      </c>
      <c r="D179" t="s">
        <v>43</v>
      </c>
      <c r="E179" t="s">
        <v>56</v>
      </c>
      <c r="F179" t="s">
        <v>26</v>
      </c>
      <c r="G179" t="s">
        <v>27</v>
      </c>
      <c r="H179">
        <v>5</v>
      </c>
      <c r="I179">
        <v>50.032696540000003</v>
      </c>
      <c r="J179">
        <v>241.37576290000001</v>
      </c>
      <c r="K179" t="s">
        <v>29</v>
      </c>
      <c r="L179" t="s">
        <v>28</v>
      </c>
      <c r="M179">
        <v>8.7246422000000004E-2</v>
      </c>
      <c r="N179">
        <v>0.14782258300000001</v>
      </c>
      <c r="O179" t="s">
        <v>25</v>
      </c>
      <c r="P179">
        <v>1</v>
      </c>
      <c r="Q179">
        <v>4.3105261840000004</v>
      </c>
      <c r="R179">
        <v>0.21507637700000001</v>
      </c>
      <c r="S179">
        <v>0.209013005</v>
      </c>
      <c r="T179">
        <v>9.6269019999999997E-2</v>
      </c>
      <c r="U179" t="s">
        <v>30</v>
      </c>
      <c r="V179" t="s">
        <v>31</v>
      </c>
      <c r="W179" t="s">
        <v>30</v>
      </c>
      <c r="X179">
        <f t="shared" si="2"/>
        <v>250.16348270000003</v>
      </c>
    </row>
    <row r="180" spans="1:24" x14ac:dyDescent="0.3">
      <c r="A180" t="s">
        <v>234</v>
      </c>
      <c r="B180" s="1">
        <v>44635</v>
      </c>
      <c r="C180">
        <v>19</v>
      </c>
      <c r="D180" t="s">
        <v>33</v>
      </c>
      <c r="E180" t="s">
        <v>38</v>
      </c>
      <c r="F180" t="s">
        <v>57</v>
      </c>
      <c r="G180" t="s">
        <v>77</v>
      </c>
      <c r="H180">
        <v>2</v>
      </c>
      <c r="I180">
        <v>32.665332280000001</v>
      </c>
      <c r="J180">
        <v>65.330664560000002</v>
      </c>
      <c r="K180" t="s">
        <v>29</v>
      </c>
      <c r="L180" t="s">
        <v>54</v>
      </c>
      <c r="M180">
        <v>0.23607556099999999</v>
      </c>
      <c r="N180">
        <v>0.46791987299999999</v>
      </c>
      <c r="O180" t="s">
        <v>38</v>
      </c>
      <c r="P180">
        <v>1</v>
      </c>
      <c r="Q180">
        <v>8.5179438810000008</v>
      </c>
      <c r="R180">
        <v>0.26283266100000002</v>
      </c>
      <c r="S180">
        <v>0.19483882499999999</v>
      </c>
      <c r="T180">
        <v>0.287039926</v>
      </c>
      <c r="U180" t="s">
        <v>30</v>
      </c>
      <c r="V180" t="s">
        <v>31</v>
      </c>
      <c r="W180" t="s">
        <v>31</v>
      </c>
      <c r="X180">
        <f t="shared" si="2"/>
        <v>65.330664560000002</v>
      </c>
    </row>
    <row r="181" spans="1:24" x14ac:dyDescent="0.3">
      <c r="A181" t="s">
        <v>235</v>
      </c>
      <c r="B181" s="1">
        <v>43247</v>
      </c>
      <c r="C181">
        <v>44</v>
      </c>
      <c r="D181" t="s">
        <v>43</v>
      </c>
      <c r="E181" t="s">
        <v>25</v>
      </c>
      <c r="F181" t="s">
        <v>51</v>
      </c>
      <c r="G181" t="s">
        <v>52</v>
      </c>
      <c r="H181">
        <v>11</v>
      </c>
      <c r="I181">
        <v>16.823731469999998</v>
      </c>
      <c r="J181">
        <v>165.86859609999999</v>
      </c>
      <c r="K181" t="s">
        <v>62</v>
      </c>
      <c r="L181" t="s">
        <v>29</v>
      </c>
      <c r="M181">
        <v>0.261177624</v>
      </c>
      <c r="N181">
        <v>0.33352689800000002</v>
      </c>
      <c r="O181" t="s">
        <v>25</v>
      </c>
      <c r="P181">
        <v>1</v>
      </c>
      <c r="Q181">
        <v>4.8958586310000003</v>
      </c>
      <c r="R181">
        <v>6.0197079000000001E-2</v>
      </c>
      <c r="S181">
        <v>0.499920264</v>
      </c>
      <c r="T181">
        <v>0.55598711899999997</v>
      </c>
      <c r="U181" t="s">
        <v>30</v>
      </c>
      <c r="V181" t="s">
        <v>31</v>
      </c>
      <c r="W181" t="s">
        <v>31</v>
      </c>
      <c r="X181">
        <f t="shared" si="2"/>
        <v>185.06104617</v>
      </c>
    </row>
    <row r="182" spans="1:24" x14ac:dyDescent="0.3">
      <c r="A182" t="s">
        <v>236</v>
      </c>
      <c r="B182" s="1">
        <v>44835</v>
      </c>
      <c r="C182">
        <v>52</v>
      </c>
      <c r="D182" t="s">
        <v>43</v>
      </c>
      <c r="E182" t="s">
        <v>56</v>
      </c>
      <c r="F182" t="s">
        <v>40</v>
      </c>
      <c r="G182" t="s">
        <v>77</v>
      </c>
      <c r="H182">
        <v>1</v>
      </c>
      <c r="I182">
        <v>28.634382519999999</v>
      </c>
      <c r="J182">
        <v>17.465763800000001</v>
      </c>
      <c r="K182" t="s">
        <v>37</v>
      </c>
      <c r="L182" t="s">
        <v>54</v>
      </c>
      <c r="M182">
        <v>0.19606784399999999</v>
      </c>
      <c r="N182">
        <v>0.279468194</v>
      </c>
      <c r="O182" t="s">
        <v>47</v>
      </c>
      <c r="P182">
        <v>1</v>
      </c>
      <c r="Q182">
        <v>4.742188498</v>
      </c>
      <c r="R182">
        <v>0.15872413899999999</v>
      </c>
      <c r="S182">
        <v>3.4150896E-2</v>
      </c>
      <c r="T182">
        <v>9.5489503000000003E-2</v>
      </c>
      <c r="U182" t="s">
        <v>31</v>
      </c>
      <c r="V182" t="s">
        <v>31</v>
      </c>
      <c r="W182" t="s">
        <v>31</v>
      </c>
      <c r="X182">
        <f t="shared" si="2"/>
        <v>28.634382519999999</v>
      </c>
    </row>
    <row r="183" spans="1:24" x14ac:dyDescent="0.3">
      <c r="A183" t="s">
        <v>237</v>
      </c>
      <c r="B183" s="1">
        <v>44944</v>
      </c>
      <c r="C183">
        <v>22</v>
      </c>
      <c r="D183" t="s">
        <v>24</v>
      </c>
      <c r="E183" t="s">
        <v>25</v>
      </c>
      <c r="F183" t="s">
        <v>34</v>
      </c>
      <c r="G183" t="s">
        <v>35</v>
      </c>
      <c r="H183">
        <v>2</v>
      </c>
      <c r="I183">
        <v>51.092549480000002</v>
      </c>
      <c r="J183">
        <v>123.26529429999999</v>
      </c>
      <c r="K183" t="s">
        <v>36</v>
      </c>
      <c r="L183" t="s">
        <v>62</v>
      </c>
      <c r="M183">
        <v>0.13621966299999999</v>
      </c>
      <c r="N183">
        <v>0.56211678099999995</v>
      </c>
      <c r="O183" t="s">
        <v>38</v>
      </c>
      <c r="P183">
        <v>0</v>
      </c>
      <c r="Q183">
        <v>5.5290987060000001</v>
      </c>
      <c r="R183">
        <v>3.8479012E-2</v>
      </c>
      <c r="S183">
        <v>0.35934126900000002</v>
      </c>
      <c r="T183">
        <v>4.7137540999999998E-2</v>
      </c>
      <c r="U183" t="s">
        <v>30</v>
      </c>
      <c r="V183" t="s">
        <v>31</v>
      </c>
      <c r="W183" t="s">
        <v>30</v>
      </c>
      <c r="X183">
        <f t="shared" si="2"/>
        <v>102.18509896</v>
      </c>
    </row>
    <row r="184" spans="1:24" x14ac:dyDescent="0.3">
      <c r="A184" t="s">
        <v>238</v>
      </c>
      <c r="B184" s="1">
        <v>43589</v>
      </c>
      <c r="C184">
        <v>34</v>
      </c>
      <c r="D184" t="s">
        <v>43</v>
      </c>
      <c r="E184" t="s">
        <v>56</v>
      </c>
      <c r="F184" t="s">
        <v>26</v>
      </c>
      <c r="G184" t="s">
        <v>27</v>
      </c>
      <c r="H184">
        <v>1</v>
      </c>
      <c r="I184">
        <v>200.31935809999999</v>
      </c>
      <c r="J184">
        <v>247.348388</v>
      </c>
      <c r="K184" t="s">
        <v>54</v>
      </c>
      <c r="L184" t="s">
        <v>36</v>
      </c>
      <c r="M184">
        <v>0.100066786</v>
      </c>
      <c r="N184">
        <v>0.19382311499999999</v>
      </c>
      <c r="O184" t="s">
        <v>47</v>
      </c>
      <c r="P184">
        <v>0</v>
      </c>
      <c r="Q184">
        <v>4.3567136309999999</v>
      </c>
      <c r="R184">
        <v>8.7687835000000006E-2</v>
      </c>
      <c r="S184">
        <v>0.61172108400000003</v>
      </c>
      <c r="T184">
        <v>0.124026752</v>
      </c>
      <c r="U184" t="s">
        <v>31</v>
      </c>
      <c r="V184" t="s">
        <v>31</v>
      </c>
      <c r="W184" t="s">
        <v>31</v>
      </c>
      <c r="X184">
        <f t="shared" si="2"/>
        <v>200.31935809999999</v>
      </c>
    </row>
    <row r="185" spans="1:24" x14ac:dyDescent="0.3">
      <c r="A185" t="s">
        <v>239</v>
      </c>
      <c r="B185" s="1">
        <v>45060</v>
      </c>
      <c r="C185">
        <v>49</v>
      </c>
      <c r="D185" t="s">
        <v>43</v>
      </c>
      <c r="E185" t="s">
        <v>38</v>
      </c>
      <c r="F185" t="s">
        <v>26</v>
      </c>
      <c r="G185" t="s">
        <v>27</v>
      </c>
      <c r="H185">
        <v>6</v>
      </c>
      <c r="I185">
        <v>80.756745890000005</v>
      </c>
      <c r="J185">
        <v>563.53513299999997</v>
      </c>
      <c r="K185" t="s">
        <v>36</v>
      </c>
      <c r="L185" t="s">
        <v>54</v>
      </c>
      <c r="M185">
        <v>0.36713083899999999</v>
      </c>
      <c r="N185">
        <v>0.212526771</v>
      </c>
      <c r="O185" t="s">
        <v>47</v>
      </c>
      <c r="P185">
        <v>4</v>
      </c>
      <c r="Q185">
        <v>6.9066430390000004</v>
      </c>
      <c r="R185">
        <v>6.0738826000000003E-2</v>
      </c>
      <c r="S185">
        <v>0.21613027600000001</v>
      </c>
      <c r="T185">
        <v>0.37864247099999998</v>
      </c>
      <c r="U185" t="s">
        <v>30</v>
      </c>
      <c r="V185" t="s">
        <v>31</v>
      </c>
      <c r="W185" t="s">
        <v>31</v>
      </c>
      <c r="X185">
        <f t="shared" si="2"/>
        <v>484.54047534000006</v>
      </c>
    </row>
    <row r="186" spans="1:24" x14ac:dyDescent="0.3">
      <c r="A186" t="s">
        <v>240</v>
      </c>
      <c r="B186" s="1">
        <v>44764</v>
      </c>
      <c r="C186">
        <v>29</v>
      </c>
      <c r="D186" t="s">
        <v>33</v>
      </c>
      <c r="E186" t="s">
        <v>56</v>
      </c>
      <c r="F186" t="s">
        <v>57</v>
      </c>
      <c r="G186" t="s">
        <v>58</v>
      </c>
      <c r="H186">
        <v>5</v>
      </c>
      <c r="I186">
        <v>173.23790349999999</v>
      </c>
      <c r="J186">
        <v>1016.106363</v>
      </c>
      <c r="K186" t="s">
        <v>36</v>
      </c>
      <c r="L186" t="s">
        <v>54</v>
      </c>
      <c r="M186">
        <v>0.257317191</v>
      </c>
      <c r="N186">
        <v>0.279468194</v>
      </c>
      <c r="O186" t="s">
        <v>47</v>
      </c>
      <c r="P186">
        <v>6</v>
      </c>
      <c r="Q186">
        <v>10</v>
      </c>
      <c r="R186">
        <v>0.31699302299999998</v>
      </c>
      <c r="S186">
        <v>0.25139276900000002</v>
      </c>
      <c r="T186">
        <v>6.2907076000000006E-2</v>
      </c>
      <c r="U186" t="s">
        <v>30</v>
      </c>
      <c r="V186" t="s">
        <v>31</v>
      </c>
      <c r="W186" t="s">
        <v>31</v>
      </c>
      <c r="X186">
        <f t="shared" si="2"/>
        <v>866.18951749999997</v>
      </c>
    </row>
    <row r="187" spans="1:24" x14ac:dyDescent="0.3">
      <c r="A187" t="s">
        <v>241</v>
      </c>
      <c r="B187" s="1">
        <v>44056</v>
      </c>
      <c r="C187">
        <v>52</v>
      </c>
      <c r="D187" t="s">
        <v>33</v>
      </c>
      <c r="E187" t="s">
        <v>38</v>
      </c>
      <c r="F187" t="s">
        <v>44</v>
      </c>
      <c r="G187" t="s">
        <v>60</v>
      </c>
      <c r="H187">
        <v>3</v>
      </c>
      <c r="I187">
        <v>6.0346160969999998</v>
      </c>
      <c r="J187">
        <v>18.103848289999998</v>
      </c>
      <c r="K187" t="s">
        <v>54</v>
      </c>
      <c r="L187" t="s">
        <v>36</v>
      </c>
      <c r="M187">
        <v>0.26354980700000002</v>
      </c>
      <c r="N187">
        <v>5.2675411999999998E-2</v>
      </c>
      <c r="O187" t="s">
        <v>47</v>
      </c>
      <c r="P187">
        <v>3</v>
      </c>
      <c r="Q187">
        <v>3.4697287330000002</v>
      </c>
      <c r="R187">
        <v>0.215827766</v>
      </c>
      <c r="S187">
        <v>9.4486185E-2</v>
      </c>
      <c r="T187">
        <v>0.130459247</v>
      </c>
      <c r="U187" t="s">
        <v>30</v>
      </c>
      <c r="V187" t="s">
        <v>31</v>
      </c>
      <c r="W187" t="s">
        <v>30</v>
      </c>
      <c r="X187">
        <f t="shared" si="2"/>
        <v>18.103848290999998</v>
      </c>
    </row>
    <row r="188" spans="1:24" x14ac:dyDescent="0.3">
      <c r="A188" t="s">
        <v>242</v>
      </c>
      <c r="B188" s="1">
        <v>44903</v>
      </c>
      <c r="C188">
        <v>32</v>
      </c>
      <c r="D188" t="s">
        <v>24</v>
      </c>
      <c r="E188" t="s">
        <v>56</v>
      </c>
      <c r="F188" t="s">
        <v>26</v>
      </c>
      <c r="G188" t="s">
        <v>27</v>
      </c>
      <c r="H188">
        <v>5</v>
      </c>
      <c r="I188">
        <v>85.788060189999996</v>
      </c>
      <c r="J188">
        <v>334.2897519</v>
      </c>
      <c r="K188" t="s">
        <v>28</v>
      </c>
      <c r="L188" t="s">
        <v>36</v>
      </c>
      <c r="M188">
        <v>0.21684297299999999</v>
      </c>
      <c r="N188">
        <v>0.29240790500000002</v>
      </c>
      <c r="O188" t="s">
        <v>38</v>
      </c>
      <c r="P188">
        <v>1</v>
      </c>
      <c r="Q188">
        <v>6.9424452069999996</v>
      </c>
      <c r="R188">
        <v>0.157060002</v>
      </c>
      <c r="S188">
        <v>0.190868818</v>
      </c>
      <c r="T188">
        <v>0.17683544200000001</v>
      </c>
      <c r="U188" t="s">
        <v>30</v>
      </c>
      <c r="V188" t="s">
        <v>30</v>
      </c>
      <c r="W188" t="s">
        <v>31</v>
      </c>
      <c r="X188">
        <f t="shared" si="2"/>
        <v>428.94030094999999</v>
      </c>
    </row>
    <row r="189" spans="1:24" x14ac:dyDescent="0.3">
      <c r="A189" t="s">
        <v>243</v>
      </c>
      <c r="B189" s="1">
        <v>45070</v>
      </c>
      <c r="C189">
        <v>27</v>
      </c>
      <c r="D189" t="s">
        <v>33</v>
      </c>
      <c r="E189" t="s">
        <v>25</v>
      </c>
      <c r="F189" t="s">
        <v>40</v>
      </c>
      <c r="G189" t="s">
        <v>41</v>
      </c>
      <c r="H189">
        <v>9</v>
      </c>
      <c r="I189">
        <v>14.49739752</v>
      </c>
      <c r="J189">
        <v>136.97369130000001</v>
      </c>
      <c r="K189" t="s">
        <v>37</v>
      </c>
      <c r="L189" t="s">
        <v>28</v>
      </c>
      <c r="M189">
        <v>0.472070459</v>
      </c>
      <c r="N189">
        <v>0.22135949399999999</v>
      </c>
      <c r="O189" t="s">
        <v>47</v>
      </c>
      <c r="P189">
        <v>1</v>
      </c>
      <c r="Q189">
        <v>5.2552903029999998</v>
      </c>
      <c r="R189">
        <v>0.109857543</v>
      </c>
      <c r="S189">
        <v>0.25868624000000001</v>
      </c>
      <c r="T189">
        <v>1.1233158E-2</v>
      </c>
      <c r="U189" t="s">
        <v>30</v>
      </c>
      <c r="V189" t="s">
        <v>30</v>
      </c>
      <c r="W189" t="s">
        <v>31</v>
      </c>
      <c r="X189">
        <f t="shared" si="2"/>
        <v>130.47657767999999</v>
      </c>
    </row>
    <row r="190" spans="1:24" x14ac:dyDescent="0.3">
      <c r="A190" t="s">
        <v>244</v>
      </c>
      <c r="B190" s="1">
        <v>44539</v>
      </c>
      <c r="C190">
        <v>53</v>
      </c>
      <c r="D190" t="s">
        <v>24</v>
      </c>
      <c r="E190" t="s">
        <v>25</v>
      </c>
      <c r="F190" t="s">
        <v>44</v>
      </c>
      <c r="G190" t="s">
        <v>45</v>
      </c>
      <c r="H190">
        <v>1</v>
      </c>
      <c r="I190">
        <v>27.942269639999999</v>
      </c>
      <c r="J190">
        <v>97.895267029999999</v>
      </c>
      <c r="K190" t="s">
        <v>36</v>
      </c>
      <c r="L190" t="s">
        <v>37</v>
      </c>
      <c r="M190">
        <v>0.11945362800000001</v>
      </c>
      <c r="N190">
        <v>0.18508148499999999</v>
      </c>
      <c r="O190" t="s">
        <v>47</v>
      </c>
      <c r="P190">
        <v>1</v>
      </c>
      <c r="Q190">
        <v>7.5571434440000003</v>
      </c>
      <c r="R190">
        <v>0.20464464399999999</v>
      </c>
      <c r="S190">
        <v>0.33406622499999999</v>
      </c>
      <c r="T190">
        <v>0.39980655799999998</v>
      </c>
      <c r="U190" t="s">
        <v>31</v>
      </c>
      <c r="V190" t="s">
        <v>31</v>
      </c>
      <c r="W190" t="s">
        <v>31</v>
      </c>
      <c r="X190">
        <f t="shared" si="2"/>
        <v>27.942269639999999</v>
      </c>
    </row>
    <row r="191" spans="1:24" x14ac:dyDescent="0.3">
      <c r="A191" t="s">
        <v>245</v>
      </c>
      <c r="B191" s="1">
        <v>44735</v>
      </c>
      <c r="C191">
        <v>20</v>
      </c>
      <c r="D191" t="s">
        <v>33</v>
      </c>
      <c r="E191" t="s">
        <v>38</v>
      </c>
      <c r="F191" t="s">
        <v>34</v>
      </c>
      <c r="G191" t="s">
        <v>35</v>
      </c>
      <c r="H191">
        <v>8</v>
      </c>
      <c r="I191">
        <v>20.011502329999999</v>
      </c>
      <c r="J191">
        <v>74.845417499999996</v>
      </c>
      <c r="K191" t="s">
        <v>37</v>
      </c>
      <c r="L191" t="s">
        <v>28</v>
      </c>
      <c r="M191">
        <v>0.21574689899999999</v>
      </c>
      <c r="N191">
        <v>0.43203746799999998</v>
      </c>
      <c r="O191" t="s">
        <v>47</v>
      </c>
      <c r="P191">
        <v>0</v>
      </c>
      <c r="Q191">
        <v>6.6350656920000004</v>
      </c>
      <c r="R191">
        <v>0.15152550000000001</v>
      </c>
      <c r="S191">
        <v>0.27152900299999999</v>
      </c>
      <c r="T191">
        <v>0.16670115699999999</v>
      </c>
      <c r="U191" t="s">
        <v>30</v>
      </c>
      <c r="V191" t="s">
        <v>31</v>
      </c>
      <c r="W191" t="s">
        <v>31</v>
      </c>
      <c r="X191">
        <f t="shared" si="2"/>
        <v>160.09201863999999</v>
      </c>
    </row>
    <row r="192" spans="1:24" x14ac:dyDescent="0.3">
      <c r="A192" t="s">
        <v>246</v>
      </c>
      <c r="B192" s="1">
        <v>43363</v>
      </c>
      <c r="C192">
        <v>24</v>
      </c>
      <c r="D192" t="s">
        <v>43</v>
      </c>
      <c r="E192" t="s">
        <v>38</v>
      </c>
      <c r="F192" t="s">
        <v>34</v>
      </c>
      <c r="G192" t="s">
        <v>35</v>
      </c>
      <c r="H192">
        <v>6</v>
      </c>
      <c r="I192">
        <v>36.559281499999997</v>
      </c>
      <c r="J192">
        <v>198.92206630000001</v>
      </c>
      <c r="K192" t="s">
        <v>49</v>
      </c>
      <c r="L192" t="s">
        <v>28</v>
      </c>
      <c r="M192">
        <v>0.31677909999999998</v>
      </c>
      <c r="N192">
        <v>0.119845022</v>
      </c>
      <c r="O192" t="s">
        <v>25</v>
      </c>
      <c r="P192">
        <v>0</v>
      </c>
      <c r="Q192">
        <v>5.2991366920000003</v>
      </c>
      <c r="R192">
        <v>0.23294604199999999</v>
      </c>
      <c r="S192">
        <v>0.31691878899999998</v>
      </c>
      <c r="T192">
        <v>0.14932785200000001</v>
      </c>
      <c r="U192" t="s">
        <v>30</v>
      </c>
      <c r="V192" t="s">
        <v>31</v>
      </c>
      <c r="W192" t="s">
        <v>31</v>
      </c>
      <c r="X192">
        <f t="shared" si="2"/>
        <v>219.35568899999998</v>
      </c>
    </row>
    <row r="193" spans="1:24" x14ac:dyDescent="0.3">
      <c r="A193" t="s">
        <v>247</v>
      </c>
      <c r="B193" s="1">
        <v>44888</v>
      </c>
      <c r="C193">
        <v>21</v>
      </c>
      <c r="D193" t="s">
        <v>33</v>
      </c>
      <c r="E193" t="s">
        <v>56</v>
      </c>
      <c r="F193" t="s">
        <v>51</v>
      </c>
      <c r="G193" t="s">
        <v>52</v>
      </c>
      <c r="H193">
        <v>6</v>
      </c>
      <c r="I193">
        <v>16.156593090000001</v>
      </c>
      <c r="J193">
        <v>162.85283709999999</v>
      </c>
      <c r="K193" t="s">
        <v>37</v>
      </c>
      <c r="L193" t="s">
        <v>29</v>
      </c>
      <c r="M193">
        <v>0.338088218</v>
      </c>
      <c r="N193">
        <v>0.207009534</v>
      </c>
      <c r="O193" t="s">
        <v>47</v>
      </c>
      <c r="P193">
        <v>2</v>
      </c>
      <c r="Q193">
        <v>6.4694657859999998</v>
      </c>
      <c r="R193">
        <v>0.33046976900000002</v>
      </c>
      <c r="S193">
        <v>0.30096767699999999</v>
      </c>
      <c r="T193">
        <v>0.143015843</v>
      </c>
      <c r="U193" t="s">
        <v>30</v>
      </c>
      <c r="V193" t="s">
        <v>30</v>
      </c>
      <c r="W193" t="s">
        <v>31</v>
      </c>
      <c r="X193">
        <f t="shared" si="2"/>
        <v>96.939558540000007</v>
      </c>
    </row>
    <row r="194" spans="1:24" x14ac:dyDescent="0.3">
      <c r="A194" t="s">
        <v>248</v>
      </c>
      <c r="B194" s="1">
        <v>43724</v>
      </c>
      <c r="C194">
        <v>17</v>
      </c>
      <c r="D194" t="s">
        <v>43</v>
      </c>
      <c r="E194" t="s">
        <v>25</v>
      </c>
      <c r="F194" t="s">
        <v>44</v>
      </c>
      <c r="G194" t="s">
        <v>45</v>
      </c>
      <c r="H194">
        <v>9</v>
      </c>
      <c r="I194">
        <v>100.5891919</v>
      </c>
      <c r="J194">
        <v>814.04632070000002</v>
      </c>
      <c r="K194" t="s">
        <v>54</v>
      </c>
      <c r="L194" t="s">
        <v>29</v>
      </c>
      <c r="M194">
        <v>0.186880342</v>
      </c>
      <c r="N194">
        <v>0.11858247299999999</v>
      </c>
      <c r="O194" t="s">
        <v>47</v>
      </c>
      <c r="P194">
        <v>2</v>
      </c>
      <c r="Q194">
        <v>9.8594429330000004</v>
      </c>
      <c r="R194">
        <v>4.8674189E-2</v>
      </c>
      <c r="S194">
        <v>0.24276261800000001</v>
      </c>
      <c r="T194">
        <v>0.13794378900000001</v>
      </c>
      <c r="U194" t="s">
        <v>30</v>
      </c>
      <c r="V194" t="s">
        <v>30</v>
      </c>
      <c r="W194" t="s">
        <v>31</v>
      </c>
      <c r="X194">
        <f t="shared" si="2"/>
        <v>905.30272710000008</v>
      </c>
    </row>
    <row r="195" spans="1:24" x14ac:dyDescent="0.3">
      <c r="A195" t="s">
        <v>249</v>
      </c>
      <c r="B195" s="1">
        <v>44117</v>
      </c>
      <c r="C195">
        <v>37</v>
      </c>
      <c r="D195" t="s">
        <v>43</v>
      </c>
      <c r="E195" t="s">
        <v>38</v>
      </c>
      <c r="F195" t="s">
        <v>57</v>
      </c>
      <c r="G195" t="s">
        <v>58</v>
      </c>
      <c r="H195">
        <v>6</v>
      </c>
      <c r="I195">
        <v>47.343434649999999</v>
      </c>
      <c r="J195">
        <v>483.34515520000002</v>
      </c>
      <c r="K195" t="s">
        <v>29</v>
      </c>
      <c r="L195" t="s">
        <v>49</v>
      </c>
      <c r="M195">
        <v>3.7596736999999998E-2</v>
      </c>
      <c r="N195">
        <v>0.31744398800000001</v>
      </c>
      <c r="O195" t="s">
        <v>47</v>
      </c>
      <c r="P195">
        <v>3</v>
      </c>
      <c r="Q195">
        <v>5.8946064790000001</v>
      </c>
      <c r="R195">
        <v>0.17637783900000001</v>
      </c>
      <c r="S195">
        <v>0.15034434699999999</v>
      </c>
      <c r="T195">
        <v>0.27595419100000002</v>
      </c>
      <c r="U195" t="s">
        <v>30</v>
      </c>
      <c r="V195" t="s">
        <v>31</v>
      </c>
      <c r="W195" t="s">
        <v>31</v>
      </c>
      <c r="X195">
        <f t="shared" ref="X195:X258" si="3">H195*I195</f>
        <v>284.06060789999998</v>
      </c>
    </row>
    <row r="196" spans="1:24" x14ac:dyDescent="0.3">
      <c r="A196" t="s">
        <v>250</v>
      </c>
      <c r="B196" s="1">
        <v>43981</v>
      </c>
      <c r="C196">
        <v>27</v>
      </c>
      <c r="D196" t="s">
        <v>24</v>
      </c>
      <c r="E196" t="s">
        <v>25</v>
      </c>
      <c r="F196" t="s">
        <v>51</v>
      </c>
      <c r="G196" t="s">
        <v>52</v>
      </c>
      <c r="H196">
        <v>7</v>
      </c>
      <c r="I196">
        <v>129.4565321</v>
      </c>
      <c r="J196">
        <v>1026.383916</v>
      </c>
      <c r="K196" t="s">
        <v>37</v>
      </c>
      <c r="L196" t="s">
        <v>29</v>
      </c>
      <c r="M196">
        <v>0.36666918199999998</v>
      </c>
      <c r="N196">
        <v>0.280012066</v>
      </c>
      <c r="O196" t="s">
        <v>47</v>
      </c>
      <c r="P196">
        <v>0</v>
      </c>
      <c r="Q196">
        <v>5.0907989029999996</v>
      </c>
      <c r="R196">
        <v>0.45348064399999999</v>
      </c>
      <c r="S196">
        <v>0.136666818</v>
      </c>
      <c r="T196">
        <v>0.14294315399999999</v>
      </c>
      <c r="U196" t="s">
        <v>30</v>
      </c>
      <c r="V196" t="s">
        <v>31</v>
      </c>
      <c r="W196" t="s">
        <v>31</v>
      </c>
      <c r="X196">
        <f t="shared" si="3"/>
        <v>906.19572470000003</v>
      </c>
    </row>
    <row r="197" spans="1:24" x14ac:dyDescent="0.3">
      <c r="A197" t="s">
        <v>251</v>
      </c>
      <c r="B197" s="1">
        <v>45150</v>
      </c>
      <c r="C197">
        <v>42</v>
      </c>
      <c r="D197" t="s">
        <v>24</v>
      </c>
      <c r="E197" t="s">
        <v>38</v>
      </c>
      <c r="F197" t="s">
        <v>57</v>
      </c>
      <c r="G197" t="s">
        <v>58</v>
      </c>
      <c r="H197">
        <v>2</v>
      </c>
      <c r="I197">
        <v>126.57049979999999</v>
      </c>
      <c r="J197">
        <v>192.4763044</v>
      </c>
      <c r="K197" t="s">
        <v>28</v>
      </c>
      <c r="L197" t="s">
        <v>54</v>
      </c>
      <c r="M197">
        <v>0.32285546300000001</v>
      </c>
      <c r="N197">
        <v>0.38605478300000001</v>
      </c>
      <c r="O197" t="s">
        <v>56</v>
      </c>
      <c r="P197">
        <v>1</v>
      </c>
      <c r="Q197">
        <v>8.283207912</v>
      </c>
      <c r="R197">
        <v>0.21272740200000001</v>
      </c>
      <c r="S197">
        <v>0.18996101500000001</v>
      </c>
      <c r="T197">
        <v>0.25971613300000002</v>
      </c>
      <c r="U197" t="s">
        <v>30</v>
      </c>
      <c r="V197" t="s">
        <v>31</v>
      </c>
      <c r="W197" t="s">
        <v>31</v>
      </c>
      <c r="X197">
        <f t="shared" si="3"/>
        <v>253.14099959999999</v>
      </c>
    </row>
    <row r="198" spans="1:24" x14ac:dyDescent="0.3">
      <c r="A198" t="s">
        <v>252</v>
      </c>
      <c r="B198" s="1">
        <v>44056</v>
      </c>
      <c r="C198">
        <v>21</v>
      </c>
      <c r="D198" t="s">
        <v>43</v>
      </c>
      <c r="E198" t="s">
        <v>38</v>
      </c>
      <c r="F198" t="s">
        <v>26</v>
      </c>
      <c r="G198" t="s">
        <v>27</v>
      </c>
      <c r="H198">
        <v>1</v>
      </c>
      <c r="I198">
        <v>125.4528207</v>
      </c>
      <c r="J198">
        <v>204.76193000000001</v>
      </c>
      <c r="K198" t="s">
        <v>28</v>
      </c>
      <c r="L198" t="s">
        <v>62</v>
      </c>
      <c r="M198">
        <v>0.107573022</v>
      </c>
      <c r="N198">
        <v>0.279468194</v>
      </c>
      <c r="O198" t="s">
        <v>38</v>
      </c>
      <c r="P198">
        <v>3</v>
      </c>
      <c r="Q198">
        <v>4.6902475700000004</v>
      </c>
      <c r="R198">
        <v>0.246550778</v>
      </c>
      <c r="S198">
        <v>0.16652705900000001</v>
      </c>
      <c r="T198">
        <v>0.158124665</v>
      </c>
      <c r="U198" t="s">
        <v>31</v>
      </c>
      <c r="V198" t="s">
        <v>31</v>
      </c>
      <c r="W198" t="s">
        <v>30</v>
      </c>
      <c r="X198">
        <f t="shared" si="3"/>
        <v>125.4528207</v>
      </c>
    </row>
    <row r="199" spans="1:24" x14ac:dyDescent="0.3">
      <c r="A199" t="s">
        <v>253</v>
      </c>
      <c r="B199" s="1">
        <v>43553</v>
      </c>
      <c r="C199">
        <v>18</v>
      </c>
      <c r="D199" t="s">
        <v>24</v>
      </c>
      <c r="E199" t="s">
        <v>38</v>
      </c>
      <c r="F199" t="s">
        <v>51</v>
      </c>
      <c r="G199" t="s">
        <v>52</v>
      </c>
      <c r="H199">
        <v>2</v>
      </c>
      <c r="I199">
        <v>103.3497199</v>
      </c>
      <c r="J199">
        <v>198.2134906</v>
      </c>
      <c r="K199" t="s">
        <v>62</v>
      </c>
      <c r="L199" t="s">
        <v>54</v>
      </c>
      <c r="M199">
        <v>0.258838607</v>
      </c>
      <c r="N199">
        <v>0.45746464199999998</v>
      </c>
      <c r="O199" t="s">
        <v>56</v>
      </c>
      <c r="P199">
        <v>3</v>
      </c>
      <c r="Q199">
        <v>6.9276441909999997</v>
      </c>
      <c r="R199">
        <v>0.20464464399999999</v>
      </c>
      <c r="S199">
        <v>0.38466224300000001</v>
      </c>
      <c r="T199">
        <v>0.30925323599999999</v>
      </c>
      <c r="U199" t="s">
        <v>30</v>
      </c>
      <c r="V199" t="s">
        <v>31</v>
      </c>
      <c r="W199" t="s">
        <v>31</v>
      </c>
      <c r="X199">
        <f t="shared" si="3"/>
        <v>206.69943979999999</v>
      </c>
    </row>
    <row r="200" spans="1:24" x14ac:dyDescent="0.3">
      <c r="A200" t="s">
        <v>254</v>
      </c>
      <c r="B200" s="1">
        <v>44284</v>
      </c>
      <c r="C200">
        <v>35</v>
      </c>
      <c r="D200" t="s">
        <v>24</v>
      </c>
      <c r="E200" t="s">
        <v>56</v>
      </c>
      <c r="F200" t="s">
        <v>44</v>
      </c>
      <c r="G200" t="s">
        <v>45</v>
      </c>
      <c r="H200">
        <v>4</v>
      </c>
      <c r="I200">
        <v>16.11728347</v>
      </c>
      <c r="J200">
        <v>98.130359470000002</v>
      </c>
      <c r="K200" t="s">
        <v>29</v>
      </c>
      <c r="L200" t="s">
        <v>36</v>
      </c>
      <c r="M200">
        <v>3.8756313000000001E-2</v>
      </c>
      <c r="N200">
        <v>0.19592023</v>
      </c>
      <c r="O200" t="s">
        <v>47</v>
      </c>
      <c r="P200">
        <v>1</v>
      </c>
      <c r="Q200">
        <v>5.5966108239999999</v>
      </c>
      <c r="R200">
        <v>0.16441857500000001</v>
      </c>
      <c r="S200">
        <v>0.25213806700000002</v>
      </c>
      <c r="T200">
        <v>0.39739507400000001</v>
      </c>
      <c r="U200" t="s">
        <v>30</v>
      </c>
      <c r="V200" t="s">
        <v>31</v>
      </c>
      <c r="W200" t="s">
        <v>31</v>
      </c>
      <c r="X200">
        <f t="shared" si="3"/>
        <v>64.469133880000001</v>
      </c>
    </row>
    <row r="201" spans="1:24" x14ac:dyDescent="0.3">
      <c r="A201" t="s">
        <v>255</v>
      </c>
      <c r="B201" s="1">
        <v>45157</v>
      </c>
      <c r="C201">
        <v>57</v>
      </c>
      <c r="D201" t="s">
        <v>24</v>
      </c>
      <c r="E201" t="s">
        <v>25</v>
      </c>
      <c r="F201" t="s">
        <v>57</v>
      </c>
      <c r="G201" t="s">
        <v>58</v>
      </c>
      <c r="H201">
        <v>2</v>
      </c>
      <c r="I201">
        <v>182.22629029999999</v>
      </c>
      <c r="J201">
        <v>367.83476630000001</v>
      </c>
      <c r="K201" t="s">
        <v>37</v>
      </c>
      <c r="L201" t="s">
        <v>37</v>
      </c>
      <c r="M201">
        <v>0.70770698700000001</v>
      </c>
      <c r="N201">
        <v>0.279468194</v>
      </c>
      <c r="O201" t="s">
        <v>56</v>
      </c>
      <c r="P201">
        <v>2</v>
      </c>
      <c r="Q201">
        <v>6.9408627039999997</v>
      </c>
      <c r="R201">
        <v>0.20464464399999999</v>
      </c>
      <c r="S201">
        <v>0.25818764999999999</v>
      </c>
      <c r="T201">
        <v>0.101259708</v>
      </c>
      <c r="U201" t="s">
        <v>30</v>
      </c>
      <c r="V201" t="s">
        <v>31</v>
      </c>
      <c r="W201" t="s">
        <v>31</v>
      </c>
      <c r="X201">
        <f t="shared" si="3"/>
        <v>364.45258059999998</v>
      </c>
    </row>
    <row r="202" spans="1:24" x14ac:dyDescent="0.3">
      <c r="A202" t="s">
        <v>256</v>
      </c>
      <c r="B202" s="1">
        <v>44783</v>
      </c>
      <c r="C202">
        <v>40</v>
      </c>
      <c r="D202" t="s">
        <v>24</v>
      </c>
      <c r="E202" t="s">
        <v>38</v>
      </c>
      <c r="F202" t="s">
        <v>51</v>
      </c>
      <c r="G202" t="s">
        <v>52</v>
      </c>
      <c r="H202">
        <v>8</v>
      </c>
      <c r="I202">
        <v>85.981335639999998</v>
      </c>
      <c r="J202">
        <v>595.52474940000002</v>
      </c>
      <c r="K202" t="s">
        <v>36</v>
      </c>
      <c r="L202" t="s">
        <v>62</v>
      </c>
      <c r="M202">
        <v>0.124416437</v>
      </c>
      <c r="N202">
        <v>0.184255786</v>
      </c>
      <c r="O202" t="s">
        <v>38</v>
      </c>
      <c r="P202">
        <v>5</v>
      </c>
      <c r="Q202">
        <v>3.219378888</v>
      </c>
      <c r="R202">
        <v>0.30442921499999998</v>
      </c>
      <c r="S202">
        <v>0.38681456199999997</v>
      </c>
      <c r="T202">
        <v>0.26065040299999997</v>
      </c>
      <c r="U202" t="s">
        <v>30</v>
      </c>
      <c r="V202" t="s">
        <v>31</v>
      </c>
      <c r="W202" t="s">
        <v>31</v>
      </c>
      <c r="X202">
        <f t="shared" si="3"/>
        <v>687.85068511999998</v>
      </c>
    </row>
    <row r="203" spans="1:24" x14ac:dyDescent="0.3">
      <c r="A203" t="s">
        <v>257</v>
      </c>
      <c r="B203" s="1">
        <v>44255</v>
      </c>
      <c r="C203">
        <v>26</v>
      </c>
      <c r="D203" t="s">
        <v>43</v>
      </c>
      <c r="E203" t="s">
        <v>25</v>
      </c>
      <c r="F203" t="s">
        <v>34</v>
      </c>
      <c r="G203" t="s">
        <v>35</v>
      </c>
      <c r="H203">
        <v>2</v>
      </c>
      <c r="I203">
        <v>156.9584763</v>
      </c>
      <c r="J203">
        <v>1371.713006</v>
      </c>
      <c r="K203" t="s">
        <v>46</v>
      </c>
      <c r="L203" t="s">
        <v>36</v>
      </c>
      <c r="M203">
        <v>0.24767008900000001</v>
      </c>
      <c r="N203">
        <v>0.40720674499999998</v>
      </c>
      <c r="O203" t="s">
        <v>56</v>
      </c>
      <c r="P203">
        <v>1</v>
      </c>
      <c r="Q203">
        <v>7.4001769450000001</v>
      </c>
      <c r="R203">
        <v>0.177851808</v>
      </c>
      <c r="S203">
        <v>7.9293725999999995E-2</v>
      </c>
      <c r="T203">
        <v>0.35022091</v>
      </c>
      <c r="U203" t="s">
        <v>30</v>
      </c>
      <c r="V203" t="s">
        <v>31</v>
      </c>
      <c r="W203" t="s">
        <v>31</v>
      </c>
      <c r="X203">
        <f t="shared" si="3"/>
        <v>313.9169526</v>
      </c>
    </row>
    <row r="204" spans="1:24" x14ac:dyDescent="0.3">
      <c r="A204" t="s">
        <v>258</v>
      </c>
      <c r="B204" s="1">
        <v>43504</v>
      </c>
      <c r="C204">
        <v>22</v>
      </c>
      <c r="D204" t="s">
        <v>43</v>
      </c>
      <c r="E204" t="s">
        <v>38</v>
      </c>
      <c r="F204" t="s">
        <v>51</v>
      </c>
      <c r="G204" t="s">
        <v>52</v>
      </c>
      <c r="H204">
        <v>12</v>
      </c>
      <c r="I204">
        <v>184.0066534</v>
      </c>
      <c r="J204">
        <v>2264.0545579999998</v>
      </c>
      <c r="K204" t="s">
        <v>28</v>
      </c>
      <c r="L204" t="s">
        <v>37</v>
      </c>
      <c r="M204">
        <v>0.37282421900000001</v>
      </c>
      <c r="N204">
        <v>0.33314206499999999</v>
      </c>
      <c r="O204" t="s">
        <v>56</v>
      </c>
      <c r="P204">
        <v>1</v>
      </c>
      <c r="Q204">
        <v>6.0819678640000001</v>
      </c>
      <c r="R204">
        <v>9.7014412999999994E-2</v>
      </c>
      <c r="S204">
        <v>0.30368767899999999</v>
      </c>
      <c r="T204">
        <v>0.29202466700000002</v>
      </c>
      <c r="U204" t="s">
        <v>30</v>
      </c>
      <c r="V204" t="s">
        <v>31</v>
      </c>
      <c r="W204" t="s">
        <v>31</v>
      </c>
      <c r="X204">
        <f t="shared" si="3"/>
        <v>2208.0798408000001</v>
      </c>
    </row>
    <row r="205" spans="1:24" x14ac:dyDescent="0.3">
      <c r="A205" t="s">
        <v>259</v>
      </c>
      <c r="B205" s="1">
        <v>45202</v>
      </c>
      <c r="C205">
        <v>25</v>
      </c>
      <c r="D205" t="s">
        <v>43</v>
      </c>
      <c r="E205" t="s">
        <v>25</v>
      </c>
      <c r="F205" t="s">
        <v>44</v>
      </c>
      <c r="G205" t="s">
        <v>45</v>
      </c>
      <c r="H205">
        <v>7</v>
      </c>
      <c r="I205">
        <v>62.440839850000003</v>
      </c>
      <c r="J205">
        <v>549.44405519999998</v>
      </c>
      <c r="K205" t="s">
        <v>49</v>
      </c>
      <c r="L205" t="s">
        <v>28</v>
      </c>
      <c r="M205">
        <v>0.61196563900000001</v>
      </c>
      <c r="N205">
        <v>0.26064558799999998</v>
      </c>
      <c r="O205" t="s">
        <v>38</v>
      </c>
      <c r="P205">
        <v>1</v>
      </c>
      <c r="Q205">
        <v>6.1258477940000002</v>
      </c>
      <c r="R205">
        <v>0.12272071399999999</v>
      </c>
      <c r="S205">
        <v>0.19938570999999999</v>
      </c>
      <c r="T205">
        <v>0.34805531200000001</v>
      </c>
      <c r="U205" t="s">
        <v>30</v>
      </c>
      <c r="V205" t="s">
        <v>31</v>
      </c>
      <c r="W205" t="s">
        <v>30</v>
      </c>
      <c r="X205">
        <f t="shared" si="3"/>
        <v>437.08587895000005</v>
      </c>
    </row>
    <row r="206" spans="1:24" x14ac:dyDescent="0.3">
      <c r="A206" t="s">
        <v>260</v>
      </c>
      <c r="B206" s="1">
        <v>44797</v>
      </c>
      <c r="C206">
        <v>34</v>
      </c>
      <c r="D206" t="s">
        <v>43</v>
      </c>
      <c r="E206" t="s">
        <v>25</v>
      </c>
      <c r="F206" t="s">
        <v>26</v>
      </c>
      <c r="G206" t="s">
        <v>27</v>
      </c>
      <c r="H206">
        <v>15</v>
      </c>
      <c r="I206">
        <v>96.50616583</v>
      </c>
      <c r="J206">
        <v>1582.8108219999999</v>
      </c>
      <c r="K206" t="s">
        <v>36</v>
      </c>
      <c r="L206" t="s">
        <v>49</v>
      </c>
      <c r="M206">
        <v>3.3554015E-2</v>
      </c>
      <c r="N206">
        <v>0.54411876800000003</v>
      </c>
      <c r="O206" t="s">
        <v>25</v>
      </c>
      <c r="P206">
        <v>2</v>
      </c>
      <c r="Q206">
        <v>7.4986357850000003</v>
      </c>
      <c r="R206">
        <v>9.8001896000000005E-2</v>
      </c>
      <c r="S206">
        <v>4.8494826999999997E-2</v>
      </c>
      <c r="T206">
        <v>0.399325184</v>
      </c>
      <c r="U206" t="s">
        <v>30</v>
      </c>
      <c r="V206" t="s">
        <v>31</v>
      </c>
      <c r="W206" t="s">
        <v>31</v>
      </c>
      <c r="X206">
        <f t="shared" si="3"/>
        <v>1447.5924874499999</v>
      </c>
    </row>
    <row r="207" spans="1:24" x14ac:dyDescent="0.3">
      <c r="A207" t="s">
        <v>261</v>
      </c>
      <c r="B207" s="1">
        <v>43728</v>
      </c>
      <c r="C207">
        <v>21</v>
      </c>
      <c r="D207" t="s">
        <v>43</v>
      </c>
      <c r="E207" t="s">
        <v>25</v>
      </c>
      <c r="F207" t="s">
        <v>57</v>
      </c>
      <c r="G207" t="s">
        <v>77</v>
      </c>
      <c r="H207">
        <v>5</v>
      </c>
      <c r="I207">
        <v>15.950834560000001</v>
      </c>
      <c r="J207">
        <v>79.754172800000006</v>
      </c>
      <c r="K207" t="s">
        <v>36</v>
      </c>
      <c r="L207" t="s">
        <v>46</v>
      </c>
      <c r="M207">
        <v>0.14705479299999999</v>
      </c>
      <c r="N207">
        <v>0.30947024899999998</v>
      </c>
      <c r="O207" t="s">
        <v>47</v>
      </c>
      <c r="P207">
        <v>2</v>
      </c>
      <c r="Q207">
        <v>10</v>
      </c>
      <c r="R207">
        <v>0.28906478899999999</v>
      </c>
      <c r="S207">
        <v>0.16246412399999999</v>
      </c>
      <c r="T207">
        <v>4.9256896000000001E-2</v>
      </c>
      <c r="U207" t="s">
        <v>30</v>
      </c>
      <c r="V207" t="s">
        <v>31</v>
      </c>
      <c r="W207" t="s">
        <v>31</v>
      </c>
      <c r="X207">
        <f t="shared" si="3"/>
        <v>79.754172800000006</v>
      </c>
    </row>
    <row r="208" spans="1:24" x14ac:dyDescent="0.3">
      <c r="A208" t="s">
        <v>262</v>
      </c>
      <c r="B208" s="1">
        <v>43687</v>
      </c>
      <c r="C208">
        <v>16</v>
      </c>
      <c r="D208" t="s">
        <v>43</v>
      </c>
      <c r="E208" t="s">
        <v>38</v>
      </c>
      <c r="F208" t="s">
        <v>44</v>
      </c>
      <c r="G208" t="s">
        <v>60</v>
      </c>
      <c r="H208">
        <v>6</v>
      </c>
      <c r="I208">
        <v>75.166493059999993</v>
      </c>
      <c r="J208">
        <v>197.65435110000001</v>
      </c>
      <c r="K208" t="s">
        <v>28</v>
      </c>
      <c r="L208" t="s">
        <v>49</v>
      </c>
      <c r="M208">
        <v>0.50282596099999999</v>
      </c>
      <c r="N208">
        <v>0.46719596400000002</v>
      </c>
      <c r="O208" t="s">
        <v>47</v>
      </c>
      <c r="P208">
        <v>2</v>
      </c>
      <c r="Q208">
        <v>8.5044675299999994</v>
      </c>
      <c r="R208">
        <v>0.18784629999999999</v>
      </c>
      <c r="S208">
        <v>0.153839425</v>
      </c>
      <c r="T208">
        <v>0.12733407699999999</v>
      </c>
      <c r="U208" t="s">
        <v>30</v>
      </c>
      <c r="V208" t="s">
        <v>30</v>
      </c>
      <c r="W208" t="s">
        <v>31</v>
      </c>
      <c r="X208">
        <f t="shared" si="3"/>
        <v>450.99895835999996</v>
      </c>
    </row>
    <row r="209" spans="1:24" x14ac:dyDescent="0.3">
      <c r="A209" t="s">
        <v>263</v>
      </c>
      <c r="B209" s="1">
        <v>44749</v>
      </c>
      <c r="C209">
        <v>23</v>
      </c>
      <c r="D209" t="s">
        <v>24</v>
      </c>
      <c r="E209" t="s">
        <v>25</v>
      </c>
      <c r="F209" t="s">
        <v>51</v>
      </c>
      <c r="G209" t="s">
        <v>52</v>
      </c>
      <c r="H209">
        <v>5</v>
      </c>
      <c r="I209">
        <v>87.249016789999999</v>
      </c>
      <c r="J209">
        <v>348.69124749999997</v>
      </c>
      <c r="K209" t="s">
        <v>49</v>
      </c>
      <c r="L209" t="s">
        <v>36</v>
      </c>
      <c r="M209">
        <v>6.2300001000000001E-2</v>
      </c>
      <c r="N209">
        <v>0.23812350900000001</v>
      </c>
      <c r="O209" t="s">
        <v>47</v>
      </c>
      <c r="P209">
        <v>2</v>
      </c>
      <c r="Q209">
        <v>6.3597734089999998</v>
      </c>
      <c r="R209">
        <v>0.321287457</v>
      </c>
      <c r="S209">
        <v>5.3564270999999997E-2</v>
      </c>
      <c r="T209">
        <v>0.39197966899999998</v>
      </c>
      <c r="U209" t="s">
        <v>30</v>
      </c>
      <c r="V209" t="s">
        <v>31</v>
      </c>
      <c r="W209" t="s">
        <v>31</v>
      </c>
      <c r="X209">
        <f t="shared" si="3"/>
        <v>436.24508394999998</v>
      </c>
    </row>
    <row r="210" spans="1:24" x14ac:dyDescent="0.3">
      <c r="A210" t="s">
        <v>264</v>
      </c>
      <c r="B210" s="1">
        <v>44544</v>
      </c>
      <c r="C210">
        <v>31</v>
      </c>
      <c r="D210" t="s">
        <v>24</v>
      </c>
      <c r="E210" t="s">
        <v>25</v>
      </c>
      <c r="F210" t="s">
        <v>40</v>
      </c>
      <c r="G210" t="s">
        <v>41</v>
      </c>
      <c r="H210">
        <v>2</v>
      </c>
      <c r="I210">
        <v>24.687325869999999</v>
      </c>
      <c r="J210">
        <v>53.966989099999999</v>
      </c>
      <c r="K210" t="s">
        <v>46</v>
      </c>
      <c r="L210" t="s">
        <v>46</v>
      </c>
      <c r="M210">
        <v>0.30788067600000002</v>
      </c>
      <c r="N210">
        <v>0.276733752</v>
      </c>
      <c r="O210" t="s">
        <v>38</v>
      </c>
      <c r="P210">
        <v>0</v>
      </c>
      <c r="Q210">
        <v>5.6537250569999999</v>
      </c>
      <c r="R210">
        <v>0.14694797300000001</v>
      </c>
      <c r="S210">
        <v>0.26505269599999998</v>
      </c>
      <c r="T210">
        <v>0.12338814300000001</v>
      </c>
      <c r="U210" t="s">
        <v>30</v>
      </c>
      <c r="V210" t="s">
        <v>31</v>
      </c>
      <c r="W210" t="s">
        <v>31</v>
      </c>
      <c r="X210">
        <f t="shared" si="3"/>
        <v>49.374651739999997</v>
      </c>
    </row>
    <row r="211" spans="1:24" x14ac:dyDescent="0.3">
      <c r="A211" t="s">
        <v>265</v>
      </c>
      <c r="B211" s="1">
        <v>44056</v>
      </c>
      <c r="C211">
        <v>34</v>
      </c>
      <c r="D211" t="s">
        <v>43</v>
      </c>
      <c r="E211" t="s">
        <v>38</v>
      </c>
      <c r="F211" t="s">
        <v>40</v>
      </c>
      <c r="G211" t="s">
        <v>41</v>
      </c>
      <c r="H211">
        <v>2</v>
      </c>
      <c r="I211">
        <v>80.963819209999997</v>
      </c>
      <c r="J211">
        <v>161.92763840000001</v>
      </c>
      <c r="K211" t="s">
        <v>37</v>
      </c>
      <c r="L211" t="s">
        <v>36</v>
      </c>
      <c r="M211">
        <v>0.184070755</v>
      </c>
      <c r="N211">
        <v>0.46167085099999999</v>
      </c>
      <c r="O211" t="s">
        <v>47</v>
      </c>
      <c r="P211">
        <v>3</v>
      </c>
      <c r="Q211">
        <v>7.7967040440000002</v>
      </c>
      <c r="R211">
        <v>0.124079102</v>
      </c>
      <c r="S211">
        <v>0.33949021499999998</v>
      </c>
      <c r="T211">
        <v>0.123677332</v>
      </c>
      <c r="U211" t="s">
        <v>30</v>
      </c>
      <c r="V211" t="s">
        <v>31</v>
      </c>
      <c r="W211" t="s">
        <v>31</v>
      </c>
      <c r="X211">
        <f t="shared" si="3"/>
        <v>161.92763841999999</v>
      </c>
    </row>
    <row r="212" spans="1:24" x14ac:dyDescent="0.3">
      <c r="A212" t="s">
        <v>266</v>
      </c>
      <c r="B212" s="1">
        <v>43204</v>
      </c>
      <c r="C212">
        <v>25</v>
      </c>
      <c r="D212" t="s">
        <v>43</v>
      </c>
      <c r="E212" t="s">
        <v>25</v>
      </c>
      <c r="F212" t="s">
        <v>44</v>
      </c>
      <c r="G212" t="s">
        <v>45</v>
      </c>
      <c r="H212">
        <v>4</v>
      </c>
      <c r="I212">
        <v>87.09199486</v>
      </c>
      <c r="J212">
        <v>295.6735779</v>
      </c>
      <c r="K212" t="s">
        <v>49</v>
      </c>
      <c r="L212" t="s">
        <v>62</v>
      </c>
      <c r="M212">
        <v>0.48962485700000002</v>
      </c>
      <c r="N212">
        <v>0.115025698</v>
      </c>
      <c r="O212" t="s">
        <v>25</v>
      </c>
      <c r="P212">
        <v>1</v>
      </c>
      <c r="Q212">
        <v>8.1210185110000008</v>
      </c>
      <c r="R212">
        <v>6.1940408000000002E-2</v>
      </c>
      <c r="S212">
        <v>0.18882157299999999</v>
      </c>
      <c r="T212">
        <v>6.4953203000000001E-2</v>
      </c>
      <c r="U212" t="s">
        <v>30</v>
      </c>
      <c r="V212" t="s">
        <v>31</v>
      </c>
      <c r="W212" t="s">
        <v>31</v>
      </c>
      <c r="X212">
        <f t="shared" si="3"/>
        <v>348.36797944</v>
      </c>
    </row>
    <row r="213" spans="1:24" x14ac:dyDescent="0.3">
      <c r="A213" t="s">
        <v>267</v>
      </c>
      <c r="B213" s="1">
        <v>43354</v>
      </c>
      <c r="C213">
        <v>25</v>
      </c>
      <c r="D213" t="s">
        <v>33</v>
      </c>
      <c r="E213" t="s">
        <v>25</v>
      </c>
      <c r="F213" t="s">
        <v>51</v>
      </c>
      <c r="G213" t="s">
        <v>52</v>
      </c>
      <c r="H213">
        <v>7</v>
      </c>
      <c r="I213">
        <v>64.348955959999998</v>
      </c>
      <c r="J213">
        <v>552.18078279999997</v>
      </c>
      <c r="K213" t="s">
        <v>54</v>
      </c>
      <c r="L213" t="s">
        <v>49</v>
      </c>
      <c r="M213">
        <v>4.4751447999999999E-2</v>
      </c>
      <c r="N213">
        <v>0.104348121</v>
      </c>
      <c r="O213" t="s">
        <v>25</v>
      </c>
      <c r="P213">
        <v>0</v>
      </c>
      <c r="Q213">
        <v>3.6520010300000001</v>
      </c>
      <c r="R213">
        <v>0.115369677</v>
      </c>
      <c r="S213">
        <v>6.4869210999999996E-2</v>
      </c>
      <c r="T213">
        <v>0.36283307599999998</v>
      </c>
      <c r="U213" t="s">
        <v>30</v>
      </c>
      <c r="V213" t="s">
        <v>31</v>
      </c>
      <c r="W213" t="s">
        <v>30</v>
      </c>
      <c r="X213">
        <f t="shared" si="3"/>
        <v>450.44269171999997</v>
      </c>
    </row>
    <row r="214" spans="1:24" x14ac:dyDescent="0.3">
      <c r="A214" t="s">
        <v>268</v>
      </c>
      <c r="B214" s="1">
        <v>44597</v>
      </c>
      <c r="C214">
        <v>36</v>
      </c>
      <c r="D214" t="s">
        <v>43</v>
      </c>
      <c r="E214" t="s">
        <v>38</v>
      </c>
      <c r="F214" t="s">
        <v>51</v>
      </c>
      <c r="G214" t="s">
        <v>52</v>
      </c>
      <c r="H214">
        <v>8</v>
      </c>
      <c r="I214">
        <v>164.38668490000001</v>
      </c>
      <c r="J214">
        <v>1271.6879280000001</v>
      </c>
      <c r="K214" t="s">
        <v>36</v>
      </c>
      <c r="L214" t="s">
        <v>49</v>
      </c>
      <c r="M214">
        <v>0.21584473200000001</v>
      </c>
      <c r="N214">
        <v>0.29070750699999998</v>
      </c>
      <c r="O214" t="s">
        <v>56</v>
      </c>
      <c r="P214">
        <v>3</v>
      </c>
      <c r="Q214">
        <v>7.866256688</v>
      </c>
      <c r="R214">
        <v>7.6960013999999993E-2</v>
      </c>
      <c r="S214">
        <v>0.40968650899999998</v>
      </c>
      <c r="T214">
        <v>0.13625066899999999</v>
      </c>
      <c r="U214" t="s">
        <v>30</v>
      </c>
      <c r="V214" t="s">
        <v>31</v>
      </c>
      <c r="W214" t="s">
        <v>31</v>
      </c>
      <c r="X214">
        <f t="shared" si="3"/>
        <v>1315.0934792</v>
      </c>
    </row>
    <row r="215" spans="1:24" x14ac:dyDescent="0.3">
      <c r="A215" t="s">
        <v>269</v>
      </c>
      <c r="B215" s="1">
        <v>43199</v>
      </c>
      <c r="C215">
        <v>29</v>
      </c>
      <c r="D215" t="s">
        <v>24</v>
      </c>
      <c r="E215" t="s">
        <v>25</v>
      </c>
      <c r="F215" t="s">
        <v>26</v>
      </c>
      <c r="G215" t="s">
        <v>27</v>
      </c>
      <c r="H215">
        <v>7</v>
      </c>
      <c r="I215">
        <v>20.174629979999999</v>
      </c>
      <c r="J215">
        <v>141.2224099</v>
      </c>
      <c r="K215" t="s">
        <v>49</v>
      </c>
      <c r="L215" t="s">
        <v>28</v>
      </c>
      <c r="M215">
        <v>0.11719476199999999</v>
      </c>
      <c r="N215">
        <v>0.28303717699999997</v>
      </c>
      <c r="O215" t="s">
        <v>25</v>
      </c>
      <c r="P215">
        <v>2</v>
      </c>
      <c r="Q215">
        <v>7.0999459070000004</v>
      </c>
      <c r="R215">
        <v>0.154539023</v>
      </c>
      <c r="S215">
        <v>0.12281985600000001</v>
      </c>
      <c r="T215">
        <v>0.27756543700000003</v>
      </c>
      <c r="U215" t="s">
        <v>30</v>
      </c>
      <c r="V215" t="s">
        <v>30</v>
      </c>
      <c r="W215" t="s">
        <v>30</v>
      </c>
      <c r="X215">
        <f t="shared" si="3"/>
        <v>141.22240986</v>
      </c>
    </row>
    <row r="216" spans="1:24" x14ac:dyDescent="0.3">
      <c r="A216" t="s">
        <v>270</v>
      </c>
      <c r="B216" s="1">
        <v>44985</v>
      </c>
      <c r="C216">
        <v>44</v>
      </c>
      <c r="D216" t="s">
        <v>24</v>
      </c>
      <c r="E216" t="s">
        <v>25</v>
      </c>
      <c r="F216" t="s">
        <v>57</v>
      </c>
      <c r="G216" t="s">
        <v>77</v>
      </c>
      <c r="H216">
        <v>4</v>
      </c>
      <c r="I216">
        <v>157.02582369999999</v>
      </c>
      <c r="J216">
        <v>694.47589649999998</v>
      </c>
      <c r="K216" t="s">
        <v>37</v>
      </c>
      <c r="L216" t="s">
        <v>46</v>
      </c>
      <c r="M216">
        <v>0.188515871</v>
      </c>
      <c r="N216">
        <v>0.46194848999999999</v>
      </c>
      <c r="O216" t="s">
        <v>56</v>
      </c>
      <c r="P216">
        <v>3</v>
      </c>
      <c r="Q216">
        <v>3.311128015</v>
      </c>
      <c r="R216">
        <v>6.0542314E-2</v>
      </c>
      <c r="S216">
        <v>0.27514370599999999</v>
      </c>
      <c r="T216">
        <v>0.409472905</v>
      </c>
      <c r="U216" t="s">
        <v>30</v>
      </c>
      <c r="V216" t="s">
        <v>31</v>
      </c>
      <c r="W216" t="s">
        <v>31</v>
      </c>
      <c r="X216">
        <f t="shared" si="3"/>
        <v>628.10329479999996</v>
      </c>
    </row>
    <row r="217" spans="1:24" x14ac:dyDescent="0.3">
      <c r="A217" t="s">
        <v>271</v>
      </c>
      <c r="B217" s="1">
        <v>45020</v>
      </c>
      <c r="C217">
        <v>43</v>
      </c>
      <c r="D217" t="s">
        <v>24</v>
      </c>
      <c r="E217" t="s">
        <v>56</v>
      </c>
      <c r="F217" t="s">
        <v>57</v>
      </c>
      <c r="G217" t="s">
        <v>58</v>
      </c>
      <c r="H217">
        <v>4</v>
      </c>
      <c r="I217">
        <v>28.607144949999999</v>
      </c>
      <c r="J217">
        <v>137.0759707</v>
      </c>
      <c r="K217" t="s">
        <v>46</v>
      </c>
      <c r="L217" t="s">
        <v>46</v>
      </c>
      <c r="M217">
        <v>7.7355907000000002E-2</v>
      </c>
      <c r="N217">
        <v>7.1469585000000002E-2</v>
      </c>
      <c r="O217" t="s">
        <v>25</v>
      </c>
      <c r="P217">
        <v>1</v>
      </c>
      <c r="Q217">
        <v>6.0314634490000003</v>
      </c>
      <c r="R217">
        <v>0.27549092600000002</v>
      </c>
      <c r="S217">
        <v>0.19483882499999999</v>
      </c>
      <c r="T217">
        <v>0.31768481700000001</v>
      </c>
      <c r="U217" t="s">
        <v>30</v>
      </c>
      <c r="V217" t="s">
        <v>31</v>
      </c>
      <c r="W217" t="s">
        <v>30</v>
      </c>
      <c r="X217">
        <f t="shared" si="3"/>
        <v>114.42857979999999</v>
      </c>
    </row>
    <row r="218" spans="1:24" x14ac:dyDescent="0.3">
      <c r="A218" t="s">
        <v>272</v>
      </c>
      <c r="B218" s="1">
        <v>43978</v>
      </c>
      <c r="C218">
        <v>63</v>
      </c>
      <c r="D218" t="s">
        <v>43</v>
      </c>
      <c r="E218" t="s">
        <v>38</v>
      </c>
      <c r="F218" t="s">
        <v>26</v>
      </c>
      <c r="G218" t="s">
        <v>27</v>
      </c>
      <c r="H218">
        <v>1</v>
      </c>
      <c r="I218">
        <v>2362.2854550000002</v>
      </c>
      <c r="J218">
        <v>138.8982188</v>
      </c>
      <c r="K218" t="s">
        <v>29</v>
      </c>
      <c r="L218" t="s">
        <v>46</v>
      </c>
      <c r="M218">
        <v>0.38347474199999998</v>
      </c>
      <c r="N218">
        <v>0.30635364799999998</v>
      </c>
      <c r="O218" t="s">
        <v>38</v>
      </c>
      <c r="P218">
        <v>3</v>
      </c>
      <c r="Q218">
        <v>5.1184964600000002</v>
      </c>
      <c r="R218">
        <v>7.7057579000000001E-2</v>
      </c>
      <c r="S218">
        <v>0.15128251600000001</v>
      </c>
      <c r="T218">
        <v>0.12986672599999999</v>
      </c>
      <c r="U218" t="s">
        <v>31</v>
      </c>
      <c r="V218" t="s">
        <v>31</v>
      </c>
      <c r="W218" t="s">
        <v>31</v>
      </c>
      <c r="X218">
        <f t="shared" si="3"/>
        <v>2362.2854550000002</v>
      </c>
    </row>
    <row r="219" spans="1:24" x14ac:dyDescent="0.3">
      <c r="A219" t="s">
        <v>273</v>
      </c>
      <c r="B219" s="1">
        <v>43438</v>
      </c>
      <c r="C219">
        <v>34</v>
      </c>
      <c r="D219" t="s">
        <v>24</v>
      </c>
      <c r="E219" t="s">
        <v>56</v>
      </c>
      <c r="F219" t="s">
        <v>40</v>
      </c>
      <c r="G219" t="s">
        <v>77</v>
      </c>
      <c r="H219">
        <v>13</v>
      </c>
      <c r="I219">
        <v>161.39661659999999</v>
      </c>
      <c r="J219">
        <v>2024.464469</v>
      </c>
      <c r="K219" t="s">
        <v>54</v>
      </c>
      <c r="L219" t="s">
        <v>49</v>
      </c>
      <c r="M219">
        <v>9.7570673999999996E-2</v>
      </c>
      <c r="N219">
        <v>0.19736092299999999</v>
      </c>
      <c r="O219" t="s">
        <v>56</v>
      </c>
      <c r="P219">
        <v>0</v>
      </c>
      <c r="Q219">
        <v>7.1867154040000001</v>
      </c>
      <c r="R219">
        <v>0.39372769699999999</v>
      </c>
      <c r="S219">
        <v>9.6617435000000002E-2</v>
      </c>
      <c r="T219">
        <v>0.37534467999999999</v>
      </c>
      <c r="U219" t="s">
        <v>30</v>
      </c>
      <c r="V219" t="s">
        <v>31</v>
      </c>
      <c r="W219" t="s">
        <v>30</v>
      </c>
      <c r="X219">
        <f t="shared" si="3"/>
        <v>2098.1560157999998</v>
      </c>
    </row>
    <row r="220" spans="1:24" x14ac:dyDescent="0.3">
      <c r="A220" t="s">
        <v>274</v>
      </c>
      <c r="B220" s="1">
        <v>44057</v>
      </c>
      <c r="C220">
        <v>48</v>
      </c>
      <c r="D220" t="s">
        <v>24</v>
      </c>
      <c r="E220" t="s">
        <v>25</v>
      </c>
      <c r="F220" t="s">
        <v>26</v>
      </c>
      <c r="G220" t="s">
        <v>27</v>
      </c>
      <c r="H220">
        <v>7</v>
      </c>
      <c r="I220">
        <v>70.404963550000005</v>
      </c>
      <c r="J220">
        <v>432.1241114</v>
      </c>
      <c r="K220" t="s">
        <v>37</v>
      </c>
      <c r="L220" t="s">
        <v>28</v>
      </c>
      <c r="M220">
        <v>0.15378950799999999</v>
      </c>
      <c r="N220">
        <v>0.42928977800000001</v>
      </c>
      <c r="O220" t="s">
        <v>47</v>
      </c>
      <c r="P220">
        <v>0</v>
      </c>
      <c r="Q220">
        <v>6.9424452069999996</v>
      </c>
      <c r="R220">
        <v>9.3623651000000002E-2</v>
      </c>
      <c r="S220">
        <v>2.7867724999999999E-2</v>
      </c>
      <c r="T220">
        <v>0.185453377</v>
      </c>
      <c r="U220" t="s">
        <v>30</v>
      </c>
      <c r="V220" t="s">
        <v>31</v>
      </c>
      <c r="W220" t="s">
        <v>30</v>
      </c>
      <c r="X220">
        <f t="shared" si="3"/>
        <v>492.83474485000005</v>
      </c>
    </row>
    <row r="221" spans="1:24" x14ac:dyDescent="0.3">
      <c r="A221" t="s">
        <v>275</v>
      </c>
      <c r="B221" s="1">
        <v>44805</v>
      </c>
      <c r="C221">
        <v>29</v>
      </c>
      <c r="D221" t="s">
        <v>43</v>
      </c>
      <c r="E221" t="s">
        <v>56</v>
      </c>
      <c r="F221" t="s">
        <v>26</v>
      </c>
      <c r="G221" t="s">
        <v>27</v>
      </c>
      <c r="H221">
        <v>7</v>
      </c>
      <c r="I221">
        <v>146.11738819999999</v>
      </c>
      <c r="J221">
        <v>1045.12077</v>
      </c>
      <c r="K221" t="s">
        <v>49</v>
      </c>
      <c r="L221" t="s">
        <v>49</v>
      </c>
      <c r="M221">
        <v>0.29791044100000003</v>
      </c>
      <c r="N221">
        <v>0.35102565299999999</v>
      </c>
      <c r="O221" t="s">
        <v>38</v>
      </c>
      <c r="P221">
        <v>2</v>
      </c>
      <c r="Q221">
        <v>6.3674288819999996</v>
      </c>
      <c r="R221">
        <v>0.28755704700000001</v>
      </c>
      <c r="S221">
        <v>0.35421003299999998</v>
      </c>
      <c r="T221">
        <v>0.26660214599999998</v>
      </c>
      <c r="U221" t="s">
        <v>30</v>
      </c>
      <c r="V221" t="s">
        <v>31</v>
      </c>
      <c r="W221" t="s">
        <v>30</v>
      </c>
      <c r="X221">
        <f t="shared" si="3"/>
        <v>1022.8217173999999</v>
      </c>
    </row>
    <row r="222" spans="1:24" x14ac:dyDescent="0.3">
      <c r="A222" t="s">
        <v>276</v>
      </c>
      <c r="B222" s="1">
        <v>44056</v>
      </c>
      <c r="C222">
        <v>40</v>
      </c>
      <c r="D222" t="s">
        <v>24</v>
      </c>
      <c r="E222" t="s">
        <v>38</v>
      </c>
      <c r="F222" t="s">
        <v>51</v>
      </c>
      <c r="G222" t="s">
        <v>52</v>
      </c>
      <c r="H222">
        <v>1</v>
      </c>
      <c r="I222">
        <v>83.3241795</v>
      </c>
      <c r="J222">
        <v>83.3241795</v>
      </c>
      <c r="K222" t="s">
        <v>36</v>
      </c>
      <c r="L222" t="s">
        <v>36</v>
      </c>
      <c r="M222">
        <v>0.88389664700000004</v>
      </c>
      <c r="N222">
        <v>0.217002889</v>
      </c>
      <c r="O222" t="s">
        <v>47</v>
      </c>
      <c r="P222">
        <v>2</v>
      </c>
      <c r="Q222">
        <v>8.1655120609999994</v>
      </c>
      <c r="R222">
        <v>0.200943029</v>
      </c>
      <c r="S222">
        <v>0.19980155699999999</v>
      </c>
      <c r="T222">
        <v>0.20275986800000001</v>
      </c>
      <c r="U222" t="s">
        <v>31</v>
      </c>
      <c r="V222" t="s">
        <v>31</v>
      </c>
      <c r="W222" t="s">
        <v>31</v>
      </c>
      <c r="X222">
        <f t="shared" si="3"/>
        <v>83.3241795</v>
      </c>
    </row>
    <row r="223" spans="1:24" x14ac:dyDescent="0.3">
      <c r="A223" t="s">
        <v>277</v>
      </c>
      <c r="B223" s="1">
        <v>44704</v>
      </c>
      <c r="C223">
        <v>31</v>
      </c>
      <c r="D223" t="s">
        <v>43</v>
      </c>
      <c r="E223" t="s">
        <v>25</v>
      </c>
      <c r="F223" t="s">
        <v>34</v>
      </c>
      <c r="G223" t="s">
        <v>35</v>
      </c>
      <c r="H223">
        <v>8</v>
      </c>
      <c r="I223">
        <v>36.848710310000001</v>
      </c>
      <c r="J223">
        <v>249.32058040000001</v>
      </c>
      <c r="K223" t="s">
        <v>49</v>
      </c>
      <c r="L223" t="s">
        <v>62</v>
      </c>
      <c r="M223">
        <v>0.174007998</v>
      </c>
      <c r="N223">
        <v>0.42105078699999998</v>
      </c>
      <c r="O223" t="s">
        <v>38</v>
      </c>
      <c r="P223">
        <v>1</v>
      </c>
      <c r="Q223">
        <v>10</v>
      </c>
      <c r="R223">
        <v>0.18636419100000001</v>
      </c>
      <c r="S223">
        <v>0.51019073699999995</v>
      </c>
      <c r="T223">
        <v>0.103277943</v>
      </c>
      <c r="U223" t="s">
        <v>30</v>
      </c>
      <c r="V223" t="s">
        <v>31</v>
      </c>
      <c r="W223" t="s">
        <v>31</v>
      </c>
      <c r="X223">
        <f t="shared" si="3"/>
        <v>294.78968248000001</v>
      </c>
    </row>
    <row r="224" spans="1:24" x14ac:dyDescent="0.3">
      <c r="A224" t="s">
        <v>278</v>
      </c>
      <c r="B224" s="1">
        <v>43498</v>
      </c>
      <c r="C224">
        <v>41</v>
      </c>
      <c r="D224" t="s">
        <v>43</v>
      </c>
      <c r="E224" t="s">
        <v>38</v>
      </c>
      <c r="F224" t="s">
        <v>40</v>
      </c>
      <c r="G224" t="s">
        <v>41</v>
      </c>
      <c r="H224">
        <v>10</v>
      </c>
      <c r="I224">
        <v>12.316964949999999</v>
      </c>
      <c r="J224">
        <v>123.16964950000001</v>
      </c>
      <c r="K224" t="s">
        <v>46</v>
      </c>
      <c r="L224" t="s">
        <v>62</v>
      </c>
      <c r="M224">
        <v>0.185935563</v>
      </c>
      <c r="N224">
        <v>0.46912010300000001</v>
      </c>
      <c r="O224" t="s">
        <v>56</v>
      </c>
      <c r="P224">
        <v>5</v>
      </c>
      <c r="Q224">
        <v>6.6360486529999996</v>
      </c>
      <c r="R224">
        <v>0.13531474299999999</v>
      </c>
      <c r="S224">
        <v>4.0787222999999997E-2</v>
      </c>
      <c r="T224">
        <v>0.20275986800000001</v>
      </c>
      <c r="U224" t="s">
        <v>30</v>
      </c>
      <c r="V224" t="s">
        <v>31</v>
      </c>
      <c r="W224" t="s">
        <v>31</v>
      </c>
      <c r="X224">
        <f t="shared" si="3"/>
        <v>123.16964949999999</v>
      </c>
    </row>
    <row r="225" spans="1:24" x14ac:dyDescent="0.3">
      <c r="A225" t="s">
        <v>279</v>
      </c>
      <c r="B225" s="1">
        <v>44401</v>
      </c>
      <c r="C225">
        <v>47</v>
      </c>
      <c r="D225" t="s">
        <v>33</v>
      </c>
      <c r="E225" t="s">
        <v>38</v>
      </c>
      <c r="F225" t="s">
        <v>44</v>
      </c>
      <c r="G225" t="s">
        <v>45</v>
      </c>
      <c r="H225">
        <v>9</v>
      </c>
      <c r="I225">
        <v>47.74121822</v>
      </c>
      <c r="J225">
        <v>396.3467516</v>
      </c>
      <c r="K225" t="s">
        <v>36</v>
      </c>
      <c r="L225" t="s">
        <v>37</v>
      </c>
      <c r="M225">
        <v>0.14205525699999999</v>
      </c>
      <c r="N225">
        <v>0.15733122699999999</v>
      </c>
      <c r="O225" t="s">
        <v>47</v>
      </c>
      <c r="P225">
        <v>3</v>
      </c>
      <c r="Q225">
        <v>7.9481215670000003</v>
      </c>
      <c r="R225">
        <v>0.19900047200000001</v>
      </c>
      <c r="S225">
        <v>0.337111365</v>
      </c>
      <c r="T225">
        <v>0.29228161600000002</v>
      </c>
      <c r="U225" t="s">
        <v>30</v>
      </c>
      <c r="V225" t="s">
        <v>31</v>
      </c>
      <c r="W225" t="s">
        <v>31</v>
      </c>
      <c r="X225">
        <f t="shared" si="3"/>
        <v>429.67096398000001</v>
      </c>
    </row>
    <row r="226" spans="1:24" x14ac:dyDescent="0.3">
      <c r="A226" t="s">
        <v>280</v>
      </c>
      <c r="B226" s="1">
        <v>43916</v>
      </c>
      <c r="C226">
        <v>36</v>
      </c>
      <c r="D226" t="s">
        <v>33</v>
      </c>
      <c r="E226" t="s">
        <v>25</v>
      </c>
      <c r="F226" t="s">
        <v>40</v>
      </c>
      <c r="G226" t="s">
        <v>41</v>
      </c>
      <c r="H226">
        <v>4</v>
      </c>
      <c r="I226">
        <v>22.705174899999999</v>
      </c>
      <c r="J226">
        <v>205.4307125</v>
      </c>
      <c r="K226" t="s">
        <v>49</v>
      </c>
      <c r="L226" t="s">
        <v>54</v>
      </c>
      <c r="M226">
        <v>0.283578687</v>
      </c>
      <c r="N226">
        <v>0.62993003000000003</v>
      </c>
      <c r="O226" t="s">
        <v>38</v>
      </c>
      <c r="P226">
        <v>4</v>
      </c>
      <c r="Q226">
        <v>8.6212875229999995</v>
      </c>
      <c r="R226">
        <v>0.186334317</v>
      </c>
      <c r="S226">
        <v>0.30476049999999999</v>
      </c>
      <c r="T226">
        <v>0.34355955599999999</v>
      </c>
      <c r="U226" t="s">
        <v>30</v>
      </c>
      <c r="V226" t="s">
        <v>30</v>
      </c>
      <c r="W226" t="s">
        <v>30</v>
      </c>
      <c r="X226">
        <f t="shared" si="3"/>
        <v>90.820699599999998</v>
      </c>
    </row>
    <row r="227" spans="1:24" x14ac:dyDescent="0.3">
      <c r="A227" t="s">
        <v>281</v>
      </c>
      <c r="B227" s="1">
        <v>44628</v>
      </c>
      <c r="C227">
        <v>38</v>
      </c>
      <c r="D227" t="s">
        <v>24</v>
      </c>
      <c r="E227" t="s">
        <v>25</v>
      </c>
      <c r="F227" t="s">
        <v>26</v>
      </c>
      <c r="G227" t="s">
        <v>27</v>
      </c>
      <c r="H227">
        <v>4</v>
      </c>
      <c r="I227">
        <v>134.44972809999999</v>
      </c>
      <c r="J227">
        <v>449.31577700000003</v>
      </c>
      <c r="K227" t="s">
        <v>37</v>
      </c>
      <c r="L227" t="s">
        <v>37</v>
      </c>
      <c r="M227">
        <v>0.13072236600000001</v>
      </c>
      <c r="N227">
        <v>0.115954347</v>
      </c>
      <c r="O227" t="s">
        <v>38</v>
      </c>
      <c r="P227">
        <v>6</v>
      </c>
      <c r="Q227">
        <v>9.9249653670000004</v>
      </c>
      <c r="R227">
        <v>0.121467928</v>
      </c>
      <c r="S227">
        <v>6.0452301999999999E-2</v>
      </c>
      <c r="T227">
        <v>0.13419752700000001</v>
      </c>
      <c r="U227" t="s">
        <v>30</v>
      </c>
      <c r="V227" t="s">
        <v>31</v>
      </c>
      <c r="W227" t="s">
        <v>31</v>
      </c>
      <c r="X227">
        <f t="shared" si="3"/>
        <v>537.79891239999995</v>
      </c>
    </row>
    <row r="228" spans="1:24" x14ac:dyDescent="0.3">
      <c r="A228" t="s">
        <v>282</v>
      </c>
      <c r="B228" s="1">
        <v>45020</v>
      </c>
      <c r="C228">
        <v>31</v>
      </c>
      <c r="D228" t="s">
        <v>33</v>
      </c>
      <c r="E228" t="s">
        <v>25</v>
      </c>
      <c r="F228" t="s">
        <v>57</v>
      </c>
      <c r="G228" t="s">
        <v>58</v>
      </c>
      <c r="H228">
        <v>8</v>
      </c>
      <c r="I228">
        <v>95.091261110000005</v>
      </c>
      <c r="J228">
        <v>705.61172099999999</v>
      </c>
      <c r="K228" t="s">
        <v>54</v>
      </c>
      <c r="L228" t="s">
        <v>28</v>
      </c>
      <c r="M228">
        <v>0.602816409</v>
      </c>
      <c r="N228">
        <v>0.279468194</v>
      </c>
      <c r="O228" t="s">
        <v>47</v>
      </c>
      <c r="P228">
        <v>1</v>
      </c>
      <c r="Q228">
        <v>4.7391454030000002</v>
      </c>
      <c r="R228">
        <v>0.36417924699999998</v>
      </c>
      <c r="S228">
        <v>0.12282849899999999</v>
      </c>
      <c r="T228">
        <v>2.6482495000000002E-2</v>
      </c>
      <c r="U228" t="s">
        <v>30</v>
      </c>
      <c r="V228" t="s">
        <v>31</v>
      </c>
      <c r="W228" t="s">
        <v>31</v>
      </c>
      <c r="X228">
        <f t="shared" si="3"/>
        <v>760.73008888000004</v>
      </c>
    </row>
    <row r="229" spans="1:24" x14ac:dyDescent="0.3">
      <c r="A229" t="s">
        <v>283</v>
      </c>
      <c r="B229" s="1">
        <v>44516</v>
      </c>
      <c r="C229">
        <v>14</v>
      </c>
      <c r="D229" t="s">
        <v>33</v>
      </c>
      <c r="E229" t="s">
        <v>38</v>
      </c>
      <c r="F229" t="s">
        <v>51</v>
      </c>
      <c r="G229" t="s">
        <v>52</v>
      </c>
      <c r="H229">
        <v>5</v>
      </c>
      <c r="I229">
        <v>11.518478379999999</v>
      </c>
      <c r="J229">
        <v>57.592391900000003</v>
      </c>
      <c r="K229" t="s">
        <v>28</v>
      </c>
      <c r="L229" t="s">
        <v>37</v>
      </c>
      <c r="M229">
        <v>0.538641445</v>
      </c>
      <c r="N229">
        <v>0.13848875199999999</v>
      </c>
      <c r="O229" t="s">
        <v>25</v>
      </c>
      <c r="P229">
        <v>0</v>
      </c>
      <c r="Q229">
        <v>3.2770831989999998</v>
      </c>
      <c r="R229">
        <v>0.33157511499999998</v>
      </c>
      <c r="S229">
        <v>9.7486331999999995E-2</v>
      </c>
      <c r="T229">
        <v>0.182630389</v>
      </c>
      <c r="U229" t="s">
        <v>30</v>
      </c>
      <c r="V229" t="s">
        <v>31</v>
      </c>
      <c r="W229" t="s">
        <v>30</v>
      </c>
      <c r="X229">
        <f t="shared" si="3"/>
        <v>57.592391899999996</v>
      </c>
    </row>
    <row r="230" spans="1:24" x14ac:dyDescent="0.3">
      <c r="A230" t="s">
        <v>284</v>
      </c>
      <c r="B230" s="1">
        <v>44259</v>
      </c>
      <c r="C230">
        <v>32</v>
      </c>
      <c r="D230" t="s">
        <v>43</v>
      </c>
      <c r="E230" t="s">
        <v>25</v>
      </c>
      <c r="F230" t="s">
        <v>44</v>
      </c>
      <c r="G230" t="s">
        <v>60</v>
      </c>
      <c r="H230">
        <v>1</v>
      </c>
      <c r="I230">
        <v>40.646853950000001</v>
      </c>
      <c r="J230">
        <v>108.945049</v>
      </c>
      <c r="K230" t="s">
        <v>62</v>
      </c>
      <c r="L230" t="s">
        <v>62</v>
      </c>
      <c r="M230">
        <v>0.55540069400000003</v>
      </c>
      <c r="N230">
        <v>0.240726457</v>
      </c>
      <c r="O230" t="s">
        <v>38</v>
      </c>
      <c r="P230">
        <v>0</v>
      </c>
      <c r="Q230">
        <v>7.7143263930000003</v>
      </c>
      <c r="R230">
        <v>3.6970944999999998E-2</v>
      </c>
      <c r="S230">
        <v>0.28067133799999999</v>
      </c>
      <c r="T230">
        <v>0.30668434500000002</v>
      </c>
      <c r="U230" t="s">
        <v>31</v>
      </c>
      <c r="V230" t="s">
        <v>31</v>
      </c>
      <c r="W230" t="s">
        <v>30</v>
      </c>
      <c r="X230">
        <f t="shared" si="3"/>
        <v>40.646853950000001</v>
      </c>
    </row>
    <row r="231" spans="1:24" x14ac:dyDescent="0.3">
      <c r="A231" t="s">
        <v>285</v>
      </c>
      <c r="B231" s="1">
        <v>44319</v>
      </c>
      <c r="C231">
        <v>24</v>
      </c>
      <c r="D231" t="s">
        <v>24</v>
      </c>
      <c r="E231" t="s">
        <v>38</v>
      </c>
      <c r="F231" t="s">
        <v>51</v>
      </c>
      <c r="G231" t="s">
        <v>52</v>
      </c>
      <c r="H231">
        <v>6</v>
      </c>
      <c r="I231">
        <v>165.43903449999999</v>
      </c>
      <c r="J231">
        <v>1093.8483880000001</v>
      </c>
      <c r="K231" t="s">
        <v>49</v>
      </c>
      <c r="L231" t="s">
        <v>54</v>
      </c>
      <c r="M231">
        <v>0.136902513</v>
      </c>
      <c r="N231">
        <v>0.104244036</v>
      </c>
      <c r="O231" t="s">
        <v>47</v>
      </c>
      <c r="P231">
        <v>3</v>
      </c>
      <c r="Q231">
        <v>6.0089182010000002</v>
      </c>
      <c r="R231">
        <v>0.42752156200000002</v>
      </c>
      <c r="S231">
        <v>1.5710429000000001E-2</v>
      </c>
      <c r="T231">
        <v>2.8298773999999999E-2</v>
      </c>
      <c r="U231" t="s">
        <v>30</v>
      </c>
      <c r="V231" t="s">
        <v>31</v>
      </c>
      <c r="W231" t="s">
        <v>31</v>
      </c>
      <c r="X231">
        <f t="shared" si="3"/>
        <v>992.63420699999995</v>
      </c>
    </row>
    <row r="232" spans="1:24" x14ac:dyDescent="0.3">
      <c r="A232" t="s">
        <v>286</v>
      </c>
      <c r="B232" s="1">
        <v>43501</v>
      </c>
      <c r="C232">
        <v>24</v>
      </c>
      <c r="D232" t="s">
        <v>24</v>
      </c>
      <c r="E232" t="s">
        <v>38</v>
      </c>
      <c r="F232" t="s">
        <v>44</v>
      </c>
      <c r="G232" t="s">
        <v>60</v>
      </c>
      <c r="H232">
        <v>6</v>
      </c>
      <c r="I232">
        <v>16.846334840000001</v>
      </c>
      <c r="J232">
        <v>113.78186049999999</v>
      </c>
      <c r="K232" t="s">
        <v>49</v>
      </c>
      <c r="L232" t="s">
        <v>54</v>
      </c>
      <c r="M232">
        <v>0.283578687</v>
      </c>
      <c r="N232">
        <v>0.184956013</v>
      </c>
      <c r="O232" t="s">
        <v>25</v>
      </c>
      <c r="P232">
        <v>2</v>
      </c>
      <c r="Q232">
        <v>4.0322466840000004</v>
      </c>
      <c r="R232">
        <v>0.15281118599999999</v>
      </c>
      <c r="S232">
        <v>9.1364240000000006E-3</v>
      </c>
      <c r="T232">
        <v>0.22997775300000001</v>
      </c>
      <c r="U232" t="s">
        <v>30</v>
      </c>
      <c r="V232" t="s">
        <v>31</v>
      </c>
      <c r="W232" t="s">
        <v>30</v>
      </c>
      <c r="X232">
        <f t="shared" si="3"/>
        <v>101.07800904000001</v>
      </c>
    </row>
    <row r="233" spans="1:24" x14ac:dyDescent="0.3">
      <c r="A233" t="s">
        <v>287</v>
      </c>
      <c r="B233" s="1">
        <v>43740</v>
      </c>
      <c r="C233">
        <v>56</v>
      </c>
      <c r="D233" t="s">
        <v>33</v>
      </c>
      <c r="E233" t="s">
        <v>38</v>
      </c>
      <c r="F233" t="s">
        <v>40</v>
      </c>
      <c r="G233" t="s">
        <v>77</v>
      </c>
      <c r="H233">
        <v>4</v>
      </c>
      <c r="I233">
        <v>20.539061499999999</v>
      </c>
      <c r="J233">
        <v>82.156245999999996</v>
      </c>
      <c r="K233" t="s">
        <v>49</v>
      </c>
      <c r="L233" t="s">
        <v>49</v>
      </c>
      <c r="M233">
        <v>0.114625958</v>
      </c>
      <c r="N233">
        <v>0.17488544</v>
      </c>
      <c r="O233" t="s">
        <v>56</v>
      </c>
      <c r="P233">
        <v>2</v>
      </c>
      <c r="Q233">
        <v>4.2690144370000001</v>
      </c>
      <c r="R233">
        <v>0.19684247799999999</v>
      </c>
      <c r="S233">
        <v>0.396480942</v>
      </c>
      <c r="T233">
        <v>0.329703368</v>
      </c>
      <c r="U233" t="s">
        <v>30</v>
      </c>
      <c r="V233" t="s">
        <v>31</v>
      </c>
      <c r="W233" t="s">
        <v>31</v>
      </c>
      <c r="X233">
        <f t="shared" si="3"/>
        <v>82.156245999999996</v>
      </c>
    </row>
    <row r="234" spans="1:24" x14ac:dyDescent="0.3">
      <c r="A234" t="s">
        <v>288</v>
      </c>
      <c r="B234" s="1">
        <v>43560</v>
      </c>
      <c r="C234">
        <v>49</v>
      </c>
      <c r="D234" t="s">
        <v>33</v>
      </c>
      <c r="E234" t="s">
        <v>25</v>
      </c>
      <c r="F234" t="s">
        <v>51</v>
      </c>
      <c r="G234" t="s">
        <v>52</v>
      </c>
      <c r="H234">
        <v>3</v>
      </c>
      <c r="I234">
        <v>81.204646890000006</v>
      </c>
      <c r="J234">
        <v>266.63254869999997</v>
      </c>
      <c r="K234" t="s">
        <v>54</v>
      </c>
      <c r="L234" t="s">
        <v>29</v>
      </c>
      <c r="M234">
        <v>0.283578687</v>
      </c>
      <c r="N234">
        <v>0.145597592</v>
      </c>
      <c r="O234" t="s">
        <v>25</v>
      </c>
      <c r="P234">
        <v>1</v>
      </c>
      <c r="Q234">
        <v>9.2636823479999997</v>
      </c>
      <c r="R234">
        <v>0.10192551900000001</v>
      </c>
      <c r="S234">
        <v>0.26053782199999997</v>
      </c>
      <c r="T234">
        <v>0.161329413</v>
      </c>
      <c r="U234" t="s">
        <v>30</v>
      </c>
      <c r="V234" t="s">
        <v>31</v>
      </c>
      <c r="W234" t="s">
        <v>31</v>
      </c>
      <c r="X234">
        <f t="shared" si="3"/>
        <v>243.61394067000003</v>
      </c>
    </row>
    <row r="235" spans="1:24" x14ac:dyDescent="0.3">
      <c r="A235" t="s">
        <v>289</v>
      </c>
      <c r="B235" s="1">
        <v>44055</v>
      </c>
      <c r="C235">
        <v>39</v>
      </c>
      <c r="D235" t="s">
        <v>24</v>
      </c>
      <c r="E235" t="s">
        <v>25</v>
      </c>
      <c r="F235" t="s">
        <v>57</v>
      </c>
      <c r="G235" t="s">
        <v>77</v>
      </c>
      <c r="H235">
        <v>3</v>
      </c>
      <c r="I235">
        <v>36.966647790000003</v>
      </c>
      <c r="J235">
        <v>106.8404985</v>
      </c>
      <c r="K235" t="s">
        <v>49</v>
      </c>
      <c r="L235" t="s">
        <v>62</v>
      </c>
      <c r="M235">
        <v>0.148237911</v>
      </c>
      <c r="N235">
        <v>0.20679102999999999</v>
      </c>
      <c r="O235" t="s">
        <v>38</v>
      </c>
      <c r="P235">
        <v>2</v>
      </c>
      <c r="Q235">
        <v>8.9765035439999998</v>
      </c>
      <c r="R235">
        <v>0.25588332200000002</v>
      </c>
      <c r="S235">
        <v>0.120074341</v>
      </c>
      <c r="T235">
        <v>3.4488204000000001E-2</v>
      </c>
      <c r="U235" t="s">
        <v>30</v>
      </c>
      <c r="V235" t="s">
        <v>31</v>
      </c>
      <c r="W235" t="s">
        <v>30</v>
      </c>
      <c r="X235">
        <f t="shared" si="3"/>
        <v>110.89994337000002</v>
      </c>
    </row>
    <row r="236" spans="1:24" x14ac:dyDescent="0.3">
      <c r="A236" t="s">
        <v>290</v>
      </c>
      <c r="B236" s="1">
        <v>43570</v>
      </c>
      <c r="C236">
        <v>18</v>
      </c>
      <c r="D236" t="s">
        <v>33</v>
      </c>
      <c r="E236" t="s">
        <v>56</v>
      </c>
      <c r="F236" t="s">
        <v>44</v>
      </c>
      <c r="G236" t="s">
        <v>77</v>
      </c>
      <c r="H236">
        <v>4</v>
      </c>
      <c r="I236">
        <v>85.415331980000005</v>
      </c>
      <c r="J236">
        <v>341.6613279</v>
      </c>
      <c r="K236" t="s">
        <v>36</v>
      </c>
      <c r="L236" t="s">
        <v>36</v>
      </c>
      <c r="M236">
        <v>7.4090515999999995E-2</v>
      </c>
      <c r="N236">
        <v>0.22519629399999999</v>
      </c>
      <c r="O236" t="s">
        <v>56</v>
      </c>
      <c r="P236">
        <v>2</v>
      </c>
      <c r="Q236">
        <v>4.0335208329999999</v>
      </c>
      <c r="R236">
        <v>7.8083864000000003E-2</v>
      </c>
      <c r="S236">
        <v>0.32110488799999998</v>
      </c>
      <c r="T236">
        <v>0.34956556500000002</v>
      </c>
      <c r="U236" t="s">
        <v>30</v>
      </c>
      <c r="V236" t="s">
        <v>31</v>
      </c>
      <c r="W236" t="s">
        <v>30</v>
      </c>
      <c r="X236">
        <f t="shared" si="3"/>
        <v>341.66132792000002</v>
      </c>
    </row>
    <row r="237" spans="1:24" x14ac:dyDescent="0.3">
      <c r="A237" t="s">
        <v>291</v>
      </c>
      <c r="B237" s="1">
        <v>44146</v>
      </c>
      <c r="C237">
        <v>29</v>
      </c>
      <c r="D237" t="s">
        <v>33</v>
      </c>
      <c r="E237" t="s">
        <v>38</v>
      </c>
      <c r="F237" t="s">
        <v>26</v>
      </c>
      <c r="G237" t="s">
        <v>27</v>
      </c>
      <c r="H237">
        <v>5</v>
      </c>
      <c r="I237">
        <v>112.8842281</v>
      </c>
      <c r="J237">
        <v>743.08109790000003</v>
      </c>
      <c r="K237" t="s">
        <v>37</v>
      </c>
      <c r="L237" t="s">
        <v>46</v>
      </c>
      <c r="M237">
        <v>0.66719022500000003</v>
      </c>
      <c r="N237">
        <v>0.20047575000000001</v>
      </c>
      <c r="O237" t="s">
        <v>56</v>
      </c>
      <c r="P237">
        <v>2</v>
      </c>
      <c r="Q237">
        <v>5.0848625160000003</v>
      </c>
      <c r="R237">
        <v>0.203004078</v>
      </c>
      <c r="S237">
        <v>0.344843389</v>
      </c>
      <c r="T237">
        <v>0.16783484600000001</v>
      </c>
      <c r="U237" t="s">
        <v>30</v>
      </c>
      <c r="V237" t="s">
        <v>31</v>
      </c>
      <c r="W237" t="s">
        <v>30</v>
      </c>
      <c r="X237">
        <f t="shared" si="3"/>
        <v>564.42114049999998</v>
      </c>
    </row>
    <row r="238" spans="1:24" x14ac:dyDescent="0.3">
      <c r="A238" t="s">
        <v>292</v>
      </c>
      <c r="B238" s="1">
        <v>44794</v>
      </c>
      <c r="C238">
        <v>25</v>
      </c>
      <c r="D238" t="s">
        <v>24</v>
      </c>
      <c r="E238" t="s">
        <v>38</v>
      </c>
      <c r="F238" t="s">
        <v>34</v>
      </c>
      <c r="G238" t="s">
        <v>35</v>
      </c>
      <c r="H238">
        <v>13</v>
      </c>
      <c r="I238">
        <v>434.93864029999997</v>
      </c>
      <c r="J238">
        <v>5624.8125879999998</v>
      </c>
      <c r="K238" t="s">
        <v>37</v>
      </c>
      <c r="L238" t="s">
        <v>36</v>
      </c>
      <c r="M238">
        <v>0.27835473799999999</v>
      </c>
      <c r="N238">
        <v>0.279468194</v>
      </c>
      <c r="O238" t="s">
        <v>47</v>
      </c>
      <c r="P238">
        <v>2</v>
      </c>
      <c r="Q238">
        <v>4.6938486629999998</v>
      </c>
      <c r="R238">
        <v>0.30733690699999999</v>
      </c>
      <c r="S238">
        <v>0.22828636199999999</v>
      </c>
      <c r="T238">
        <v>0.20275986800000001</v>
      </c>
      <c r="U238" t="s">
        <v>30</v>
      </c>
      <c r="V238" t="s">
        <v>31</v>
      </c>
      <c r="W238" t="s">
        <v>30</v>
      </c>
      <c r="X238">
        <f t="shared" si="3"/>
        <v>5654.2023239</v>
      </c>
    </row>
    <row r="239" spans="1:24" x14ac:dyDescent="0.3">
      <c r="A239" t="s">
        <v>293</v>
      </c>
      <c r="B239" s="1">
        <v>45186</v>
      </c>
      <c r="C239">
        <v>39</v>
      </c>
      <c r="D239" t="s">
        <v>43</v>
      </c>
      <c r="E239" t="s">
        <v>25</v>
      </c>
      <c r="F239" t="s">
        <v>76</v>
      </c>
      <c r="G239" t="s">
        <v>231</v>
      </c>
      <c r="H239">
        <v>5</v>
      </c>
      <c r="I239">
        <v>16.098238869999999</v>
      </c>
      <c r="J239">
        <v>201.75785099999999</v>
      </c>
      <c r="K239" t="s">
        <v>29</v>
      </c>
      <c r="L239" t="s">
        <v>36</v>
      </c>
      <c r="M239">
        <v>7.3619157000000005E-2</v>
      </c>
      <c r="N239">
        <v>0.43522092200000001</v>
      </c>
      <c r="O239" t="s">
        <v>38</v>
      </c>
      <c r="P239">
        <v>2</v>
      </c>
      <c r="Q239">
        <v>5.6740778880000002</v>
      </c>
      <c r="R239">
        <v>9.5912146000000004E-2</v>
      </c>
      <c r="S239">
        <v>0.129484771</v>
      </c>
      <c r="T239">
        <v>0.243247027</v>
      </c>
      <c r="U239" t="s">
        <v>30</v>
      </c>
      <c r="V239" t="s">
        <v>31</v>
      </c>
      <c r="W239" t="s">
        <v>31</v>
      </c>
      <c r="X239">
        <f t="shared" si="3"/>
        <v>80.491194350000001</v>
      </c>
    </row>
    <row r="240" spans="1:24" x14ac:dyDescent="0.3">
      <c r="A240" t="s">
        <v>294</v>
      </c>
      <c r="B240" s="1">
        <v>43663</v>
      </c>
      <c r="C240">
        <v>16</v>
      </c>
      <c r="D240" t="s">
        <v>43</v>
      </c>
      <c r="E240" t="s">
        <v>25</v>
      </c>
      <c r="F240" t="s">
        <v>44</v>
      </c>
      <c r="G240" t="s">
        <v>60</v>
      </c>
      <c r="H240">
        <v>4</v>
      </c>
      <c r="I240">
        <v>517.27232719999995</v>
      </c>
      <c r="J240">
        <v>2019.690341</v>
      </c>
      <c r="K240" t="s">
        <v>28</v>
      </c>
      <c r="L240" t="s">
        <v>36</v>
      </c>
      <c r="M240">
        <v>0.30658645200000001</v>
      </c>
      <c r="N240">
        <v>0.43298610900000001</v>
      </c>
      <c r="O240" t="s">
        <v>25</v>
      </c>
      <c r="P240">
        <v>2</v>
      </c>
      <c r="Q240">
        <v>7.0090808720000002</v>
      </c>
      <c r="R240">
        <v>0.31110141499999999</v>
      </c>
      <c r="S240">
        <v>0.14346279100000001</v>
      </c>
      <c r="T240">
        <v>0.121915909</v>
      </c>
      <c r="U240" t="s">
        <v>30</v>
      </c>
      <c r="V240" t="s">
        <v>31</v>
      </c>
      <c r="W240" t="s">
        <v>30</v>
      </c>
      <c r="X240">
        <f t="shared" si="3"/>
        <v>2069.0893087999998</v>
      </c>
    </row>
    <row r="241" spans="1:24" x14ac:dyDescent="0.3">
      <c r="A241" t="s">
        <v>295</v>
      </c>
      <c r="B241" s="1">
        <v>44900</v>
      </c>
      <c r="C241">
        <v>49</v>
      </c>
      <c r="D241" t="s">
        <v>24</v>
      </c>
      <c r="E241" t="s">
        <v>25</v>
      </c>
      <c r="F241" t="s">
        <v>51</v>
      </c>
      <c r="G241" t="s">
        <v>52</v>
      </c>
      <c r="H241">
        <v>3</v>
      </c>
      <c r="I241">
        <v>271.5671251</v>
      </c>
      <c r="J241">
        <v>756.3888048</v>
      </c>
      <c r="K241" t="s">
        <v>29</v>
      </c>
      <c r="L241" t="s">
        <v>54</v>
      </c>
      <c r="M241">
        <v>0.26782908300000002</v>
      </c>
      <c r="N241">
        <v>0.217854248</v>
      </c>
      <c r="O241" t="s">
        <v>38</v>
      </c>
      <c r="P241">
        <v>1</v>
      </c>
      <c r="Q241">
        <v>6.9424452069999996</v>
      </c>
      <c r="R241">
        <v>0.40563171599999998</v>
      </c>
      <c r="S241">
        <v>7.3507043999999994E-2</v>
      </c>
      <c r="T241">
        <v>0.154402702</v>
      </c>
      <c r="U241" t="s">
        <v>30</v>
      </c>
      <c r="V241" t="s">
        <v>30</v>
      </c>
      <c r="W241" t="s">
        <v>30</v>
      </c>
      <c r="X241">
        <f t="shared" si="3"/>
        <v>814.7013753</v>
      </c>
    </row>
    <row r="242" spans="1:24" x14ac:dyDescent="0.3">
      <c r="A242" t="s">
        <v>296</v>
      </c>
      <c r="B242" s="1">
        <v>45175</v>
      </c>
      <c r="C242">
        <v>34</v>
      </c>
      <c r="D242" t="s">
        <v>33</v>
      </c>
      <c r="E242" t="s">
        <v>56</v>
      </c>
      <c r="F242" t="s">
        <v>44</v>
      </c>
      <c r="G242" t="s">
        <v>45</v>
      </c>
      <c r="H242">
        <v>4</v>
      </c>
      <c r="I242">
        <v>65.001122859999995</v>
      </c>
      <c r="J242">
        <v>218.63164520000001</v>
      </c>
      <c r="K242" t="s">
        <v>62</v>
      </c>
      <c r="L242" t="s">
        <v>29</v>
      </c>
      <c r="M242">
        <v>0.19713386599999999</v>
      </c>
      <c r="N242">
        <v>0.34090346199999999</v>
      </c>
      <c r="O242" t="s">
        <v>56</v>
      </c>
      <c r="P242">
        <v>3</v>
      </c>
      <c r="Q242">
        <v>3.2548805129999998</v>
      </c>
      <c r="R242">
        <v>0.425913072</v>
      </c>
      <c r="S242">
        <v>7.4711950999999999E-2</v>
      </c>
      <c r="T242">
        <v>0.13073326599999999</v>
      </c>
      <c r="U242" t="s">
        <v>30</v>
      </c>
      <c r="V242" t="s">
        <v>31</v>
      </c>
      <c r="W242" t="s">
        <v>31</v>
      </c>
      <c r="X242">
        <f t="shared" si="3"/>
        <v>260.00449143999998</v>
      </c>
    </row>
    <row r="243" spans="1:24" x14ac:dyDescent="0.3">
      <c r="A243" t="s">
        <v>297</v>
      </c>
      <c r="B243" s="1">
        <v>43326</v>
      </c>
      <c r="C243">
        <v>29</v>
      </c>
      <c r="D243" t="s">
        <v>43</v>
      </c>
      <c r="E243" t="s">
        <v>25</v>
      </c>
      <c r="F243" t="s">
        <v>51</v>
      </c>
      <c r="G243" t="s">
        <v>52</v>
      </c>
      <c r="H243">
        <v>5</v>
      </c>
      <c r="I243">
        <v>213.9391937</v>
      </c>
      <c r="J243">
        <v>1269.5838879999999</v>
      </c>
      <c r="K243" t="s">
        <v>49</v>
      </c>
      <c r="L243" t="s">
        <v>36</v>
      </c>
      <c r="M243">
        <v>3.9833324000000003E-2</v>
      </c>
      <c r="N243">
        <v>0.287762719</v>
      </c>
      <c r="O243" t="s">
        <v>47</v>
      </c>
      <c r="P243">
        <v>0</v>
      </c>
      <c r="Q243">
        <v>5.6966129969999999</v>
      </c>
      <c r="R243">
        <v>0.19223857499999999</v>
      </c>
      <c r="S243">
        <v>0.29978772999999997</v>
      </c>
      <c r="T243">
        <v>0.38660358500000003</v>
      </c>
      <c r="U243" t="s">
        <v>30</v>
      </c>
      <c r="V243" t="s">
        <v>31</v>
      </c>
      <c r="W243" t="s">
        <v>31</v>
      </c>
      <c r="X243">
        <f t="shared" si="3"/>
        <v>1069.6959684999999</v>
      </c>
    </row>
    <row r="244" spans="1:24" x14ac:dyDescent="0.3">
      <c r="A244" t="s">
        <v>298</v>
      </c>
      <c r="B244" s="1">
        <v>43898</v>
      </c>
      <c r="C244">
        <v>34</v>
      </c>
      <c r="D244" t="s">
        <v>24</v>
      </c>
      <c r="E244" t="s">
        <v>38</v>
      </c>
      <c r="F244" t="s">
        <v>44</v>
      </c>
      <c r="G244" t="s">
        <v>77</v>
      </c>
      <c r="H244">
        <v>2</v>
      </c>
      <c r="I244">
        <v>26.971815119999999</v>
      </c>
      <c r="J244">
        <v>48.293190709999998</v>
      </c>
      <c r="K244" t="s">
        <v>46</v>
      </c>
      <c r="L244" t="s">
        <v>46</v>
      </c>
      <c r="M244">
        <v>0.15017287800000001</v>
      </c>
      <c r="N244">
        <v>0.376539974</v>
      </c>
      <c r="O244" t="s">
        <v>38</v>
      </c>
      <c r="P244">
        <v>1</v>
      </c>
      <c r="Q244">
        <v>5.03068369</v>
      </c>
      <c r="R244">
        <v>0.233410548</v>
      </c>
      <c r="S244">
        <v>0.12532174400000001</v>
      </c>
      <c r="T244">
        <v>0.19332914300000001</v>
      </c>
      <c r="U244" t="s">
        <v>30</v>
      </c>
      <c r="V244" t="s">
        <v>31</v>
      </c>
      <c r="W244" t="s">
        <v>31</v>
      </c>
      <c r="X244">
        <f t="shared" si="3"/>
        <v>53.943630239999997</v>
      </c>
    </row>
    <row r="245" spans="1:24" x14ac:dyDescent="0.3">
      <c r="A245" t="s">
        <v>299</v>
      </c>
      <c r="B245" s="1">
        <v>44060</v>
      </c>
      <c r="C245">
        <v>28</v>
      </c>
      <c r="D245" t="s">
        <v>24</v>
      </c>
      <c r="E245" t="s">
        <v>25</v>
      </c>
      <c r="F245" t="s">
        <v>44</v>
      </c>
      <c r="G245" t="s">
        <v>45</v>
      </c>
      <c r="H245">
        <v>2</v>
      </c>
      <c r="I245">
        <v>66.186915830000004</v>
      </c>
      <c r="J245">
        <v>264.18938320000001</v>
      </c>
      <c r="K245" t="s">
        <v>49</v>
      </c>
      <c r="L245" t="s">
        <v>37</v>
      </c>
      <c r="M245">
        <v>0.18434176799999999</v>
      </c>
      <c r="N245">
        <v>0.382874408</v>
      </c>
      <c r="O245" t="s">
        <v>47</v>
      </c>
      <c r="P245">
        <v>2</v>
      </c>
      <c r="Q245">
        <v>7.6074724900000001</v>
      </c>
      <c r="R245">
        <v>0.55644461199999995</v>
      </c>
      <c r="S245">
        <v>0.28686728700000003</v>
      </c>
      <c r="T245">
        <v>5.4908406E-2</v>
      </c>
      <c r="U245" t="s">
        <v>30</v>
      </c>
      <c r="V245" t="s">
        <v>31</v>
      </c>
      <c r="W245" t="s">
        <v>30</v>
      </c>
      <c r="X245">
        <f t="shared" si="3"/>
        <v>132.37383166000001</v>
      </c>
    </row>
    <row r="246" spans="1:24" x14ac:dyDescent="0.3">
      <c r="A246" t="s">
        <v>300</v>
      </c>
      <c r="B246" s="1">
        <v>44605</v>
      </c>
      <c r="C246">
        <v>41</v>
      </c>
      <c r="D246" t="s">
        <v>43</v>
      </c>
      <c r="E246" t="s">
        <v>25</v>
      </c>
      <c r="F246" t="s">
        <v>34</v>
      </c>
      <c r="G246" t="s">
        <v>77</v>
      </c>
      <c r="H246">
        <v>2</v>
      </c>
      <c r="I246">
        <v>22.056496679999999</v>
      </c>
      <c r="J246">
        <v>164.41931400000001</v>
      </c>
      <c r="K246" t="s">
        <v>36</v>
      </c>
      <c r="L246" t="s">
        <v>46</v>
      </c>
      <c r="M246">
        <v>0.244745135</v>
      </c>
      <c r="N246">
        <v>8.4106634E-2</v>
      </c>
      <c r="O246" t="s">
        <v>47</v>
      </c>
      <c r="P246">
        <v>2</v>
      </c>
      <c r="Q246">
        <v>4.6269855819999997</v>
      </c>
      <c r="R246">
        <v>0.13900392</v>
      </c>
      <c r="S246">
        <v>4.6539859000000003E-2</v>
      </c>
      <c r="T246">
        <v>7.5046475000000001E-2</v>
      </c>
      <c r="U246" t="s">
        <v>30</v>
      </c>
      <c r="V246" t="s">
        <v>30</v>
      </c>
      <c r="W246" t="s">
        <v>30</v>
      </c>
      <c r="X246">
        <f t="shared" si="3"/>
        <v>44.112993359999997</v>
      </c>
    </row>
    <row r="247" spans="1:24" x14ac:dyDescent="0.3">
      <c r="A247" t="s">
        <v>301</v>
      </c>
      <c r="B247" s="1">
        <v>43553</v>
      </c>
      <c r="C247">
        <v>35</v>
      </c>
      <c r="D247" t="s">
        <v>33</v>
      </c>
      <c r="E247" t="s">
        <v>25</v>
      </c>
      <c r="F247" t="s">
        <v>34</v>
      </c>
      <c r="G247" t="s">
        <v>35</v>
      </c>
      <c r="H247">
        <v>5</v>
      </c>
      <c r="I247">
        <v>343.00734879999999</v>
      </c>
      <c r="J247">
        <v>1603.7202810000001</v>
      </c>
      <c r="K247" t="s">
        <v>28</v>
      </c>
      <c r="L247" t="s">
        <v>46</v>
      </c>
      <c r="M247">
        <v>0.199025173</v>
      </c>
      <c r="N247">
        <v>0.26247392800000002</v>
      </c>
      <c r="O247" t="s">
        <v>38</v>
      </c>
      <c r="P247">
        <v>1</v>
      </c>
      <c r="Q247">
        <v>8.6321229329999998</v>
      </c>
      <c r="R247">
        <v>0.39423139099999999</v>
      </c>
      <c r="S247">
        <v>0.14764477500000001</v>
      </c>
      <c r="T247">
        <v>0.177590952</v>
      </c>
      <c r="U247" t="s">
        <v>30</v>
      </c>
      <c r="V247" t="s">
        <v>31</v>
      </c>
      <c r="W247" t="s">
        <v>30</v>
      </c>
      <c r="X247">
        <f t="shared" si="3"/>
        <v>1715.036744</v>
      </c>
    </row>
    <row r="248" spans="1:24" x14ac:dyDescent="0.3">
      <c r="A248" t="s">
        <v>302</v>
      </c>
      <c r="B248" s="1">
        <v>43916</v>
      </c>
      <c r="C248">
        <v>30</v>
      </c>
      <c r="D248" t="s">
        <v>33</v>
      </c>
      <c r="E248" t="s">
        <v>25</v>
      </c>
      <c r="F248" t="s">
        <v>26</v>
      </c>
      <c r="G248" t="s">
        <v>27</v>
      </c>
      <c r="H248">
        <v>4</v>
      </c>
      <c r="I248">
        <v>52.217064360000002</v>
      </c>
      <c r="J248">
        <v>263.04101750000001</v>
      </c>
      <c r="K248" t="s">
        <v>49</v>
      </c>
      <c r="L248" t="s">
        <v>37</v>
      </c>
      <c r="M248">
        <v>0.273066274</v>
      </c>
      <c r="N248">
        <v>0.23121937100000001</v>
      </c>
      <c r="O248" t="s">
        <v>47</v>
      </c>
      <c r="P248">
        <v>2</v>
      </c>
      <c r="Q248">
        <v>7.1696692769999997</v>
      </c>
      <c r="R248">
        <v>0.13628370300000001</v>
      </c>
      <c r="S248">
        <v>0.36997996</v>
      </c>
      <c r="T248">
        <v>1.6572192999999999E-2</v>
      </c>
      <c r="U248" t="s">
        <v>30</v>
      </c>
      <c r="V248" t="s">
        <v>31</v>
      </c>
      <c r="W248" t="s">
        <v>30</v>
      </c>
      <c r="X248">
        <f t="shared" si="3"/>
        <v>208.86825744000001</v>
      </c>
    </row>
    <row r="249" spans="1:24" x14ac:dyDescent="0.3">
      <c r="A249" t="s">
        <v>303</v>
      </c>
      <c r="B249" s="1">
        <v>43759</v>
      </c>
      <c r="C249">
        <v>20</v>
      </c>
      <c r="D249" t="s">
        <v>33</v>
      </c>
      <c r="E249" t="s">
        <v>25</v>
      </c>
      <c r="F249" t="s">
        <v>51</v>
      </c>
      <c r="G249" t="s">
        <v>52</v>
      </c>
      <c r="H249">
        <v>4</v>
      </c>
      <c r="I249">
        <v>348.57289050000003</v>
      </c>
      <c r="J249">
        <v>1261.279679</v>
      </c>
      <c r="K249" t="s">
        <v>36</v>
      </c>
      <c r="L249" t="s">
        <v>37</v>
      </c>
      <c r="M249">
        <v>0.124218974</v>
      </c>
      <c r="N249">
        <v>0.20472757899999999</v>
      </c>
      <c r="O249" t="s">
        <v>25</v>
      </c>
      <c r="P249">
        <v>1</v>
      </c>
      <c r="Q249">
        <v>7.8662825219999997</v>
      </c>
      <c r="R249">
        <v>0.186126134</v>
      </c>
      <c r="S249">
        <v>0.15555835300000001</v>
      </c>
      <c r="T249">
        <v>0.52550716200000003</v>
      </c>
      <c r="U249" t="s">
        <v>30</v>
      </c>
      <c r="V249" t="s">
        <v>30</v>
      </c>
      <c r="W249" t="s">
        <v>31</v>
      </c>
      <c r="X249">
        <f t="shared" si="3"/>
        <v>1394.2915620000001</v>
      </c>
    </row>
    <row r="250" spans="1:24" x14ac:dyDescent="0.3">
      <c r="A250" t="s">
        <v>304</v>
      </c>
      <c r="B250" s="1">
        <v>43647</v>
      </c>
      <c r="C250">
        <v>51</v>
      </c>
      <c r="D250" t="s">
        <v>33</v>
      </c>
      <c r="E250" t="s">
        <v>56</v>
      </c>
      <c r="F250" t="s">
        <v>34</v>
      </c>
      <c r="G250" t="s">
        <v>35</v>
      </c>
      <c r="H250">
        <v>9</v>
      </c>
      <c r="I250">
        <v>31.437008500000001</v>
      </c>
      <c r="J250">
        <v>247.68132969999999</v>
      </c>
      <c r="K250" t="s">
        <v>62</v>
      </c>
      <c r="L250" t="s">
        <v>37</v>
      </c>
      <c r="M250">
        <v>0.17926408499999999</v>
      </c>
      <c r="N250">
        <v>0.13130697599999999</v>
      </c>
      <c r="O250" t="s">
        <v>47</v>
      </c>
      <c r="P250">
        <v>2</v>
      </c>
      <c r="Q250">
        <v>5.1217757429999997</v>
      </c>
      <c r="R250">
        <v>0.301744495</v>
      </c>
      <c r="S250">
        <v>0.15287003699999999</v>
      </c>
      <c r="T250">
        <v>0.22122186999999999</v>
      </c>
      <c r="U250" t="s">
        <v>30</v>
      </c>
      <c r="V250" t="s">
        <v>31</v>
      </c>
      <c r="W250" t="s">
        <v>31</v>
      </c>
      <c r="X250">
        <f t="shared" si="3"/>
        <v>282.93307650000003</v>
      </c>
    </row>
    <row r="251" spans="1:24" x14ac:dyDescent="0.3">
      <c r="A251" t="s">
        <v>305</v>
      </c>
      <c r="B251" s="1">
        <v>44056</v>
      </c>
      <c r="C251">
        <v>45</v>
      </c>
      <c r="D251" t="s">
        <v>24</v>
      </c>
      <c r="E251" t="s">
        <v>25</v>
      </c>
      <c r="F251" t="s">
        <v>26</v>
      </c>
      <c r="G251" t="s">
        <v>27</v>
      </c>
      <c r="H251">
        <v>8</v>
      </c>
      <c r="I251">
        <v>31.737061270000002</v>
      </c>
      <c r="J251">
        <v>274.14190889999998</v>
      </c>
      <c r="K251" t="s">
        <v>37</v>
      </c>
      <c r="L251" t="s">
        <v>46</v>
      </c>
      <c r="M251">
        <v>0.49018482800000002</v>
      </c>
      <c r="N251">
        <v>0.57566492300000005</v>
      </c>
      <c r="O251" t="s">
        <v>38</v>
      </c>
      <c r="P251">
        <v>2</v>
      </c>
      <c r="Q251">
        <v>7.1449246310000003</v>
      </c>
      <c r="R251">
        <v>9.1120870000000007E-2</v>
      </c>
      <c r="S251">
        <v>5.7186250000000001E-2</v>
      </c>
      <c r="T251">
        <v>0.103969784</v>
      </c>
      <c r="U251" t="s">
        <v>30</v>
      </c>
      <c r="V251" t="s">
        <v>31</v>
      </c>
      <c r="W251" t="s">
        <v>30</v>
      </c>
      <c r="X251">
        <f t="shared" si="3"/>
        <v>253.89649016000001</v>
      </c>
    </row>
    <row r="252" spans="1:24" x14ac:dyDescent="0.3">
      <c r="A252" t="s">
        <v>306</v>
      </c>
      <c r="B252" s="1">
        <v>43117</v>
      </c>
      <c r="C252">
        <v>71</v>
      </c>
      <c r="D252" t="s">
        <v>43</v>
      </c>
      <c r="E252" t="s">
        <v>38</v>
      </c>
      <c r="F252" t="s">
        <v>44</v>
      </c>
      <c r="G252" t="s">
        <v>45</v>
      </c>
      <c r="H252">
        <v>7</v>
      </c>
      <c r="I252">
        <v>123.54829410000001</v>
      </c>
      <c r="J252">
        <v>958.23766690000002</v>
      </c>
      <c r="K252" t="s">
        <v>54</v>
      </c>
      <c r="L252" t="s">
        <v>46</v>
      </c>
      <c r="M252">
        <v>0.59499638099999996</v>
      </c>
      <c r="N252">
        <v>0.319777592</v>
      </c>
      <c r="O252" t="s">
        <v>56</v>
      </c>
      <c r="P252">
        <v>1</v>
      </c>
      <c r="Q252">
        <v>7.9251871569999999</v>
      </c>
      <c r="R252">
        <v>0.142581029</v>
      </c>
      <c r="S252">
        <v>0.16853990499999999</v>
      </c>
      <c r="T252">
        <v>8.2762690999999999E-2</v>
      </c>
      <c r="U252" t="s">
        <v>30</v>
      </c>
      <c r="V252" t="s">
        <v>31</v>
      </c>
      <c r="W252" t="s">
        <v>31</v>
      </c>
      <c r="X252">
        <f t="shared" si="3"/>
        <v>864.83805870000003</v>
      </c>
    </row>
    <row r="253" spans="1:24" x14ac:dyDescent="0.3">
      <c r="A253" t="s">
        <v>307</v>
      </c>
      <c r="B253" s="1">
        <v>44344</v>
      </c>
      <c r="C253">
        <v>47</v>
      </c>
      <c r="D253" t="s">
        <v>24</v>
      </c>
      <c r="E253" t="s">
        <v>25</v>
      </c>
      <c r="F253" t="s">
        <v>51</v>
      </c>
      <c r="G253" t="s">
        <v>52</v>
      </c>
      <c r="H253">
        <v>2</v>
      </c>
      <c r="I253">
        <v>11.51741305</v>
      </c>
      <c r="J253">
        <v>23.0348261</v>
      </c>
      <c r="K253" t="s">
        <v>28</v>
      </c>
      <c r="L253" t="s">
        <v>54</v>
      </c>
      <c r="M253">
        <v>0.232871932</v>
      </c>
      <c r="N253">
        <v>0.27125148599999999</v>
      </c>
      <c r="O253" t="s">
        <v>56</v>
      </c>
      <c r="P253">
        <v>1</v>
      </c>
      <c r="Q253">
        <v>6.9424452069999996</v>
      </c>
      <c r="R253">
        <v>0.17464474199999999</v>
      </c>
      <c r="S253">
        <v>0.37613523199999999</v>
      </c>
      <c r="T253">
        <v>4.8695074999999997E-2</v>
      </c>
      <c r="U253" t="s">
        <v>30</v>
      </c>
      <c r="V253" t="s">
        <v>31</v>
      </c>
      <c r="W253" t="s">
        <v>31</v>
      </c>
      <c r="X253">
        <f t="shared" si="3"/>
        <v>23.0348261</v>
      </c>
    </row>
    <row r="254" spans="1:24" x14ac:dyDescent="0.3">
      <c r="A254" t="s">
        <v>308</v>
      </c>
      <c r="B254" s="1">
        <v>44056</v>
      </c>
      <c r="C254">
        <v>25</v>
      </c>
      <c r="D254" t="s">
        <v>43</v>
      </c>
      <c r="E254" t="s">
        <v>25</v>
      </c>
      <c r="F254" t="s">
        <v>44</v>
      </c>
      <c r="G254" t="s">
        <v>60</v>
      </c>
      <c r="H254">
        <v>1</v>
      </c>
      <c r="I254">
        <v>24.535761529999998</v>
      </c>
      <c r="J254">
        <v>88.746095519999997</v>
      </c>
      <c r="K254" t="s">
        <v>46</v>
      </c>
      <c r="L254" t="s">
        <v>46</v>
      </c>
      <c r="M254">
        <v>0.600293666</v>
      </c>
      <c r="N254">
        <v>0.112285442</v>
      </c>
      <c r="O254" t="s">
        <v>47</v>
      </c>
      <c r="P254">
        <v>1</v>
      </c>
      <c r="Q254">
        <v>7.1678107999999998</v>
      </c>
      <c r="R254">
        <v>3.5451199000000003E-2</v>
      </c>
      <c r="S254">
        <v>0.27910146299999999</v>
      </c>
      <c r="T254">
        <v>0.16420942699999999</v>
      </c>
      <c r="U254" t="s">
        <v>31</v>
      </c>
      <c r="V254" t="s">
        <v>31</v>
      </c>
      <c r="W254" t="s">
        <v>31</v>
      </c>
      <c r="X254">
        <f t="shared" si="3"/>
        <v>24.535761529999998</v>
      </c>
    </row>
    <row r="255" spans="1:24" x14ac:dyDescent="0.3">
      <c r="A255" t="s">
        <v>309</v>
      </c>
      <c r="B255" s="1">
        <v>45247</v>
      </c>
      <c r="C255">
        <v>21</v>
      </c>
      <c r="D255" t="s">
        <v>24</v>
      </c>
      <c r="E255" t="s">
        <v>56</v>
      </c>
      <c r="F255" t="s">
        <v>26</v>
      </c>
      <c r="G255" t="s">
        <v>27</v>
      </c>
      <c r="H255">
        <v>2</v>
      </c>
      <c r="I255">
        <v>80.388323540000002</v>
      </c>
      <c r="J255">
        <v>6595.9383619999999</v>
      </c>
      <c r="K255" t="s">
        <v>46</v>
      </c>
      <c r="L255" t="s">
        <v>37</v>
      </c>
      <c r="M255">
        <v>0.110243418</v>
      </c>
      <c r="N255">
        <v>6.3631118E-2</v>
      </c>
      <c r="O255" t="s">
        <v>25</v>
      </c>
      <c r="P255">
        <v>3</v>
      </c>
      <c r="Q255">
        <v>8.1721499299999998</v>
      </c>
      <c r="R255">
        <v>0.25357169899999998</v>
      </c>
      <c r="S255">
        <v>0.10723556400000001</v>
      </c>
      <c r="T255">
        <v>0.10440271</v>
      </c>
      <c r="U255" t="s">
        <v>30</v>
      </c>
      <c r="V255" t="s">
        <v>31</v>
      </c>
      <c r="W255" t="s">
        <v>31</v>
      </c>
      <c r="X255">
        <f t="shared" si="3"/>
        <v>160.77664708</v>
      </c>
    </row>
    <row r="256" spans="1:24" x14ac:dyDescent="0.3">
      <c r="A256" t="s">
        <v>310</v>
      </c>
      <c r="B256" s="1">
        <v>44869</v>
      </c>
      <c r="C256">
        <v>27</v>
      </c>
      <c r="D256" t="s">
        <v>33</v>
      </c>
      <c r="E256" t="s">
        <v>56</v>
      </c>
      <c r="F256" t="s">
        <v>57</v>
      </c>
      <c r="G256" t="s">
        <v>58</v>
      </c>
      <c r="H256">
        <v>4</v>
      </c>
      <c r="I256">
        <v>13.481064419999999</v>
      </c>
      <c r="J256">
        <v>80.734807959999998</v>
      </c>
      <c r="K256" t="s">
        <v>37</v>
      </c>
      <c r="L256" t="s">
        <v>29</v>
      </c>
      <c r="M256">
        <v>7.8386897999999997E-2</v>
      </c>
      <c r="N256">
        <v>0.289741743</v>
      </c>
      <c r="O256" t="s">
        <v>38</v>
      </c>
      <c r="P256">
        <v>4</v>
      </c>
      <c r="Q256">
        <v>7.1183490139999996</v>
      </c>
      <c r="R256">
        <v>0.17445528699999999</v>
      </c>
      <c r="S256">
        <v>0.15907469599999999</v>
      </c>
      <c r="T256">
        <v>0.17817827</v>
      </c>
      <c r="U256" t="s">
        <v>30</v>
      </c>
      <c r="V256" t="s">
        <v>30</v>
      </c>
      <c r="W256" t="s">
        <v>31</v>
      </c>
      <c r="X256">
        <f t="shared" si="3"/>
        <v>53.924257679999997</v>
      </c>
    </row>
    <row r="257" spans="1:24" x14ac:dyDescent="0.3">
      <c r="A257" t="s">
        <v>311</v>
      </c>
      <c r="B257" s="1">
        <v>44161</v>
      </c>
      <c r="C257">
        <v>25</v>
      </c>
      <c r="D257" t="s">
        <v>24</v>
      </c>
      <c r="E257" t="s">
        <v>56</v>
      </c>
      <c r="F257" t="s">
        <v>44</v>
      </c>
      <c r="G257" t="s">
        <v>60</v>
      </c>
      <c r="H257">
        <v>4</v>
      </c>
      <c r="I257">
        <v>41.199892339999998</v>
      </c>
      <c r="J257">
        <v>86.365523960000004</v>
      </c>
      <c r="K257" t="s">
        <v>54</v>
      </c>
      <c r="L257" t="s">
        <v>29</v>
      </c>
      <c r="M257">
        <v>6.5229973999999996E-2</v>
      </c>
      <c r="N257">
        <v>0.12833936300000001</v>
      </c>
      <c r="O257" t="s">
        <v>38</v>
      </c>
      <c r="P257">
        <v>2</v>
      </c>
      <c r="Q257">
        <v>6.154549845</v>
      </c>
      <c r="R257">
        <v>0.31812674499999999</v>
      </c>
      <c r="S257">
        <v>0.12957158899999999</v>
      </c>
      <c r="T257">
        <v>0.41295488699999999</v>
      </c>
      <c r="U257" t="s">
        <v>30</v>
      </c>
      <c r="V257" t="s">
        <v>30</v>
      </c>
      <c r="W257" t="s">
        <v>31</v>
      </c>
      <c r="X257">
        <f t="shared" si="3"/>
        <v>164.79956935999999</v>
      </c>
    </row>
    <row r="258" spans="1:24" x14ac:dyDescent="0.3">
      <c r="A258" t="s">
        <v>312</v>
      </c>
      <c r="B258" s="1">
        <v>43402</v>
      </c>
      <c r="C258">
        <v>36</v>
      </c>
      <c r="D258" t="s">
        <v>33</v>
      </c>
      <c r="E258" t="s">
        <v>25</v>
      </c>
      <c r="F258" t="s">
        <v>44</v>
      </c>
      <c r="G258" t="s">
        <v>60</v>
      </c>
      <c r="H258">
        <v>4</v>
      </c>
      <c r="I258">
        <v>55.88075035</v>
      </c>
      <c r="J258">
        <v>137.30088259999999</v>
      </c>
      <c r="K258" t="s">
        <v>62</v>
      </c>
      <c r="L258" t="s">
        <v>46</v>
      </c>
      <c r="M258">
        <v>7.2043653999999999E-2</v>
      </c>
      <c r="N258">
        <v>0.15459614599999999</v>
      </c>
      <c r="O258" t="s">
        <v>47</v>
      </c>
      <c r="P258">
        <v>0</v>
      </c>
      <c r="Q258">
        <v>5.7305350019999999</v>
      </c>
      <c r="R258">
        <v>7.9538131999999998E-2</v>
      </c>
      <c r="S258">
        <v>7.7128354999999996E-2</v>
      </c>
      <c r="T258">
        <v>0.17752100600000001</v>
      </c>
      <c r="U258" t="s">
        <v>30</v>
      </c>
      <c r="V258" t="s">
        <v>31</v>
      </c>
      <c r="W258" t="s">
        <v>31</v>
      </c>
      <c r="X258">
        <f t="shared" si="3"/>
        <v>223.5230014</v>
      </c>
    </row>
    <row r="259" spans="1:24" x14ac:dyDescent="0.3">
      <c r="A259" t="s">
        <v>313</v>
      </c>
      <c r="B259" s="1">
        <v>43281</v>
      </c>
      <c r="C259">
        <v>33</v>
      </c>
      <c r="D259" t="s">
        <v>33</v>
      </c>
      <c r="E259" t="s">
        <v>25</v>
      </c>
      <c r="F259" t="s">
        <v>57</v>
      </c>
      <c r="G259" t="s">
        <v>58</v>
      </c>
      <c r="H259">
        <v>1</v>
      </c>
      <c r="I259">
        <v>25.00783899</v>
      </c>
      <c r="J259">
        <v>25.00783899</v>
      </c>
      <c r="K259" t="s">
        <v>37</v>
      </c>
      <c r="L259" t="s">
        <v>28</v>
      </c>
      <c r="M259">
        <v>0.18400955299999999</v>
      </c>
      <c r="N259">
        <v>0.57729032899999999</v>
      </c>
      <c r="O259" t="s">
        <v>25</v>
      </c>
      <c r="P259">
        <v>2</v>
      </c>
      <c r="Q259">
        <v>8.3451345499999992</v>
      </c>
      <c r="R259">
        <v>0.21240149999999999</v>
      </c>
      <c r="S259">
        <v>9.1981357999999999E-2</v>
      </c>
      <c r="T259">
        <v>0.43446161999999999</v>
      </c>
      <c r="U259" t="s">
        <v>31</v>
      </c>
      <c r="V259" t="s">
        <v>31</v>
      </c>
      <c r="W259" t="s">
        <v>31</v>
      </c>
      <c r="X259">
        <f t="shared" ref="X259:X322" si="4">H259*I259</f>
        <v>25.00783899</v>
      </c>
    </row>
    <row r="260" spans="1:24" x14ac:dyDescent="0.3">
      <c r="A260" t="s">
        <v>314</v>
      </c>
      <c r="B260" s="1">
        <v>43707</v>
      </c>
      <c r="C260">
        <v>44</v>
      </c>
      <c r="D260" t="s">
        <v>24</v>
      </c>
      <c r="E260" t="s">
        <v>38</v>
      </c>
      <c r="F260" t="s">
        <v>34</v>
      </c>
      <c r="G260" t="s">
        <v>77</v>
      </c>
      <c r="H260">
        <v>5</v>
      </c>
      <c r="I260">
        <v>180.02256320000001</v>
      </c>
      <c r="J260">
        <v>870.07935099999997</v>
      </c>
      <c r="K260" t="s">
        <v>37</v>
      </c>
      <c r="L260" t="s">
        <v>29</v>
      </c>
      <c r="M260">
        <v>0.59748573599999999</v>
      </c>
      <c r="N260">
        <v>0.381535548</v>
      </c>
      <c r="O260" t="s">
        <v>56</v>
      </c>
      <c r="P260">
        <v>3</v>
      </c>
      <c r="Q260">
        <v>6.1370146749999996</v>
      </c>
      <c r="R260">
        <v>0.233746449</v>
      </c>
      <c r="S260">
        <v>5.9782354000000003E-2</v>
      </c>
      <c r="T260">
        <v>0.122644392</v>
      </c>
      <c r="U260" t="s">
        <v>30</v>
      </c>
      <c r="V260" t="s">
        <v>31</v>
      </c>
      <c r="W260" t="s">
        <v>31</v>
      </c>
      <c r="X260">
        <f t="shared" si="4"/>
        <v>900.11281600000007</v>
      </c>
    </row>
    <row r="261" spans="1:24" x14ac:dyDescent="0.3">
      <c r="A261" t="s">
        <v>315</v>
      </c>
      <c r="B261" s="1">
        <v>43800</v>
      </c>
      <c r="C261">
        <v>36</v>
      </c>
      <c r="D261" t="s">
        <v>33</v>
      </c>
      <c r="E261" t="s">
        <v>56</v>
      </c>
      <c r="F261" t="s">
        <v>34</v>
      </c>
      <c r="G261" t="s">
        <v>35</v>
      </c>
      <c r="H261">
        <v>7</v>
      </c>
      <c r="I261">
        <v>39.054108650000003</v>
      </c>
      <c r="J261">
        <v>347.33633209999999</v>
      </c>
      <c r="K261" t="s">
        <v>28</v>
      </c>
      <c r="L261" t="s">
        <v>36</v>
      </c>
      <c r="M261">
        <v>0.48918437799999998</v>
      </c>
      <c r="N261">
        <v>0.53640104799999999</v>
      </c>
      <c r="O261" t="s">
        <v>38</v>
      </c>
      <c r="P261">
        <v>0</v>
      </c>
      <c r="Q261">
        <v>4.9749651149999998</v>
      </c>
      <c r="R261">
        <v>0.271031099</v>
      </c>
      <c r="S261">
        <v>4.3893051000000002E-2</v>
      </c>
      <c r="T261">
        <v>0.19944893299999999</v>
      </c>
      <c r="U261" t="s">
        <v>30</v>
      </c>
      <c r="V261" t="s">
        <v>30</v>
      </c>
      <c r="W261" t="s">
        <v>31</v>
      </c>
      <c r="X261">
        <f t="shared" si="4"/>
        <v>273.37876055000004</v>
      </c>
    </row>
    <row r="262" spans="1:24" x14ac:dyDescent="0.3">
      <c r="A262" t="s">
        <v>316</v>
      </c>
      <c r="B262" s="1">
        <v>44093</v>
      </c>
      <c r="C262">
        <v>66</v>
      </c>
      <c r="D262" t="s">
        <v>33</v>
      </c>
      <c r="E262" t="s">
        <v>56</v>
      </c>
      <c r="F262" t="s">
        <v>44</v>
      </c>
      <c r="G262" t="s">
        <v>45</v>
      </c>
      <c r="H262">
        <v>2</v>
      </c>
      <c r="I262">
        <v>133.62658949999999</v>
      </c>
      <c r="J262">
        <v>346.65450340000001</v>
      </c>
      <c r="K262" t="s">
        <v>28</v>
      </c>
      <c r="L262" t="s">
        <v>36</v>
      </c>
      <c r="M262">
        <v>0.405307111</v>
      </c>
      <c r="N262">
        <v>0.279468194</v>
      </c>
      <c r="O262" t="s">
        <v>47</v>
      </c>
      <c r="P262">
        <v>2</v>
      </c>
      <c r="Q262">
        <v>8.0703476520000006</v>
      </c>
      <c r="R262">
        <v>0.18737008099999999</v>
      </c>
      <c r="S262">
        <v>0.14516141099999999</v>
      </c>
      <c r="T262">
        <v>5.8765627000000001E-2</v>
      </c>
      <c r="U262" t="s">
        <v>30</v>
      </c>
      <c r="V262" t="s">
        <v>31</v>
      </c>
      <c r="W262" t="s">
        <v>30</v>
      </c>
      <c r="X262">
        <f t="shared" si="4"/>
        <v>267.25317899999999</v>
      </c>
    </row>
    <row r="263" spans="1:24" x14ac:dyDescent="0.3">
      <c r="A263" t="s">
        <v>317</v>
      </c>
      <c r="B263" s="1">
        <v>44240</v>
      </c>
      <c r="C263">
        <v>17</v>
      </c>
      <c r="D263" t="s">
        <v>24</v>
      </c>
      <c r="E263" t="s">
        <v>25</v>
      </c>
      <c r="F263" t="s">
        <v>34</v>
      </c>
      <c r="G263" t="s">
        <v>35</v>
      </c>
      <c r="H263">
        <v>1</v>
      </c>
      <c r="I263">
        <v>99.265487949999994</v>
      </c>
      <c r="J263">
        <v>189.37560060000001</v>
      </c>
      <c r="K263" t="s">
        <v>46</v>
      </c>
      <c r="L263" t="s">
        <v>29</v>
      </c>
      <c r="M263">
        <v>0.17196189000000001</v>
      </c>
      <c r="N263">
        <v>0.29870582699999998</v>
      </c>
      <c r="O263" t="s">
        <v>56</v>
      </c>
      <c r="P263">
        <v>2</v>
      </c>
      <c r="Q263">
        <v>4.7550329749999998</v>
      </c>
      <c r="R263">
        <v>0.187050103</v>
      </c>
      <c r="S263">
        <v>0.14853326</v>
      </c>
      <c r="T263">
        <v>0.390831292</v>
      </c>
      <c r="U263" t="s">
        <v>31</v>
      </c>
      <c r="V263" t="s">
        <v>31</v>
      </c>
      <c r="W263" t="s">
        <v>31</v>
      </c>
      <c r="X263">
        <f t="shared" si="4"/>
        <v>99.265487949999994</v>
      </c>
    </row>
    <row r="264" spans="1:24" x14ac:dyDescent="0.3">
      <c r="A264" t="s">
        <v>318</v>
      </c>
      <c r="B264" s="1">
        <v>43291</v>
      </c>
      <c r="C264">
        <v>38</v>
      </c>
      <c r="D264" t="s">
        <v>24</v>
      </c>
      <c r="E264" t="s">
        <v>38</v>
      </c>
      <c r="F264" t="s">
        <v>34</v>
      </c>
      <c r="G264" t="s">
        <v>35</v>
      </c>
      <c r="H264">
        <v>5</v>
      </c>
      <c r="I264">
        <v>197.75946039999999</v>
      </c>
      <c r="J264">
        <v>988.79730199999995</v>
      </c>
      <c r="K264" t="s">
        <v>28</v>
      </c>
      <c r="L264" t="s">
        <v>62</v>
      </c>
      <c r="M264">
        <v>0.69611060400000002</v>
      </c>
      <c r="N264">
        <v>4.5999011999999999E-2</v>
      </c>
      <c r="O264" t="s">
        <v>47</v>
      </c>
      <c r="P264">
        <v>2</v>
      </c>
      <c r="Q264">
        <v>6.9424452069999996</v>
      </c>
      <c r="R264">
        <v>0.33587718</v>
      </c>
      <c r="S264">
        <v>0.24227553099999999</v>
      </c>
      <c r="T264">
        <v>0.31451987199999998</v>
      </c>
      <c r="U264" t="s">
        <v>30</v>
      </c>
      <c r="V264" t="s">
        <v>30</v>
      </c>
      <c r="W264" t="s">
        <v>30</v>
      </c>
      <c r="X264">
        <f t="shared" si="4"/>
        <v>988.79730199999995</v>
      </c>
    </row>
    <row r="265" spans="1:24" x14ac:dyDescent="0.3">
      <c r="A265" t="s">
        <v>319</v>
      </c>
      <c r="B265" s="1">
        <v>44081</v>
      </c>
      <c r="C265">
        <v>54</v>
      </c>
      <c r="D265" t="s">
        <v>43</v>
      </c>
      <c r="E265" t="s">
        <v>56</v>
      </c>
      <c r="F265" t="s">
        <v>51</v>
      </c>
      <c r="G265" t="s">
        <v>52</v>
      </c>
      <c r="H265">
        <v>5</v>
      </c>
      <c r="I265">
        <v>67.724861450000006</v>
      </c>
      <c r="J265">
        <v>602.72727239999995</v>
      </c>
      <c r="K265" t="s">
        <v>46</v>
      </c>
      <c r="L265" t="s">
        <v>46</v>
      </c>
      <c r="M265">
        <v>0.39531384000000003</v>
      </c>
      <c r="N265">
        <v>5.0457117000000003E-2</v>
      </c>
      <c r="O265" t="s">
        <v>47</v>
      </c>
      <c r="P265">
        <v>3</v>
      </c>
      <c r="Q265">
        <v>9.8861825650000004</v>
      </c>
      <c r="R265">
        <v>0.15376631900000001</v>
      </c>
      <c r="S265">
        <v>0.32557667400000001</v>
      </c>
      <c r="T265">
        <v>0.314297934</v>
      </c>
      <c r="U265" t="s">
        <v>30</v>
      </c>
      <c r="V265" t="s">
        <v>30</v>
      </c>
      <c r="W265" t="s">
        <v>31</v>
      </c>
      <c r="X265">
        <f t="shared" si="4"/>
        <v>338.62430725000002</v>
      </c>
    </row>
    <row r="266" spans="1:24" x14ac:dyDescent="0.3">
      <c r="A266" t="s">
        <v>320</v>
      </c>
      <c r="B266" s="1">
        <v>45107</v>
      </c>
      <c r="C266">
        <v>22</v>
      </c>
      <c r="D266" t="s">
        <v>33</v>
      </c>
      <c r="E266" t="s">
        <v>25</v>
      </c>
      <c r="F266" t="s">
        <v>51</v>
      </c>
      <c r="G266" t="s">
        <v>52</v>
      </c>
      <c r="H266">
        <v>6</v>
      </c>
      <c r="I266">
        <v>6.5923758169999997</v>
      </c>
      <c r="J266">
        <v>6.6852128669999997</v>
      </c>
      <c r="K266" t="s">
        <v>49</v>
      </c>
      <c r="L266" t="s">
        <v>28</v>
      </c>
      <c r="M266">
        <v>4.7907329999999998E-2</v>
      </c>
      <c r="N266">
        <v>0.26789961000000001</v>
      </c>
      <c r="O266" t="s">
        <v>25</v>
      </c>
      <c r="P266">
        <v>1</v>
      </c>
      <c r="Q266">
        <v>8.7057279980000004</v>
      </c>
      <c r="R266">
        <v>8.9388633999999995E-2</v>
      </c>
      <c r="S266">
        <v>0.125344381</v>
      </c>
      <c r="T266">
        <v>0.20275986800000001</v>
      </c>
      <c r="U266" t="s">
        <v>30</v>
      </c>
      <c r="V266" t="s">
        <v>30</v>
      </c>
      <c r="W266" t="s">
        <v>31</v>
      </c>
      <c r="X266">
        <f t="shared" si="4"/>
        <v>39.554254901999997</v>
      </c>
    </row>
    <row r="267" spans="1:24" x14ac:dyDescent="0.3">
      <c r="A267" t="s">
        <v>321</v>
      </c>
      <c r="B267" s="1">
        <v>44285</v>
      </c>
      <c r="C267">
        <v>21</v>
      </c>
      <c r="D267" t="s">
        <v>43</v>
      </c>
      <c r="E267" t="s">
        <v>25</v>
      </c>
      <c r="F267" t="s">
        <v>34</v>
      </c>
      <c r="G267" t="s">
        <v>35</v>
      </c>
      <c r="H267">
        <v>11</v>
      </c>
      <c r="I267">
        <v>413.97164880000003</v>
      </c>
      <c r="J267">
        <v>4551.3182399999996</v>
      </c>
      <c r="K267" t="s">
        <v>62</v>
      </c>
      <c r="L267" t="s">
        <v>46</v>
      </c>
      <c r="M267">
        <v>0.332676525</v>
      </c>
      <c r="N267">
        <v>0.17114675700000001</v>
      </c>
      <c r="O267" t="s">
        <v>25</v>
      </c>
      <c r="P267">
        <v>1</v>
      </c>
      <c r="Q267">
        <v>10</v>
      </c>
      <c r="R267">
        <v>6.9527496999999994E-2</v>
      </c>
      <c r="S267">
        <v>0.39961955700000001</v>
      </c>
      <c r="T267">
        <v>7.3471813999999996E-2</v>
      </c>
      <c r="U267" t="s">
        <v>30</v>
      </c>
      <c r="V267" t="s">
        <v>30</v>
      </c>
      <c r="W267" t="s">
        <v>30</v>
      </c>
      <c r="X267">
        <f t="shared" si="4"/>
        <v>4553.6881368000004</v>
      </c>
    </row>
    <row r="268" spans="1:24" x14ac:dyDescent="0.3">
      <c r="A268" t="s">
        <v>322</v>
      </c>
      <c r="B268" s="1">
        <v>43228</v>
      </c>
      <c r="C268">
        <v>45</v>
      </c>
      <c r="D268" t="s">
        <v>43</v>
      </c>
      <c r="E268" t="s">
        <v>38</v>
      </c>
      <c r="F268" t="s">
        <v>44</v>
      </c>
      <c r="G268" t="s">
        <v>45</v>
      </c>
      <c r="H268">
        <v>4</v>
      </c>
      <c r="I268">
        <v>82.839933799999997</v>
      </c>
      <c r="J268">
        <v>281.4046874</v>
      </c>
      <c r="K268" t="s">
        <v>29</v>
      </c>
      <c r="L268" t="s">
        <v>46</v>
      </c>
      <c r="M268">
        <v>0.15179605900000001</v>
      </c>
      <c r="N268">
        <v>0.20800758599999999</v>
      </c>
      <c r="O268" t="s">
        <v>25</v>
      </c>
      <c r="P268">
        <v>2</v>
      </c>
      <c r="Q268">
        <v>10</v>
      </c>
      <c r="R268">
        <v>0.417754929</v>
      </c>
      <c r="S268">
        <v>4.7454254000000001E-2</v>
      </c>
      <c r="T268">
        <v>0.14139225899999999</v>
      </c>
      <c r="U268" t="s">
        <v>30</v>
      </c>
      <c r="V268" t="s">
        <v>31</v>
      </c>
      <c r="W268" t="s">
        <v>31</v>
      </c>
      <c r="X268">
        <f t="shared" si="4"/>
        <v>331.35973519999999</v>
      </c>
    </row>
    <row r="269" spans="1:24" x14ac:dyDescent="0.3">
      <c r="A269" t="s">
        <v>323</v>
      </c>
      <c r="B269" s="1">
        <v>45166</v>
      </c>
      <c r="C269">
        <v>20</v>
      </c>
      <c r="D269" t="s">
        <v>33</v>
      </c>
      <c r="E269" t="s">
        <v>25</v>
      </c>
      <c r="F269" t="s">
        <v>34</v>
      </c>
      <c r="G269" t="s">
        <v>35</v>
      </c>
      <c r="H269">
        <v>6</v>
      </c>
      <c r="I269">
        <v>79.397969000000003</v>
      </c>
      <c r="J269">
        <v>476.38781399999999</v>
      </c>
      <c r="K269" t="s">
        <v>36</v>
      </c>
      <c r="L269" t="s">
        <v>46</v>
      </c>
      <c r="M269">
        <v>0.30364689099999997</v>
      </c>
      <c r="N269">
        <v>0.34002834199999998</v>
      </c>
      <c r="O269" t="s">
        <v>47</v>
      </c>
      <c r="P269">
        <v>0</v>
      </c>
      <c r="Q269">
        <v>6.9424452069999996</v>
      </c>
      <c r="R269">
        <v>0.13415085800000001</v>
      </c>
      <c r="S269">
        <v>0.179621846</v>
      </c>
      <c r="T269">
        <v>0.13375716000000001</v>
      </c>
      <c r="U269" t="s">
        <v>30</v>
      </c>
      <c r="V269" t="s">
        <v>31</v>
      </c>
      <c r="W269" t="s">
        <v>30</v>
      </c>
      <c r="X269">
        <f t="shared" si="4"/>
        <v>476.38781400000005</v>
      </c>
    </row>
    <row r="270" spans="1:24" x14ac:dyDescent="0.3">
      <c r="A270" t="s">
        <v>324</v>
      </c>
      <c r="B270" s="1">
        <v>44917</v>
      </c>
      <c r="C270">
        <v>31</v>
      </c>
      <c r="D270" t="s">
        <v>33</v>
      </c>
      <c r="E270" t="s">
        <v>56</v>
      </c>
      <c r="F270" t="s">
        <v>51</v>
      </c>
      <c r="G270" t="s">
        <v>52</v>
      </c>
      <c r="H270">
        <v>4</v>
      </c>
      <c r="I270">
        <v>74.79182883</v>
      </c>
      <c r="J270">
        <v>346.2033619</v>
      </c>
      <c r="K270" t="s">
        <v>28</v>
      </c>
      <c r="L270" t="s">
        <v>54</v>
      </c>
      <c r="M270">
        <v>7.5946951999999998E-2</v>
      </c>
      <c r="N270">
        <v>0.44929805299999998</v>
      </c>
      <c r="O270" t="s">
        <v>47</v>
      </c>
      <c r="P270">
        <v>3</v>
      </c>
      <c r="Q270">
        <v>10</v>
      </c>
      <c r="R270">
        <v>0.25981193499999999</v>
      </c>
      <c r="S270">
        <v>0.118045947</v>
      </c>
      <c r="T270">
        <v>8.657463E-2</v>
      </c>
      <c r="U270" t="s">
        <v>30</v>
      </c>
      <c r="V270" t="s">
        <v>31</v>
      </c>
      <c r="W270" t="s">
        <v>31</v>
      </c>
      <c r="X270">
        <f t="shared" si="4"/>
        <v>299.16731532</v>
      </c>
    </row>
    <row r="271" spans="1:24" x14ac:dyDescent="0.3">
      <c r="A271" t="s">
        <v>325</v>
      </c>
      <c r="B271" s="1">
        <v>44859</v>
      </c>
      <c r="C271">
        <v>57</v>
      </c>
      <c r="D271" t="s">
        <v>43</v>
      </c>
      <c r="E271" t="s">
        <v>38</v>
      </c>
      <c r="F271" t="s">
        <v>34</v>
      </c>
      <c r="G271" t="s">
        <v>35</v>
      </c>
      <c r="H271">
        <v>1</v>
      </c>
      <c r="I271">
        <v>16.194523830000001</v>
      </c>
      <c r="J271">
        <v>16.194523830000001</v>
      </c>
      <c r="K271" t="s">
        <v>49</v>
      </c>
      <c r="L271" t="s">
        <v>37</v>
      </c>
      <c r="M271">
        <v>9.8158052999999995E-2</v>
      </c>
      <c r="N271">
        <v>8.7902047999999997E-2</v>
      </c>
      <c r="O271" t="s">
        <v>47</v>
      </c>
      <c r="P271">
        <v>2</v>
      </c>
      <c r="Q271">
        <v>5.8392568010000003</v>
      </c>
      <c r="R271">
        <v>0.196816717</v>
      </c>
      <c r="S271">
        <v>7.7549595999999998E-2</v>
      </c>
      <c r="T271">
        <v>0.30574363900000001</v>
      </c>
      <c r="U271" t="s">
        <v>31</v>
      </c>
      <c r="V271" t="s">
        <v>31</v>
      </c>
      <c r="W271" t="s">
        <v>31</v>
      </c>
      <c r="X271">
        <f t="shared" si="4"/>
        <v>16.194523830000001</v>
      </c>
    </row>
    <row r="272" spans="1:24" x14ac:dyDescent="0.3">
      <c r="A272" t="s">
        <v>326</v>
      </c>
      <c r="B272" s="1">
        <v>43670</v>
      </c>
      <c r="C272">
        <v>21</v>
      </c>
      <c r="D272" t="s">
        <v>24</v>
      </c>
      <c r="E272" t="s">
        <v>25</v>
      </c>
      <c r="F272" t="s">
        <v>40</v>
      </c>
      <c r="G272" t="s">
        <v>41</v>
      </c>
      <c r="H272">
        <v>1</v>
      </c>
      <c r="I272">
        <v>276.61126669999999</v>
      </c>
      <c r="J272">
        <v>304.61418400000002</v>
      </c>
      <c r="K272" t="s">
        <v>29</v>
      </c>
      <c r="L272" t="s">
        <v>36</v>
      </c>
      <c r="M272">
        <v>0.43375994899999998</v>
      </c>
      <c r="N272">
        <v>5.1916753000000003E-2</v>
      </c>
      <c r="O272" t="s">
        <v>47</v>
      </c>
      <c r="P272">
        <v>1</v>
      </c>
      <c r="Q272">
        <v>9.4743941209999996</v>
      </c>
      <c r="R272">
        <v>0.27171622899999998</v>
      </c>
      <c r="S272">
        <v>0.123214621</v>
      </c>
      <c r="T272">
        <v>0.20275986800000001</v>
      </c>
      <c r="U272" t="s">
        <v>31</v>
      </c>
      <c r="V272" t="s">
        <v>30</v>
      </c>
      <c r="W272" t="s">
        <v>30</v>
      </c>
      <c r="X272">
        <f t="shared" si="4"/>
        <v>276.61126669999999</v>
      </c>
    </row>
    <row r="273" spans="1:24" x14ac:dyDescent="0.3">
      <c r="A273" t="s">
        <v>327</v>
      </c>
      <c r="B273" s="1">
        <v>44447</v>
      </c>
      <c r="C273">
        <v>58</v>
      </c>
      <c r="D273" t="s">
        <v>24</v>
      </c>
      <c r="E273" t="s">
        <v>38</v>
      </c>
      <c r="F273" t="s">
        <v>44</v>
      </c>
      <c r="G273" t="s">
        <v>60</v>
      </c>
      <c r="H273">
        <v>3</v>
      </c>
      <c r="I273">
        <v>75.178574789999999</v>
      </c>
      <c r="J273">
        <v>242.38026120000001</v>
      </c>
      <c r="K273" t="s">
        <v>46</v>
      </c>
      <c r="L273" t="s">
        <v>62</v>
      </c>
      <c r="M273">
        <v>0.449607745</v>
      </c>
      <c r="N273">
        <v>0.402570808</v>
      </c>
      <c r="O273" t="s">
        <v>38</v>
      </c>
      <c r="P273">
        <v>1</v>
      </c>
      <c r="Q273">
        <v>8.7592496499999992</v>
      </c>
      <c r="R273">
        <v>0.36307664299999998</v>
      </c>
      <c r="S273">
        <v>0.27249043299999998</v>
      </c>
      <c r="T273">
        <v>4.2425962999999997E-2</v>
      </c>
      <c r="U273" t="s">
        <v>30</v>
      </c>
      <c r="V273" t="s">
        <v>31</v>
      </c>
      <c r="W273" t="s">
        <v>30</v>
      </c>
      <c r="X273">
        <f t="shared" si="4"/>
        <v>225.53572437</v>
      </c>
    </row>
    <row r="274" spans="1:24" x14ac:dyDescent="0.3">
      <c r="A274" t="s">
        <v>328</v>
      </c>
      <c r="B274" s="1">
        <v>44996</v>
      </c>
      <c r="C274">
        <v>29</v>
      </c>
      <c r="D274" t="s">
        <v>24</v>
      </c>
      <c r="E274" t="s">
        <v>38</v>
      </c>
      <c r="F274" t="s">
        <v>51</v>
      </c>
      <c r="G274" t="s">
        <v>77</v>
      </c>
      <c r="H274">
        <v>8</v>
      </c>
      <c r="I274">
        <v>113.8833327</v>
      </c>
      <c r="J274">
        <v>881.28284680000002</v>
      </c>
      <c r="K274" t="s">
        <v>62</v>
      </c>
      <c r="L274" t="s">
        <v>36</v>
      </c>
      <c r="M274">
        <v>0.64318681600000005</v>
      </c>
      <c r="N274">
        <v>0.316375293</v>
      </c>
      <c r="O274" t="s">
        <v>56</v>
      </c>
      <c r="P274">
        <v>0</v>
      </c>
      <c r="Q274">
        <v>9.0390251769999992</v>
      </c>
      <c r="R274">
        <v>0.117554248</v>
      </c>
      <c r="S274">
        <v>0.104099003</v>
      </c>
      <c r="T274">
        <v>0.20275986800000001</v>
      </c>
      <c r="U274" t="s">
        <v>30</v>
      </c>
      <c r="V274" t="s">
        <v>31</v>
      </c>
      <c r="W274" t="s">
        <v>30</v>
      </c>
      <c r="X274">
        <f t="shared" si="4"/>
        <v>911.06666159999997</v>
      </c>
    </row>
    <row r="275" spans="1:24" x14ac:dyDescent="0.3">
      <c r="A275" t="s">
        <v>329</v>
      </c>
      <c r="B275" s="1">
        <v>43726</v>
      </c>
      <c r="C275">
        <v>18</v>
      </c>
      <c r="D275" t="s">
        <v>43</v>
      </c>
      <c r="E275" t="s">
        <v>38</v>
      </c>
      <c r="F275" t="s">
        <v>51</v>
      </c>
      <c r="G275" t="s">
        <v>52</v>
      </c>
      <c r="H275">
        <v>5</v>
      </c>
      <c r="I275">
        <v>73.683864970000002</v>
      </c>
      <c r="J275">
        <v>260.71332200000001</v>
      </c>
      <c r="K275" t="s">
        <v>28</v>
      </c>
      <c r="L275" t="s">
        <v>36</v>
      </c>
      <c r="M275">
        <v>0.30251069899999999</v>
      </c>
      <c r="N275">
        <v>0.12479963299999999</v>
      </c>
      <c r="O275" t="s">
        <v>56</v>
      </c>
      <c r="P275">
        <v>2</v>
      </c>
      <c r="Q275">
        <v>5.4678451480000003</v>
      </c>
      <c r="R275">
        <v>0.491690507</v>
      </c>
      <c r="S275">
        <v>0.29186521599999998</v>
      </c>
      <c r="T275">
        <v>0.33128355799999998</v>
      </c>
      <c r="U275" t="s">
        <v>30</v>
      </c>
      <c r="V275" t="s">
        <v>31</v>
      </c>
      <c r="W275" t="s">
        <v>31</v>
      </c>
      <c r="X275">
        <f t="shared" si="4"/>
        <v>368.41932485000001</v>
      </c>
    </row>
    <row r="276" spans="1:24" x14ac:dyDescent="0.3">
      <c r="A276" t="s">
        <v>330</v>
      </c>
      <c r="B276" s="1">
        <v>44787</v>
      </c>
      <c r="C276">
        <v>44</v>
      </c>
      <c r="D276" t="s">
        <v>43</v>
      </c>
      <c r="E276" t="s">
        <v>25</v>
      </c>
      <c r="F276" t="s">
        <v>44</v>
      </c>
      <c r="G276" t="s">
        <v>60</v>
      </c>
      <c r="H276">
        <v>9</v>
      </c>
      <c r="I276">
        <v>3679.2561009999999</v>
      </c>
      <c r="J276">
        <v>207.0537583</v>
      </c>
      <c r="K276" t="s">
        <v>49</v>
      </c>
      <c r="L276" t="s">
        <v>28</v>
      </c>
      <c r="M276">
        <v>9.6536022999999999E-2</v>
      </c>
      <c r="N276">
        <v>0.32554006400000002</v>
      </c>
      <c r="O276" t="s">
        <v>25</v>
      </c>
      <c r="P276">
        <v>3</v>
      </c>
      <c r="Q276">
        <v>10</v>
      </c>
      <c r="R276">
        <v>0.35064141999999998</v>
      </c>
      <c r="S276">
        <v>0.444513518</v>
      </c>
      <c r="T276">
        <v>0.301351333</v>
      </c>
      <c r="U276" t="s">
        <v>30</v>
      </c>
      <c r="V276" t="s">
        <v>31</v>
      </c>
      <c r="W276" t="s">
        <v>31</v>
      </c>
      <c r="X276">
        <f t="shared" si="4"/>
        <v>33113.304908999999</v>
      </c>
    </row>
    <row r="277" spans="1:24" x14ac:dyDescent="0.3">
      <c r="A277" t="s">
        <v>331</v>
      </c>
      <c r="B277" s="1">
        <v>43255</v>
      </c>
      <c r="C277">
        <v>36</v>
      </c>
      <c r="D277" t="s">
        <v>33</v>
      </c>
      <c r="E277" t="s">
        <v>25</v>
      </c>
      <c r="F277" t="s">
        <v>44</v>
      </c>
      <c r="G277" t="s">
        <v>45</v>
      </c>
      <c r="H277">
        <v>4</v>
      </c>
      <c r="I277">
        <v>67.213039559999999</v>
      </c>
      <c r="J277">
        <v>417.80806580000001</v>
      </c>
      <c r="K277" t="s">
        <v>49</v>
      </c>
      <c r="L277" t="s">
        <v>46</v>
      </c>
      <c r="M277">
        <v>0.56075612500000005</v>
      </c>
      <c r="N277">
        <v>0.262663166</v>
      </c>
      <c r="O277" t="s">
        <v>25</v>
      </c>
      <c r="P277">
        <v>2</v>
      </c>
      <c r="Q277">
        <v>4.9337635229999997</v>
      </c>
      <c r="R277">
        <v>0.16849818699999999</v>
      </c>
      <c r="S277">
        <v>6.4868938000000001E-2</v>
      </c>
      <c r="T277">
        <v>0.16126502600000001</v>
      </c>
      <c r="U277" t="s">
        <v>30</v>
      </c>
      <c r="V277" t="s">
        <v>31</v>
      </c>
      <c r="W277" t="s">
        <v>30</v>
      </c>
      <c r="X277">
        <f t="shared" si="4"/>
        <v>268.85215823999999</v>
      </c>
    </row>
    <row r="278" spans="1:24" x14ac:dyDescent="0.3">
      <c r="A278" t="s">
        <v>332</v>
      </c>
      <c r="B278" s="1">
        <v>44510</v>
      </c>
      <c r="C278">
        <v>35</v>
      </c>
      <c r="D278" t="s">
        <v>43</v>
      </c>
      <c r="E278" t="s">
        <v>25</v>
      </c>
      <c r="F278" t="s">
        <v>26</v>
      </c>
      <c r="G278" t="s">
        <v>27</v>
      </c>
      <c r="H278">
        <v>5</v>
      </c>
      <c r="I278">
        <v>32.378378380000001</v>
      </c>
      <c r="J278">
        <v>189.80138360000001</v>
      </c>
      <c r="K278" t="s">
        <v>46</v>
      </c>
      <c r="L278" t="s">
        <v>62</v>
      </c>
      <c r="M278">
        <v>0.635285824</v>
      </c>
      <c r="N278">
        <v>0.219123923</v>
      </c>
      <c r="O278" t="s">
        <v>38</v>
      </c>
      <c r="P278">
        <v>0</v>
      </c>
      <c r="Q278">
        <v>7.7884045520000003</v>
      </c>
      <c r="R278">
        <v>0.21777216799999999</v>
      </c>
      <c r="S278">
        <v>0.143090262</v>
      </c>
      <c r="T278">
        <v>0.19800293999999999</v>
      </c>
      <c r="U278" t="s">
        <v>30</v>
      </c>
      <c r="V278" t="s">
        <v>31</v>
      </c>
      <c r="W278" t="s">
        <v>31</v>
      </c>
      <c r="X278">
        <f t="shared" si="4"/>
        <v>161.89189190000002</v>
      </c>
    </row>
    <row r="279" spans="1:24" x14ac:dyDescent="0.3">
      <c r="A279" t="s">
        <v>333</v>
      </c>
      <c r="B279" s="1">
        <v>43885</v>
      </c>
      <c r="C279">
        <v>23</v>
      </c>
      <c r="D279" t="s">
        <v>33</v>
      </c>
      <c r="E279" t="s">
        <v>25</v>
      </c>
      <c r="F279" t="s">
        <v>26</v>
      </c>
      <c r="G279" t="s">
        <v>27</v>
      </c>
      <c r="H279">
        <v>4</v>
      </c>
      <c r="I279">
        <v>47.680450309999998</v>
      </c>
      <c r="J279">
        <v>190.72180119999999</v>
      </c>
      <c r="K279" t="s">
        <v>28</v>
      </c>
      <c r="L279" t="s">
        <v>29</v>
      </c>
      <c r="M279">
        <v>0.28470102600000002</v>
      </c>
      <c r="N279">
        <v>0.279468194</v>
      </c>
      <c r="O279" t="s">
        <v>25</v>
      </c>
      <c r="P279">
        <v>1</v>
      </c>
      <c r="Q279">
        <v>6.9424452069999996</v>
      </c>
      <c r="R279">
        <v>0.164818508</v>
      </c>
      <c r="S279">
        <v>1.9201738999999999E-2</v>
      </c>
      <c r="T279">
        <v>0.27997616400000003</v>
      </c>
      <c r="U279" t="s">
        <v>30</v>
      </c>
      <c r="V279" t="s">
        <v>31</v>
      </c>
      <c r="W279" t="s">
        <v>31</v>
      </c>
      <c r="X279">
        <f t="shared" si="4"/>
        <v>190.72180123999999</v>
      </c>
    </row>
    <row r="280" spans="1:24" x14ac:dyDescent="0.3">
      <c r="A280" t="s">
        <v>334</v>
      </c>
      <c r="B280" s="1">
        <v>43346</v>
      </c>
      <c r="C280">
        <v>36</v>
      </c>
      <c r="D280" t="s">
        <v>24</v>
      </c>
      <c r="E280" t="s">
        <v>38</v>
      </c>
      <c r="F280" t="s">
        <v>57</v>
      </c>
      <c r="G280" t="s">
        <v>58</v>
      </c>
      <c r="H280">
        <v>4</v>
      </c>
      <c r="I280">
        <v>18.327215460000001</v>
      </c>
      <c r="J280">
        <v>231.31463479999999</v>
      </c>
      <c r="K280" t="s">
        <v>62</v>
      </c>
      <c r="L280" t="s">
        <v>37</v>
      </c>
      <c r="M280">
        <v>0.30146442499999998</v>
      </c>
      <c r="N280">
        <v>0.34379662300000002</v>
      </c>
      <c r="O280" t="s">
        <v>56</v>
      </c>
      <c r="P280">
        <v>1</v>
      </c>
      <c r="Q280">
        <v>9.0399843840000003</v>
      </c>
      <c r="R280">
        <v>0.51505981700000003</v>
      </c>
      <c r="S280">
        <v>0.13719772799999999</v>
      </c>
      <c r="T280">
        <v>0.24246279200000001</v>
      </c>
      <c r="U280" t="s">
        <v>30</v>
      </c>
      <c r="V280" t="s">
        <v>31</v>
      </c>
      <c r="W280" t="s">
        <v>31</v>
      </c>
      <c r="X280">
        <f t="shared" si="4"/>
        <v>73.308861840000006</v>
      </c>
    </row>
    <row r="281" spans="1:24" x14ac:dyDescent="0.3">
      <c r="A281" t="s">
        <v>335</v>
      </c>
      <c r="B281" s="1">
        <v>44601</v>
      </c>
      <c r="C281">
        <v>31</v>
      </c>
      <c r="D281" t="s">
        <v>33</v>
      </c>
      <c r="E281" t="s">
        <v>56</v>
      </c>
      <c r="F281" t="s">
        <v>26</v>
      </c>
      <c r="G281" t="s">
        <v>27</v>
      </c>
      <c r="H281">
        <v>3</v>
      </c>
      <c r="I281">
        <v>123.88957670000001</v>
      </c>
      <c r="J281">
        <v>371.6687301</v>
      </c>
      <c r="K281" t="s">
        <v>36</v>
      </c>
      <c r="L281" t="s">
        <v>29</v>
      </c>
      <c r="M281">
        <v>0.18922414700000001</v>
      </c>
      <c r="N281">
        <v>0.23059555500000001</v>
      </c>
      <c r="O281" t="s">
        <v>56</v>
      </c>
      <c r="P281">
        <v>0</v>
      </c>
      <c r="Q281">
        <v>6.2055413509999999</v>
      </c>
      <c r="R281">
        <v>7.4055930000000006E-2</v>
      </c>
      <c r="S281">
        <v>0.101167016</v>
      </c>
      <c r="T281">
        <v>0.17535293299999999</v>
      </c>
      <c r="U281" t="s">
        <v>30</v>
      </c>
      <c r="V281" t="s">
        <v>31</v>
      </c>
      <c r="W281" t="s">
        <v>31</v>
      </c>
      <c r="X281">
        <f t="shared" si="4"/>
        <v>371.6687301</v>
      </c>
    </row>
    <row r="282" spans="1:24" x14ac:dyDescent="0.3">
      <c r="A282" t="s">
        <v>336</v>
      </c>
      <c r="B282" s="1">
        <v>44806</v>
      </c>
      <c r="C282">
        <v>38</v>
      </c>
      <c r="D282" t="s">
        <v>24</v>
      </c>
      <c r="E282" t="s">
        <v>38</v>
      </c>
      <c r="F282" t="s">
        <v>57</v>
      </c>
      <c r="G282" t="s">
        <v>58</v>
      </c>
      <c r="H282">
        <v>3</v>
      </c>
      <c r="I282">
        <v>18.73232805</v>
      </c>
      <c r="J282">
        <v>56.196984149999999</v>
      </c>
      <c r="K282" t="s">
        <v>29</v>
      </c>
      <c r="L282" t="s">
        <v>37</v>
      </c>
      <c r="M282">
        <v>0.42049430500000001</v>
      </c>
      <c r="N282">
        <v>0.35542284200000002</v>
      </c>
      <c r="O282" t="s">
        <v>25</v>
      </c>
      <c r="P282">
        <v>4</v>
      </c>
      <c r="Q282">
        <v>9.2805162009999993</v>
      </c>
      <c r="R282">
        <v>0.138332075</v>
      </c>
      <c r="S282">
        <v>7.4529806000000004E-2</v>
      </c>
      <c r="T282">
        <v>0.12260886999999999</v>
      </c>
      <c r="U282" t="s">
        <v>30</v>
      </c>
      <c r="V282" t="s">
        <v>30</v>
      </c>
      <c r="W282" t="s">
        <v>31</v>
      </c>
      <c r="X282">
        <f t="shared" si="4"/>
        <v>56.196984149999999</v>
      </c>
    </row>
    <row r="283" spans="1:24" x14ac:dyDescent="0.3">
      <c r="A283" t="s">
        <v>337</v>
      </c>
      <c r="B283" s="1">
        <v>43638</v>
      </c>
      <c r="C283">
        <v>54</v>
      </c>
      <c r="D283" t="s">
        <v>33</v>
      </c>
      <c r="E283" t="s">
        <v>56</v>
      </c>
      <c r="F283" t="s">
        <v>26</v>
      </c>
      <c r="G283" t="s">
        <v>27</v>
      </c>
      <c r="H283">
        <v>1</v>
      </c>
      <c r="I283">
        <v>108.7817883</v>
      </c>
      <c r="J283">
        <v>108.7817883</v>
      </c>
      <c r="K283" t="s">
        <v>62</v>
      </c>
      <c r="L283" t="s">
        <v>46</v>
      </c>
      <c r="M283">
        <v>7.6643562999999998E-2</v>
      </c>
      <c r="N283">
        <v>0.40677904500000001</v>
      </c>
      <c r="O283" t="s">
        <v>25</v>
      </c>
      <c r="P283">
        <v>2</v>
      </c>
      <c r="Q283">
        <v>4.601004359</v>
      </c>
      <c r="R283">
        <v>0.26919355099999998</v>
      </c>
      <c r="S283">
        <v>0.17826383600000001</v>
      </c>
      <c r="T283">
        <v>0.20163681899999999</v>
      </c>
      <c r="U283" t="s">
        <v>31</v>
      </c>
      <c r="V283" t="s">
        <v>30</v>
      </c>
      <c r="W283" t="s">
        <v>31</v>
      </c>
      <c r="X283">
        <f t="shared" si="4"/>
        <v>108.7817883</v>
      </c>
    </row>
    <row r="284" spans="1:24" x14ac:dyDescent="0.3">
      <c r="A284" t="s">
        <v>338</v>
      </c>
      <c r="B284" s="1">
        <v>44991</v>
      </c>
      <c r="C284">
        <v>18</v>
      </c>
      <c r="D284" t="s">
        <v>33</v>
      </c>
      <c r="E284" t="s">
        <v>38</v>
      </c>
      <c r="F284" t="s">
        <v>40</v>
      </c>
      <c r="G284" t="s">
        <v>41</v>
      </c>
      <c r="H284">
        <v>1</v>
      </c>
      <c r="I284">
        <v>69.570987669999994</v>
      </c>
      <c r="J284">
        <v>69.570987669999994</v>
      </c>
      <c r="K284" t="s">
        <v>46</v>
      </c>
      <c r="L284" t="s">
        <v>37</v>
      </c>
      <c r="M284">
        <v>0.244721256</v>
      </c>
      <c r="N284">
        <v>0.33370317399999999</v>
      </c>
      <c r="O284" t="s">
        <v>56</v>
      </c>
      <c r="P284">
        <v>1</v>
      </c>
      <c r="Q284">
        <v>6.9953386460000004</v>
      </c>
      <c r="R284">
        <v>0.128378358</v>
      </c>
      <c r="S284">
        <v>0.30511338999999998</v>
      </c>
      <c r="T284">
        <v>0.39974465599999998</v>
      </c>
      <c r="U284" t="s">
        <v>31</v>
      </c>
      <c r="V284" t="s">
        <v>30</v>
      </c>
      <c r="W284" t="s">
        <v>31</v>
      </c>
      <c r="X284">
        <f t="shared" si="4"/>
        <v>69.570987669999994</v>
      </c>
    </row>
    <row r="285" spans="1:24" x14ac:dyDescent="0.3">
      <c r="A285" t="s">
        <v>339</v>
      </c>
      <c r="B285" s="1">
        <v>44942</v>
      </c>
      <c r="C285">
        <v>28</v>
      </c>
      <c r="D285" t="s">
        <v>24</v>
      </c>
      <c r="E285" t="s">
        <v>25</v>
      </c>
      <c r="F285" t="s">
        <v>40</v>
      </c>
      <c r="G285" t="s">
        <v>41</v>
      </c>
      <c r="H285">
        <v>2</v>
      </c>
      <c r="I285">
        <v>39.996160209999999</v>
      </c>
      <c r="J285">
        <v>201.83358809999999</v>
      </c>
      <c r="K285" t="s">
        <v>28</v>
      </c>
      <c r="L285" t="s">
        <v>46</v>
      </c>
      <c r="M285">
        <v>0.46095968700000001</v>
      </c>
      <c r="N285">
        <v>0.49347187300000001</v>
      </c>
      <c r="O285" t="s">
        <v>47</v>
      </c>
      <c r="P285">
        <v>0</v>
      </c>
      <c r="Q285">
        <v>9.8468811889999994</v>
      </c>
      <c r="R285">
        <v>0.14199868099999999</v>
      </c>
      <c r="S285">
        <v>0.17988481200000001</v>
      </c>
      <c r="T285">
        <v>0.14528496699999999</v>
      </c>
      <c r="U285" t="s">
        <v>30</v>
      </c>
      <c r="V285" t="s">
        <v>31</v>
      </c>
      <c r="W285" t="s">
        <v>31</v>
      </c>
      <c r="X285">
        <f t="shared" si="4"/>
        <v>79.992320419999999</v>
      </c>
    </row>
    <row r="286" spans="1:24" x14ac:dyDescent="0.3">
      <c r="A286" t="s">
        <v>340</v>
      </c>
      <c r="B286" s="1">
        <v>44021</v>
      </c>
      <c r="C286">
        <v>21</v>
      </c>
      <c r="D286" t="s">
        <v>33</v>
      </c>
      <c r="E286" t="s">
        <v>25</v>
      </c>
      <c r="F286" t="s">
        <v>57</v>
      </c>
      <c r="G286" t="s">
        <v>77</v>
      </c>
      <c r="H286">
        <v>1</v>
      </c>
      <c r="I286">
        <v>68.362883550000006</v>
      </c>
      <c r="J286">
        <v>703.94193050000001</v>
      </c>
      <c r="K286" t="s">
        <v>62</v>
      </c>
      <c r="L286" t="s">
        <v>29</v>
      </c>
      <c r="M286">
        <v>5.2541297000000001E-2</v>
      </c>
      <c r="N286">
        <v>0.279468194</v>
      </c>
      <c r="O286" t="s">
        <v>56</v>
      </c>
      <c r="P286">
        <v>1</v>
      </c>
      <c r="Q286">
        <v>5.5619573950000003</v>
      </c>
      <c r="R286">
        <v>0.163757245</v>
      </c>
      <c r="S286">
        <v>0.19483882499999999</v>
      </c>
      <c r="T286">
        <v>4.8746513999999998E-2</v>
      </c>
      <c r="U286" t="s">
        <v>30</v>
      </c>
      <c r="V286" t="s">
        <v>31</v>
      </c>
      <c r="W286" t="s">
        <v>31</v>
      </c>
      <c r="X286">
        <f t="shared" si="4"/>
        <v>68.362883550000006</v>
      </c>
    </row>
    <row r="287" spans="1:24" x14ac:dyDescent="0.3">
      <c r="A287" t="s">
        <v>341</v>
      </c>
      <c r="B287" s="1">
        <v>43625</v>
      </c>
      <c r="C287">
        <v>22</v>
      </c>
      <c r="D287" t="s">
        <v>33</v>
      </c>
      <c r="E287" t="s">
        <v>25</v>
      </c>
      <c r="F287" t="s">
        <v>40</v>
      </c>
      <c r="G287" t="s">
        <v>41</v>
      </c>
      <c r="H287">
        <v>2</v>
      </c>
      <c r="I287">
        <v>142.25217610000001</v>
      </c>
      <c r="J287">
        <v>236.52408389999999</v>
      </c>
      <c r="K287" t="s">
        <v>29</v>
      </c>
      <c r="L287" t="s">
        <v>46</v>
      </c>
      <c r="M287">
        <v>0.37855534200000002</v>
      </c>
      <c r="N287">
        <v>0.166370878</v>
      </c>
      <c r="O287" t="s">
        <v>38</v>
      </c>
      <c r="P287">
        <v>0</v>
      </c>
      <c r="Q287">
        <v>7.1565547729999999</v>
      </c>
      <c r="R287">
        <v>0.18527153699999999</v>
      </c>
      <c r="S287">
        <v>0.19483882499999999</v>
      </c>
      <c r="T287">
        <v>0.30533586400000001</v>
      </c>
      <c r="U287" t="s">
        <v>30</v>
      </c>
      <c r="V287" t="s">
        <v>30</v>
      </c>
      <c r="W287" t="s">
        <v>31</v>
      </c>
      <c r="X287">
        <f t="shared" si="4"/>
        <v>284.50435220000003</v>
      </c>
    </row>
    <row r="288" spans="1:24" x14ac:dyDescent="0.3">
      <c r="A288" t="s">
        <v>342</v>
      </c>
      <c r="B288" s="1">
        <v>44630</v>
      </c>
      <c r="C288">
        <v>41</v>
      </c>
      <c r="D288" t="s">
        <v>43</v>
      </c>
      <c r="E288" t="s">
        <v>56</v>
      </c>
      <c r="F288" t="s">
        <v>44</v>
      </c>
      <c r="G288" t="s">
        <v>60</v>
      </c>
      <c r="H288">
        <v>1</v>
      </c>
      <c r="I288">
        <v>35.344820489999996</v>
      </c>
      <c r="J288">
        <v>255.74877309999999</v>
      </c>
      <c r="K288" t="s">
        <v>62</v>
      </c>
      <c r="L288" t="s">
        <v>46</v>
      </c>
      <c r="M288">
        <v>0.32178356299999999</v>
      </c>
      <c r="N288">
        <v>0.39527373199999999</v>
      </c>
      <c r="O288" t="s">
        <v>56</v>
      </c>
      <c r="P288">
        <v>2</v>
      </c>
      <c r="Q288">
        <v>10</v>
      </c>
      <c r="R288">
        <v>0.17767567300000001</v>
      </c>
      <c r="S288">
        <v>9.0857643000000002E-2</v>
      </c>
      <c r="T288">
        <v>0.195477287</v>
      </c>
      <c r="U288" t="s">
        <v>30</v>
      </c>
      <c r="V288" t="s">
        <v>31</v>
      </c>
      <c r="W288" t="s">
        <v>30</v>
      </c>
      <c r="X288">
        <f t="shared" si="4"/>
        <v>35.344820489999996</v>
      </c>
    </row>
    <row r="289" spans="1:24" x14ac:dyDescent="0.3">
      <c r="A289" t="s">
        <v>343</v>
      </c>
      <c r="B289" s="1">
        <v>43136</v>
      </c>
      <c r="C289">
        <v>17</v>
      </c>
      <c r="D289" t="s">
        <v>33</v>
      </c>
      <c r="E289" t="s">
        <v>38</v>
      </c>
      <c r="F289" t="s">
        <v>44</v>
      </c>
      <c r="G289" t="s">
        <v>45</v>
      </c>
      <c r="H289">
        <v>3</v>
      </c>
      <c r="I289">
        <v>48.26601307</v>
      </c>
      <c r="J289">
        <v>151.98371839999999</v>
      </c>
      <c r="K289" t="s">
        <v>37</v>
      </c>
      <c r="L289" t="s">
        <v>37</v>
      </c>
      <c r="M289">
        <v>0.110017054</v>
      </c>
      <c r="N289">
        <v>2.6409350000000002E-2</v>
      </c>
      <c r="O289" t="s">
        <v>38</v>
      </c>
      <c r="P289">
        <v>3</v>
      </c>
      <c r="Q289">
        <v>5.5522402959999999</v>
      </c>
      <c r="R289">
        <v>0.44562674299999999</v>
      </c>
      <c r="S289">
        <v>0.19483882499999999</v>
      </c>
      <c r="T289">
        <v>6.1443612000000002E-2</v>
      </c>
      <c r="U289" t="s">
        <v>30</v>
      </c>
      <c r="V289" t="s">
        <v>31</v>
      </c>
      <c r="W289" t="s">
        <v>31</v>
      </c>
      <c r="X289">
        <f t="shared" si="4"/>
        <v>144.79803921000001</v>
      </c>
    </row>
    <row r="290" spans="1:24" x14ac:dyDescent="0.3">
      <c r="A290" t="s">
        <v>344</v>
      </c>
      <c r="B290" s="1">
        <v>43785</v>
      </c>
      <c r="C290">
        <v>31</v>
      </c>
      <c r="D290" t="s">
        <v>24</v>
      </c>
      <c r="E290" t="s">
        <v>25</v>
      </c>
      <c r="F290" t="s">
        <v>51</v>
      </c>
      <c r="G290" t="s">
        <v>52</v>
      </c>
      <c r="H290">
        <v>6</v>
      </c>
      <c r="I290">
        <v>47.535218350000001</v>
      </c>
      <c r="J290">
        <v>349.86131</v>
      </c>
      <c r="K290" t="s">
        <v>46</v>
      </c>
      <c r="L290" t="s">
        <v>28</v>
      </c>
      <c r="M290">
        <v>0.59374536</v>
      </c>
      <c r="N290">
        <v>0.36184424599999998</v>
      </c>
      <c r="O290" t="s">
        <v>25</v>
      </c>
      <c r="P290">
        <v>1</v>
      </c>
      <c r="Q290">
        <v>10</v>
      </c>
      <c r="R290">
        <v>0.180896052</v>
      </c>
      <c r="S290">
        <v>0.42157944600000002</v>
      </c>
      <c r="T290">
        <v>0.54692888900000003</v>
      </c>
      <c r="U290" t="s">
        <v>30</v>
      </c>
      <c r="V290" t="s">
        <v>31</v>
      </c>
      <c r="W290" t="s">
        <v>31</v>
      </c>
      <c r="X290">
        <f t="shared" si="4"/>
        <v>285.21131009999999</v>
      </c>
    </row>
    <row r="291" spans="1:24" x14ac:dyDescent="0.3">
      <c r="A291" t="s">
        <v>345</v>
      </c>
      <c r="B291" s="1">
        <v>43120</v>
      </c>
      <c r="C291">
        <v>52</v>
      </c>
      <c r="D291" t="s">
        <v>43</v>
      </c>
      <c r="E291" t="s">
        <v>56</v>
      </c>
      <c r="F291" t="s">
        <v>26</v>
      </c>
      <c r="G291" t="s">
        <v>77</v>
      </c>
      <c r="H291">
        <v>9</v>
      </c>
      <c r="I291">
        <v>56.554605809999998</v>
      </c>
      <c r="J291">
        <v>555.15684629999998</v>
      </c>
      <c r="K291" t="s">
        <v>54</v>
      </c>
      <c r="L291" t="s">
        <v>62</v>
      </c>
      <c r="M291">
        <v>0.29560825499999999</v>
      </c>
      <c r="N291">
        <v>0.28420383700000001</v>
      </c>
      <c r="O291" t="s">
        <v>47</v>
      </c>
      <c r="P291">
        <v>4</v>
      </c>
      <c r="Q291">
        <v>6.9424452069999996</v>
      </c>
      <c r="R291">
        <v>0.35653111500000001</v>
      </c>
      <c r="S291">
        <v>0.34218615299999999</v>
      </c>
      <c r="T291">
        <v>0.20275986800000001</v>
      </c>
      <c r="U291" t="s">
        <v>30</v>
      </c>
      <c r="V291" t="s">
        <v>31</v>
      </c>
      <c r="W291" t="s">
        <v>30</v>
      </c>
      <c r="X291">
        <f t="shared" si="4"/>
        <v>508.99145228999998</v>
      </c>
    </row>
    <row r="292" spans="1:24" x14ac:dyDescent="0.3">
      <c r="A292" t="s">
        <v>346</v>
      </c>
      <c r="B292" s="1">
        <v>43500</v>
      </c>
      <c r="C292">
        <v>22</v>
      </c>
      <c r="D292" t="s">
        <v>24</v>
      </c>
      <c r="E292" t="s">
        <v>56</v>
      </c>
      <c r="F292" t="s">
        <v>26</v>
      </c>
      <c r="G292" t="s">
        <v>27</v>
      </c>
      <c r="H292">
        <v>3</v>
      </c>
      <c r="I292">
        <v>253.02533560000001</v>
      </c>
      <c r="J292">
        <v>451.0207158</v>
      </c>
      <c r="K292" t="s">
        <v>62</v>
      </c>
      <c r="L292" t="s">
        <v>49</v>
      </c>
      <c r="M292">
        <v>0.27817330000000001</v>
      </c>
      <c r="N292">
        <v>0.279468194</v>
      </c>
      <c r="O292" t="s">
        <v>56</v>
      </c>
      <c r="P292">
        <v>0</v>
      </c>
      <c r="Q292">
        <v>7.8321368619999996</v>
      </c>
      <c r="R292">
        <v>0.22823074500000001</v>
      </c>
      <c r="S292">
        <v>0.40801923899999998</v>
      </c>
      <c r="T292">
        <v>0.17158280100000001</v>
      </c>
      <c r="U292" t="s">
        <v>30</v>
      </c>
      <c r="V292" t="s">
        <v>30</v>
      </c>
      <c r="W292" t="s">
        <v>31</v>
      </c>
      <c r="X292">
        <f t="shared" si="4"/>
        <v>759.07600679999996</v>
      </c>
    </row>
    <row r="293" spans="1:24" x14ac:dyDescent="0.3">
      <c r="A293" t="s">
        <v>347</v>
      </c>
      <c r="B293" s="1">
        <v>44072</v>
      </c>
      <c r="C293">
        <v>39</v>
      </c>
      <c r="D293" t="s">
        <v>24</v>
      </c>
      <c r="E293" t="s">
        <v>56</v>
      </c>
      <c r="F293" t="s">
        <v>26</v>
      </c>
      <c r="G293" t="s">
        <v>27</v>
      </c>
      <c r="H293">
        <v>3</v>
      </c>
      <c r="I293">
        <v>154.65880949999999</v>
      </c>
      <c r="J293">
        <v>577.91566439999997</v>
      </c>
      <c r="K293" t="s">
        <v>62</v>
      </c>
      <c r="L293" t="s">
        <v>49</v>
      </c>
      <c r="M293">
        <v>0.27742466399999999</v>
      </c>
      <c r="N293">
        <v>0.26969556500000003</v>
      </c>
      <c r="O293" t="s">
        <v>38</v>
      </c>
      <c r="P293">
        <v>1</v>
      </c>
      <c r="Q293">
        <v>8.1774561650000006</v>
      </c>
      <c r="R293">
        <v>0.21216278099999999</v>
      </c>
      <c r="S293">
        <v>9.9173190000000008E-3</v>
      </c>
      <c r="T293">
        <v>8.9142717999999996E-2</v>
      </c>
      <c r="U293" t="s">
        <v>30</v>
      </c>
      <c r="V293" t="s">
        <v>31</v>
      </c>
      <c r="W293" t="s">
        <v>31</v>
      </c>
      <c r="X293">
        <f t="shared" si="4"/>
        <v>463.9764285</v>
      </c>
    </row>
    <row r="294" spans="1:24" x14ac:dyDescent="0.3">
      <c r="A294" t="s">
        <v>348</v>
      </c>
      <c r="B294" s="1">
        <v>45007</v>
      </c>
      <c r="C294">
        <v>38</v>
      </c>
      <c r="D294" t="s">
        <v>43</v>
      </c>
      <c r="E294" t="s">
        <v>25</v>
      </c>
      <c r="F294" t="s">
        <v>26</v>
      </c>
      <c r="G294" t="s">
        <v>27</v>
      </c>
      <c r="H294">
        <v>8</v>
      </c>
      <c r="I294">
        <v>214.19700119999999</v>
      </c>
      <c r="J294">
        <v>1605.1282670000001</v>
      </c>
      <c r="K294" t="s">
        <v>62</v>
      </c>
      <c r="L294" t="s">
        <v>28</v>
      </c>
      <c r="M294">
        <v>0.23432064999999999</v>
      </c>
      <c r="N294">
        <v>0.24407884699999999</v>
      </c>
      <c r="O294" t="s">
        <v>25</v>
      </c>
      <c r="P294">
        <v>3</v>
      </c>
      <c r="Q294">
        <v>8.4904420799999993</v>
      </c>
      <c r="R294">
        <v>8.7977892000000002E-2</v>
      </c>
      <c r="S294">
        <v>0.132680981</v>
      </c>
      <c r="T294">
        <v>0.23130990000000001</v>
      </c>
      <c r="U294" t="s">
        <v>30</v>
      </c>
      <c r="V294" t="s">
        <v>31</v>
      </c>
      <c r="W294" t="s">
        <v>30</v>
      </c>
      <c r="X294">
        <f t="shared" si="4"/>
        <v>1713.5760095999999</v>
      </c>
    </row>
    <row r="295" spans="1:24" x14ac:dyDescent="0.3">
      <c r="A295" t="s">
        <v>349</v>
      </c>
      <c r="B295" s="1">
        <v>44267</v>
      </c>
      <c r="C295">
        <v>60</v>
      </c>
      <c r="D295" t="s">
        <v>43</v>
      </c>
      <c r="E295" t="s">
        <v>25</v>
      </c>
      <c r="F295" t="s">
        <v>34</v>
      </c>
      <c r="G295" t="s">
        <v>35</v>
      </c>
      <c r="H295">
        <v>4</v>
      </c>
      <c r="I295">
        <v>52.083260729999999</v>
      </c>
      <c r="J295">
        <v>208.33304290000001</v>
      </c>
      <c r="K295" t="s">
        <v>29</v>
      </c>
      <c r="L295" t="s">
        <v>46</v>
      </c>
      <c r="M295">
        <v>0.115835804</v>
      </c>
      <c r="N295">
        <v>0.58643230300000004</v>
      </c>
      <c r="O295" t="s">
        <v>47</v>
      </c>
      <c r="P295">
        <v>4</v>
      </c>
      <c r="Q295">
        <v>5.7869595870000001</v>
      </c>
      <c r="R295">
        <v>0.24998121500000001</v>
      </c>
      <c r="S295">
        <v>0.361162441</v>
      </c>
      <c r="T295">
        <v>0.25771171700000001</v>
      </c>
      <c r="U295" t="s">
        <v>30</v>
      </c>
      <c r="V295" t="s">
        <v>31</v>
      </c>
      <c r="W295" t="s">
        <v>31</v>
      </c>
      <c r="X295">
        <f t="shared" si="4"/>
        <v>208.33304292</v>
      </c>
    </row>
    <row r="296" spans="1:24" x14ac:dyDescent="0.3">
      <c r="A296" t="s">
        <v>350</v>
      </c>
      <c r="B296" s="1">
        <v>44216</v>
      </c>
      <c r="C296">
        <v>43</v>
      </c>
      <c r="D296" t="s">
        <v>33</v>
      </c>
      <c r="E296" t="s">
        <v>38</v>
      </c>
      <c r="F296" t="s">
        <v>40</v>
      </c>
      <c r="G296" t="s">
        <v>41</v>
      </c>
      <c r="H296">
        <v>4</v>
      </c>
      <c r="I296">
        <v>111.3549682</v>
      </c>
      <c r="J296">
        <v>576.12511819999997</v>
      </c>
      <c r="K296" t="s">
        <v>29</v>
      </c>
      <c r="L296" t="s">
        <v>36</v>
      </c>
      <c r="M296">
        <v>0.14694370400000001</v>
      </c>
      <c r="N296">
        <v>0.26484985100000003</v>
      </c>
      <c r="O296" t="s">
        <v>38</v>
      </c>
      <c r="P296">
        <v>2</v>
      </c>
      <c r="Q296">
        <v>8.8572818249999994</v>
      </c>
      <c r="R296">
        <v>0.15755337899999999</v>
      </c>
      <c r="S296">
        <v>0.19489531900000001</v>
      </c>
      <c r="T296">
        <v>0.220054519</v>
      </c>
      <c r="U296" t="s">
        <v>30</v>
      </c>
      <c r="V296" t="s">
        <v>31</v>
      </c>
      <c r="W296" t="s">
        <v>30</v>
      </c>
      <c r="X296">
        <f t="shared" si="4"/>
        <v>445.41987280000001</v>
      </c>
    </row>
    <row r="297" spans="1:24" x14ac:dyDescent="0.3">
      <c r="A297" t="s">
        <v>351</v>
      </c>
      <c r="B297" s="1">
        <v>43575</v>
      </c>
      <c r="C297">
        <v>44</v>
      </c>
      <c r="D297" t="s">
        <v>43</v>
      </c>
      <c r="E297" t="s">
        <v>25</v>
      </c>
      <c r="F297" t="s">
        <v>44</v>
      </c>
      <c r="G297" t="s">
        <v>60</v>
      </c>
      <c r="H297">
        <v>3</v>
      </c>
      <c r="I297">
        <v>620.18278680000003</v>
      </c>
      <c r="J297">
        <v>1954.7750920000001</v>
      </c>
      <c r="K297" t="s">
        <v>46</v>
      </c>
      <c r="L297" t="s">
        <v>28</v>
      </c>
      <c r="M297">
        <v>0.26029192800000001</v>
      </c>
      <c r="N297">
        <v>0.14953450700000001</v>
      </c>
      <c r="O297" t="s">
        <v>47</v>
      </c>
      <c r="P297">
        <v>1</v>
      </c>
      <c r="Q297">
        <v>8.825963862</v>
      </c>
      <c r="R297">
        <v>0.107632109</v>
      </c>
      <c r="S297">
        <v>8.6232605000000004E-2</v>
      </c>
      <c r="T297">
        <v>0.230408741</v>
      </c>
      <c r="U297" t="s">
        <v>30</v>
      </c>
      <c r="V297" t="s">
        <v>31</v>
      </c>
      <c r="W297" t="s">
        <v>31</v>
      </c>
      <c r="X297">
        <f t="shared" si="4"/>
        <v>1860.5483604000001</v>
      </c>
    </row>
    <row r="298" spans="1:24" x14ac:dyDescent="0.3">
      <c r="A298" t="s">
        <v>352</v>
      </c>
      <c r="B298" s="1">
        <v>44924</v>
      </c>
      <c r="C298">
        <v>45</v>
      </c>
      <c r="D298" t="s">
        <v>43</v>
      </c>
      <c r="E298" t="s">
        <v>56</v>
      </c>
      <c r="F298" t="s">
        <v>57</v>
      </c>
      <c r="G298" t="s">
        <v>58</v>
      </c>
      <c r="H298">
        <v>14</v>
      </c>
      <c r="I298">
        <v>51.143760299999997</v>
      </c>
      <c r="J298">
        <v>893.28626999999994</v>
      </c>
      <c r="K298" t="s">
        <v>28</v>
      </c>
      <c r="L298" t="s">
        <v>54</v>
      </c>
      <c r="M298">
        <v>0.25772840400000002</v>
      </c>
      <c r="N298">
        <v>0.33418648099999998</v>
      </c>
      <c r="O298" t="s">
        <v>47</v>
      </c>
      <c r="P298">
        <v>3</v>
      </c>
      <c r="Q298">
        <v>8.2890272990000007</v>
      </c>
      <c r="R298">
        <v>0.623844658</v>
      </c>
      <c r="S298">
        <v>0.41834323099999998</v>
      </c>
      <c r="T298">
        <v>3.8424680000000003E-2</v>
      </c>
      <c r="U298" t="s">
        <v>30</v>
      </c>
      <c r="V298" t="s">
        <v>31</v>
      </c>
      <c r="W298" t="s">
        <v>30</v>
      </c>
      <c r="X298">
        <f t="shared" si="4"/>
        <v>716.01264419999995</v>
      </c>
    </row>
    <row r="299" spans="1:24" x14ac:dyDescent="0.3">
      <c r="A299" t="s">
        <v>353</v>
      </c>
      <c r="B299" s="1">
        <v>45083</v>
      </c>
      <c r="C299">
        <v>21</v>
      </c>
      <c r="D299" t="s">
        <v>43</v>
      </c>
      <c r="E299" t="s">
        <v>25</v>
      </c>
      <c r="F299" t="s">
        <v>51</v>
      </c>
      <c r="G299" t="s">
        <v>52</v>
      </c>
      <c r="H299">
        <v>6</v>
      </c>
      <c r="I299">
        <v>55.120550020000003</v>
      </c>
      <c r="J299">
        <v>264.9120734</v>
      </c>
      <c r="K299" t="s">
        <v>49</v>
      </c>
      <c r="L299" t="s">
        <v>37</v>
      </c>
      <c r="M299">
        <v>0.22873997600000001</v>
      </c>
      <c r="N299">
        <v>0.26986944800000001</v>
      </c>
      <c r="O299" t="s">
        <v>38</v>
      </c>
      <c r="P299">
        <v>1</v>
      </c>
      <c r="Q299">
        <v>6.264266879</v>
      </c>
      <c r="R299">
        <v>0.24683981699999999</v>
      </c>
      <c r="S299">
        <v>9.2564975999999993E-2</v>
      </c>
      <c r="T299">
        <v>0.10308453099999999</v>
      </c>
      <c r="U299" t="s">
        <v>30</v>
      </c>
      <c r="V299" t="s">
        <v>31</v>
      </c>
      <c r="W299" t="s">
        <v>31</v>
      </c>
      <c r="X299">
        <f t="shared" si="4"/>
        <v>330.72330012000003</v>
      </c>
    </row>
    <row r="300" spans="1:24" x14ac:dyDescent="0.3">
      <c r="A300" t="s">
        <v>354</v>
      </c>
      <c r="B300" s="1">
        <v>43954</v>
      </c>
      <c r="C300">
        <v>26</v>
      </c>
      <c r="D300" t="s">
        <v>24</v>
      </c>
      <c r="E300" t="s">
        <v>56</v>
      </c>
      <c r="F300" t="s">
        <v>51</v>
      </c>
      <c r="G300" t="s">
        <v>52</v>
      </c>
      <c r="H300">
        <v>5</v>
      </c>
      <c r="I300">
        <v>16.341797450000001</v>
      </c>
      <c r="J300">
        <v>224.26817030000001</v>
      </c>
      <c r="K300" t="s">
        <v>62</v>
      </c>
      <c r="L300" t="s">
        <v>28</v>
      </c>
      <c r="M300">
        <v>0.19680431500000001</v>
      </c>
      <c r="N300">
        <v>0.14767096499999999</v>
      </c>
      <c r="O300" t="s">
        <v>56</v>
      </c>
      <c r="P300">
        <v>3</v>
      </c>
      <c r="Q300">
        <v>7.1884859429999999</v>
      </c>
      <c r="R300">
        <v>0.25556521100000001</v>
      </c>
      <c r="S300">
        <v>0.167813452</v>
      </c>
      <c r="T300">
        <v>0.110572859</v>
      </c>
      <c r="U300" t="s">
        <v>30</v>
      </c>
      <c r="V300" t="s">
        <v>31</v>
      </c>
      <c r="W300" t="s">
        <v>31</v>
      </c>
      <c r="X300">
        <f t="shared" si="4"/>
        <v>81.708987250000007</v>
      </c>
    </row>
    <row r="301" spans="1:24" x14ac:dyDescent="0.3">
      <c r="A301" t="s">
        <v>355</v>
      </c>
      <c r="B301" s="1">
        <v>43575</v>
      </c>
      <c r="C301">
        <v>51</v>
      </c>
      <c r="D301" t="s">
        <v>33</v>
      </c>
      <c r="E301" t="s">
        <v>38</v>
      </c>
      <c r="F301" t="s">
        <v>57</v>
      </c>
      <c r="G301" t="s">
        <v>58</v>
      </c>
      <c r="H301">
        <v>2</v>
      </c>
      <c r="I301">
        <v>241.48825719999999</v>
      </c>
      <c r="J301">
        <v>679.67114819999995</v>
      </c>
      <c r="K301" t="s">
        <v>46</v>
      </c>
      <c r="L301" t="s">
        <v>36</v>
      </c>
      <c r="M301">
        <v>0.219575716</v>
      </c>
      <c r="N301">
        <v>0.60267607999999995</v>
      </c>
      <c r="O301" t="s">
        <v>56</v>
      </c>
      <c r="P301">
        <v>2</v>
      </c>
      <c r="Q301">
        <v>6.2364571980000001</v>
      </c>
      <c r="R301">
        <v>0.20021090999999999</v>
      </c>
      <c r="S301">
        <v>8.5448271000000006E-2</v>
      </c>
      <c r="T301">
        <v>0.14228695799999999</v>
      </c>
      <c r="U301" t="s">
        <v>30</v>
      </c>
      <c r="V301" t="s">
        <v>31</v>
      </c>
      <c r="W301" t="s">
        <v>30</v>
      </c>
      <c r="X301">
        <f t="shared" si="4"/>
        <v>482.97651439999999</v>
      </c>
    </row>
    <row r="302" spans="1:24" x14ac:dyDescent="0.3">
      <c r="A302" t="s">
        <v>356</v>
      </c>
      <c r="B302" s="1">
        <v>43675</v>
      </c>
      <c r="C302">
        <v>41</v>
      </c>
      <c r="D302" t="s">
        <v>24</v>
      </c>
      <c r="E302" t="s">
        <v>25</v>
      </c>
      <c r="F302" t="s">
        <v>57</v>
      </c>
      <c r="G302" t="s">
        <v>58</v>
      </c>
      <c r="H302">
        <v>8</v>
      </c>
      <c r="I302">
        <v>173.12293600000001</v>
      </c>
      <c r="J302">
        <v>1488.07935</v>
      </c>
      <c r="K302" t="s">
        <v>62</v>
      </c>
      <c r="L302" t="s">
        <v>46</v>
      </c>
      <c r="M302">
        <v>0.39493817599999997</v>
      </c>
      <c r="N302">
        <v>0.14129581599999999</v>
      </c>
      <c r="O302" t="s">
        <v>38</v>
      </c>
      <c r="P302">
        <v>1</v>
      </c>
      <c r="Q302">
        <v>7.9938185280000003</v>
      </c>
      <c r="R302">
        <v>7.8658151999999995E-2</v>
      </c>
      <c r="S302">
        <v>0.454739738</v>
      </c>
      <c r="T302">
        <v>0.20207288400000001</v>
      </c>
      <c r="U302" t="s">
        <v>30</v>
      </c>
      <c r="V302" t="s">
        <v>31</v>
      </c>
      <c r="W302" t="s">
        <v>31</v>
      </c>
      <c r="X302">
        <f t="shared" si="4"/>
        <v>1384.9834880000001</v>
      </c>
    </row>
    <row r="303" spans="1:24" x14ac:dyDescent="0.3">
      <c r="A303" t="s">
        <v>357</v>
      </c>
      <c r="B303" s="1">
        <v>44249</v>
      </c>
      <c r="C303">
        <v>24</v>
      </c>
      <c r="D303" t="s">
        <v>24</v>
      </c>
      <c r="E303" t="s">
        <v>25</v>
      </c>
      <c r="F303" t="s">
        <v>40</v>
      </c>
      <c r="G303" t="s">
        <v>41</v>
      </c>
      <c r="H303">
        <v>3</v>
      </c>
      <c r="I303">
        <v>47.51192142</v>
      </c>
      <c r="J303">
        <v>79.830645340000004</v>
      </c>
      <c r="K303" t="s">
        <v>46</v>
      </c>
      <c r="L303" t="s">
        <v>37</v>
      </c>
      <c r="M303">
        <v>0.283578687</v>
      </c>
      <c r="N303">
        <v>0.29277979199999998</v>
      </c>
      <c r="O303" t="s">
        <v>25</v>
      </c>
      <c r="P303">
        <v>0</v>
      </c>
      <c r="Q303">
        <v>6.663745102</v>
      </c>
      <c r="R303">
        <v>2.9763891000000001E-2</v>
      </c>
      <c r="S303">
        <v>0.17967184899999999</v>
      </c>
      <c r="T303">
        <v>0.13007835400000001</v>
      </c>
      <c r="U303" t="s">
        <v>30</v>
      </c>
      <c r="V303" t="s">
        <v>30</v>
      </c>
      <c r="W303" t="s">
        <v>31</v>
      </c>
      <c r="X303">
        <f t="shared" si="4"/>
        <v>142.53576426000001</v>
      </c>
    </row>
    <row r="304" spans="1:24" x14ac:dyDescent="0.3">
      <c r="A304" t="s">
        <v>358</v>
      </c>
      <c r="B304" s="1">
        <v>44816</v>
      </c>
      <c r="C304">
        <v>15</v>
      </c>
      <c r="D304" t="s">
        <v>43</v>
      </c>
      <c r="E304" t="s">
        <v>56</v>
      </c>
      <c r="F304" t="s">
        <v>57</v>
      </c>
      <c r="G304" t="s">
        <v>58</v>
      </c>
      <c r="H304">
        <v>2</v>
      </c>
      <c r="I304">
        <v>186.76156180000001</v>
      </c>
      <c r="J304">
        <v>1035.798092</v>
      </c>
      <c r="K304" t="s">
        <v>49</v>
      </c>
      <c r="L304" t="s">
        <v>28</v>
      </c>
      <c r="M304">
        <v>0.103393928</v>
      </c>
      <c r="N304">
        <v>0.111517065</v>
      </c>
      <c r="O304" t="s">
        <v>38</v>
      </c>
      <c r="P304">
        <v>4</v>
      </c>
      <c r="Q304">
        <v>9.2558775959999995</v>
      </c>
      <c r="R304">
        <v>5.0810681000000003E-2</v>
      </c>
      <c r="S304">
        <v>9.8707100000000006E-2</v>
      </c>
      <c r="T304">
        <v>0.194934775</v>
      </c>
      <c r="U304" t="s">
        <v>30</v>
      </c>
      <c r="V304" t="s">
        <v>31</v>
      </c>
      <c r="W304" t="s">
        <v>31</v>
      </c>
      <c r="X304">
        <f t="shared" si="4"/>
        <v>373.52312360000002</v>
      </c>
    </row>
    <row r="305" spans="1:24" x14ac:dyDescent="0.3">
      <c r="A305" t="s">
        <v>359</v>
      </c>
      <c r="B305" s="1">
        <v>43782</v>
      </c>
      <c r="C305">
        <v>38</v>
      </c>
      <c r="D305" t="s">
        <v>24</v>
      </c>
      <c r="E305" t="s">
        <v>38</v>
      </c>
      <c r="F305" t="s">
        <v>57</v>
      </c>
      <c r="G305" t="s">
        <v>58</v>
      </c>
      <c r="H305">
        <v>1</v>
      </c>
      <c r="I305">
        <v>47.020370079999999</v>
      </c>
      <c r="J305">
        <v>264.40211649999998</v>
      </c>
      <c r="K305" t="s">
        <v>36</v>
      </c>
      <c r="L305" t="s">
        <v>28</v>
      </c>
      <c r="M305">
        <v>0.39479889499999998</v>
      </c>
      <c r="N305">
        <v>0.28424192500000001</v>
      </c>
      <c r="O305" t="s">
        <v>38</v>
      </c>
      <c r="P305">
        <v>1</v>
      </c>
      <c r="Q305">
        <v>6.9465912860000003</v>
      </c>
      <c r="R305">
        <v>0.134817519</v>
      </c>
      <c r="S305">
        <v>0.21807831799999999</v>
      </c>
      <c r="T305">
        <v>0.18899316899999999</v>
      </c>
      <c r="U305" t="s">
        <v>30</v>
      </c>
      <c r="V305" t="s">
        <v>31</v>
      </c>
      <c r="W305" t="s">
        <v>31</v>
      </c>
      <c r="X305">
        <f t="shared" si="4"/>
        <v>47.020370079999999</v>
      </c>
    </row>
    <row r="306" spans="1:24" x14ac:dyDescent="0.3">
      <c r="A306" t="s">
        <v>360</v>
      </c>
      <c r="B306" s="1">
        <v>43938</v>
      </c>
      <c r="C306">
        <v>28</v>
      </c>
      <c r="D306" t="s">
        <v>24</v>
      </c>
      <c r="E306" t="s">
        <v>56</v>
      </c>
      <c r="F306" t="s">
        <v>57</v>
      </c>
      <c r="G306" t="s">
        <v>58</v>
      </c>
      <c r="H306">
        <v>10</v>
      </c>
      <c r="I306">
        <v>603.41645340000002</v>
      </c>
      <c r="J306">
        <v>6012.0006579999999</v>
      </c>
      <c r="K306" t="s">
        <v>46</v>
      </c>
      <c r="L306" t="s">
        <v>28</v>
      </c>
      <c r="M306">
        <v>0.130410409</v>
      </c>
      <c r="N306">
        <v>0.274726629</v>
      </c>
      <c r="O306" t="s">
        <v>56</v>
      </c>
      <c r="P306">
        <v>1</v>
      </c>
      <c r="Q306">
        <v>6.3795979620000001</v>
      </c>
      <c r="R306">
        <v>7.2564673999999996E-2</v>
      </c>
      <c r="S306">
        <v>8.6409633999999999E-2</v>
      </c>
      <c r="T306">
        <v>0.186800774</v>
      </c>
      <c r="U306" t="s">
        <v>30</v>
      </c>
      <c r="V306" t="s">
        <v>31</v>
      </c>
      <c r="W306" t="s">
        <v>31</v>
      </c>
      <c r="X306">
        <f t="shared" si="4"/>
        <v>6034.1645340000005</v>
      </c>
    </row>
    <row r="307" spans="1:24" x14ac:dyDescent="0.3">
      <c r="A307" t="s">
        <v>361</v>
      </c>
      <c r="B307" s="1">
        <v>44178</v>
      </c>
      <c r="C307">
        <v>44</v>
      </c>
      <c r="D307" t="s">
        <v>33</v>
      </c>
      <c r="E307" t="s">
        <v>25</v>
      </c>
      <c r="F307" t="s">
        <v>34</v>
      </c>
      <c r="G307" t="s">
        <v>35</v>
      </c>
      <c r="H307">
        <v>3</v>
      </c>
      <c r="I307">
        <v>9.1943844479999992</v>
      </c>
      <c r="J307">
        <v>102.3704614</v>
      </c>
      <c r="K307" t="s">
        <v>62</v>
      </c>
      <c r="L307" t="s">
        <v>54</v>
      </c>
      <c r="M307">
        <v>0.188204858</v>
      </c>
      <c r="N307">
        <v>0.18518757899999999</v>
      </c>
      <c r="O307" t="s">
        <v>56</v>
      </c>
      <c r="P307">
        <v>1</v>
      </c>
      <c r="Q307">
        <v>7.0678461050000001</v>
      </c>
      <c r="R307">
        <v>7.0933283999999999E-2</v>
      </c>
      <c r="S307">
        <v>0.238894781</v>
      </c>
      <c r="T307">
        <v>6.8193901000000001E-2</v>
      </c>
      <c r="U307" t="s">
        <v>30</v>
      </c>
      <c r="V307" t="s">
        <v>30</v>
      </c>
      <c r="W307" t="s">
        <v>30</v>
      </c>
      <c r="X307">
        <f t="shared" si="4"/>
        <v>27.583153343999996</v>
      </c>
    </row>
    <row r="308" spans="1:24" x14ac:dyDescent="0.3">
      <c r="A308" t="s">
        <v>362</v>
      </c>
      <c r="B308" s="1">
        <v>44696</v>
      </c>
      <c r="C308">
        <v>33</v>
      </c>
      <c r="D308" t="s">
        <v>43</v>
      </c>
      <c r="E308" t="s">
        <v>38</v>
      </c>
      <c r="F308" t="s">
        <v>57</v>
      </c>
      <c r="G308" t="s">
        <v>58</v>
      </c>
      <c r="H308">
        <v>3</v>
      </c>
      <c r="I308">
        <v>9.9503058479999993</v>
      </c>
      <c r="J308">
        <v>13.238411279999999</v>
      </c>
      <c r="K308" t="s">
        <v>62</v>
      </c>
      <c r="L308" t="s">
        <v>54</v>
      </c>
      <c r="M308">
        <v>0.28548023099999997</v>
      </c>
      <c r="N308">
        <v>0.30533496100000002</v>
      </c>
      <c r="O308" t="s">
        <v>38</v>
      </c>
      <c r="P308">
        <v>5</v>
      </c>
      <c r="Q308">
        <v>4.1382807159999997</v>
      </c>
      <c r="R308">
        <v>0.36068346200000001</v>
      </c>
      <c r="S308">
        <v>0.34222092199999998</v>
      </c>
      <c r="T308">
        <v>0.16644040800000001</v>
      </c>
      <c r="U308" t="s">
        <v>30</v>
      </c>
      <c r="V308" t="s">
        <v>31</v>
      </c>
      <c r="W308" t="s">
        <v>31</v>
      </c>
      <c r="X308">
        <f t="shared" si="4"/>
        <v>29.850917543999998</v>
      </c>
    </row>
    <row r="309" spans="1:24" x14ac:dyDescent="0.3">
      <c r="A309" t="s">
        <v>363</v>
      </c>
      <c r="B309" s="1">
        <v>43105</v>
      </c>
      <c r="C309">
        <v>58</v>
      </c>
      <c r="D309" t="s">
        <v>24</v>
      </c>
      <c r="E309" t="s">
        <v>25</v>
      </c>
      <c r="F309" t="s">
        <v>44</v>
      </c>
      <c r="G309" t="s">
        <v>60</v>
      </c>
      <c r="H309">
        <v>4</v>
      </c>
      <c r="I309">
        <v>620.34667769999999</v>
      </c>
      <c r="J309">
        <v>2568.8277109999999</v>
      </c>
      <c r="K309" t="s">
        <v>46</v>
      </c>
      <c r="L309" t="s">
        <v>28</v>
      </c>
      <c r="M309">
        <v>0.37294802799999999</v>
      </c>
      <c r="N309">
        <v>0.371824714</v>
      </c>
      <c r="O309" t="s">
        <v>47</v>
      </c>
      <c r="P309">
        <v>4</v>
      </c>
      <c r="Q309">
        <v>5.3709927300000002</v>
      </c>
      <c r="R309">
        <v>0.122552693</v>
      </c>
      <c r="S309">
        <v>0.13805267299999999</v>
      </c>
      <c r="T309">
        <v>0.317439902</v>
      </c>
      <c r="U309" t="s">
        <v>30</v>
      </c>
      <c r="V309" t="s">
        <v>31</v>
      </c>
      <c r="W309" t="s">
        <v>31</v>
      </c>
      <c r="X309">
        <f t="shared" si="4"/>
        <v>2481.3867107999999</v>
      </c>
    </row>
    <row r="310" spans="1:24" x14ac:dyDescent="0.3">
      <c r="A310" t="s">
        <v>364</v>
      </c>
      <c r="B310" s="1">
        <v>44227</v>
      </c>
      <c r="C310">
        <v>22</v>
      </c>
      <c r="D310" t="s">
        <v>33</v>
      </c>
      <c r="E310" t="s">
        <v>25</v>
      </c>
      <c r="F310" t="s">
        <v>40</v>
      </c>
      <c r="G310" t="s">
        <v>41</v>
      </c>
      <c r="H310">
        <v>1</v>
      </c>
      <c r="I310">
        <v>64.306984189999994</v>
      </c>
      <c r="J310">
        <v>284.55267759999998</v>
      </c>
      <c r="K310" t="s">
        <v>29</v>
      </c>
      <c r="L310" t="s">
        <v>54</v>
      </c>
      <c r="M310">
        <v>0.283578687</v>
      </c>
      <c r="N310">
        <v>0.640916916</v>
      </c>
      <c r="O310" t="s">
        <v>38</v>
      </c>
      <c r="P310">
        <v>2</v>
      </c>
      <c r="Q310">
        <v>5.2287678460000002</v>
      </c>
      <c r="R310">
        <v>0.18793821899999999</v>
      </c>
      <c r="S310">
        <v>0.20052019800000001</v>
      </c>
      <c r="T310">
        <v>0.41317121099999998</v>
      </c>
      <c r="U310" t="s">
        <v>30</v>
      </c>
      <c r="V310" t="s">
        <v>30</v>
      </c>
      <c r="W310" t="s">
        <v>31</v>
      </c>
      <c r="X310">
        <f t="shared" si="4"/>
        <v>64.306984189999994</v>
      </c>
    </row>
    <row r="311" spans="1:24" x14ac:dyDescent="0.3">
      <c r="A311" t="s">
        <v>365</v>
      </c>
      <c r="B311" s="1">
        <v>44320</v>
      </c>
      <c r="C311">
        <v>34</v>
      </c>
      <c r="D311" t="s">
        <v>24</v>
      </c>
      <c r="E311" t="s">
        <v>25</v>
      </c>
      <c r="F311" t="s">
        <v>26</v>
      </c>
      <c r="G311" t="s">
        <v>27</v>
      </c>
      <c r="H311">
        <v>5</v>
      </c>
      <c r="I311">
        <v>51.471282160000001</v>
      </c>
      <c r="J311">
        <v>379.97970409999999</v>
      </c>
      <c r="K311" t="s">
        <v>62</v>
      </c>
      <c r="L311" t="s">
        <v>28</v>
      </c>
      <c r="M311">
        <v>0.36549653900000001</v>
      </c>
      <c r="N311">
        <v>0.22062717000000001</v>
      </c>
      <c r="O311" t="s">
        <v>47</v>
      </c>
      <c r="P311">
        <v>2</v>
      </c>
      <c r="Q311">
        <v>6.4741939390000001</v>
      </c>
      <c r="R311">
        <v>0.12345038</v>
      </c>
      <c r="S311">
        <v>0.19483882499999999</v>
      </c>
      <c r="T311">
        <v>0.27844131999999999</v>
      </c>
      <c r="U311" t="s">
        <v>30</v>
      </c>
      <c r="V311" t="s">
        <v>30</v>
      </c>
      <c r="W311" t="s">
        <v>31</v>
      </c>
      <c r="X311">
        <f t="shared" si="4"/>
        <v>257.35641079999999</v>
      </c>
    </row>
    <row r="312" spans="1:24" x14ac:dyDescent="0.3">
      <c r="A312" t="s">
        <v>366</v>
      </c>
      <c r="B312" s="1">
        <v>43874</v>
      </c>
      <c r="C312">
        <v>23</v>
      </c>
      <c r="D312" t="s">
        <v>24</v>
      </c>
      <c r="E312" t="s">
        <v>56</v>
      </c>
      <c r="F312" t="s">
        <v>34</v>
      </c>
      <c r="G312" t="s">
        <v>35</v>
      </c>
      <c r="H312">
        <v>4</v>
      </c>
      <c r="I312">
        <v>6.8122694690000003</v>
      </c>
      <c r="J312">
        <v>27.249077880000002</v>
      </c>
      <c r="K312" t="s">
        <v>29</v>
      </c>
      <c r="L312" t="s">
        <v>36</v>
      </c>
      <c r="M312">
        <v>0.43664809199999999</v>
      </c>
      <c r="N312">
        <v>0.138474496</v>
      </c>
      <c r="O312" t="s">
        <v>38</v>
      </c>
      <c r="P312">
        <v>1</v>
      </c>
      <c r="Q312">
        <v>10</v>
      </c>
      <c r="R312">
        <v>5.8997151999999997E-2</v>
      </c>
      <c r="S312">
        <v>0.186041927</v>
      </c>
      <c r="T312">
        <v>0.35890867399999998</v>
      </c>
      <c r="U312" t="s">
        <v>30</v>
      </c>
      <c r="V312" t="s">
        <v>31</v>
      </c>
      <c r="W312" t="s">
        <v>30</v>
      </c>
      <c r="X312">
        <f t="shared" si="4"/>
        <v>27.249077876000001</v>
      </c>
    </row>
    <row r="313" spans="1:24" x14ac:dyDescent="0.3">
      <c r="A313" t="s">
        <v>367</v>
      </c>
      <c r="B313" s="1">
        <v>43977</v>
      </c>
      <c r="C313">
        <v>27</v>
      </c>
      <c r="D313" t="s">
        <v>24</v>
      </c>
      <c r="E313" t="s">
        <v>56</v>
      </c>
      <c r="F313" t="s">
        <v>34</v>
      </c>
      <c r="G313" t="s">
        <v>35</v>
      </c>
      <c r="H313">
        <v>9</v>
      </c>
      <c r="I313">
        <v>17.278888139999999</v>
      </c>
      <c r="J313">
        <v>81.45747575</v>
      </c>
      <c r="K313" t="s">
        <v>36</v>
      </c>
      <c r="L313" t="s">
        <v>36</v>
      </c>
      <c r="M313">
        <v>0.10295241300000001</v>
      </c>
      <c r="N313">
        <v>0.19349802199999999</v>
      </c>
      <c r="O313" t="s">
        <v>38</v>
      </c>
      <c r="P313">
        <v>2</v>
      </c>
      <c r="Q313">
        <v>9.7874424199999996</v>
      </c>
      <c r="R313">
        <v>0.46148587099999999</v>
      </c>
      <c r="S313">
        <v>0.19483882499999999</v>
      </c>
      <c r="T313">
        <v>0.32030520299999998</v>
      </c>
      <c r="U313" t="s">
        <v>30</v>
      </c>
      <c r="V313" t="s">
        <v>31</v>
      </c>
      <c r="W313" t="s">
        <v>31</v>
      </c>
      <c r="X313">
        <f t="shared" si="4"/>
        <v>155.50999325999999</v>
      </c>
    </row>
    <row r="314" spans="1:24" x14ac:dyDescent="0.3">
      <c r="A314" t="s">
        <v>368</v>
      </c>
      <c r="B314" s="1">
        <v>44092</v>
      </c>
      <c r="C314">
        <v>49</v>
      </c>
      <c r="D314" t="s">
        <v>24</v>
      </c>
      <c r="E314" t="s">
        <v>25</v>
      </c>
      <c r="F314" t="s">
        <v>40</v>
      </c>
      <c r="G314" t="s">
        <v>41</v>
      </c>
      <c r="H314">
        <v>9</v>
      </c>
      <c r="I314">
        <v>15.229854319999999</v>
      </c>
      <c r="J314">
        <v>137.06868890000001</v>
      </c>
      <c r="K314" t="s">
        <v>62</v>
      </c>
      <c r="L314" t="s">
        <v>36</v>
      </c>
      <c r="M314">
        <v>0.107351171</v>
      </c>
      <c r="N314">
        <v>0.246032059</v>
      </c>
      <c r="O314" t="s">
        <v>25</v>
      </c>
      <c r="P314">
        <v>2</v>
      </c>
      <c r="Q314">
        <v>6.0537184740000001</v>
      </c>
      <c r="R314">
        <v>0.27173214299999998</v>
      </c>
      <c r="S314">
        <v>9.3119966999999998E-2</v>
      </c>
      <c r="T314">
        <v>0.11390584300000001</v>
      </c>
      <c r="U314" t="s">
        <v>30</v>
      </c>
      <c r="V314" t="s">
        <v>30</v>
      </c>
      <c r="W314" t="s">
        <v>31</v>
      </c>
      <c r="X314">
        <f t="shared" si="4"/>
        <v>137.06868888</v>
      </c>
    </row>
    <row r="315" spans="1:24" x14ac:dyDescent="0.3">
      <c r="A315" t="s">
        <v>369</v>
      </c>
      <c r="B315" s="1">
        <v>43147</v>
      </c>
      <c r="C315">
        <v>46</v>
      </c>
      <c r="D315" t="s">
        <v>33</v>
      </c>
      <c r="E315" t="s">
        <v>25</v>
      </c>
      <c r="F315" t="s">
        <v>57</v>
      </c>
      <c r="G315" t="s">
        <v>58</v>
      </c>
      <c r="H315">
        <v>6</v>
      </c>
      <c r="I315">
        <v>7.0227844810000004</v>
      </c>
      <c r="J315">
        <v>172.68918260000001</v>
      </c>
      <c r="K315" t="s">
        <v>49</v>
      </c>
      <c r="L315" t="s">
        <v>46</v>
      </c>
      <c r="M315">
        <v>0.283578687</v>
      </c>
      <c r="N315">
        <v>0.196839233</v>
      </c>
      <c r="O315" t="s">
        <v>47</v>
      </c>
      <c r="P315">
        <v>1</v>
      </c>
      <c r="Q315">
        <v>6.5965426779999996</v>
      </c>
      <c r="R315">
        <v>7.9709144999999995E-2</v>
      </c>
      <c r="S315">
        <v>0.45721294899999998</v>
      </c>
      <c r="T315">
        <v>5.1248077000000003E-2</v>
      </c>
      <c r="U315" t="s">
        <v>30</v>
      </c>
      <c r="V315" t="s">
        <v>31</v>
      </c>
      <c r="W315" t="s">
        <v>31</v>
      </c>
      <c r="X315">
        <f t="shared" si="4"/>
        <v>42.136706885999999</v>
      </c>
    </row>
    <row r="316" spans="1:24" x14ac:dyDescent="0.3">
      <c r="A316" t="s">
        <v>370</v>
      </c>
      <c r="B316" s="1">
        <v>43369</v>
      </c>
      <c r="C316">
        <v>61</v>
      </c>
      <c r="D316" t="s">
        <v>33</v>
      </c>
      <c r="E316" t="s">
        <v>25</v>
      </c>
      <c r="F316" t="s">
        <v>26</v>
      </c>
      <c r="G316" t="s">
        <v>27</v>
      </c>
      <c r="H316">
        <v>3</v>
      </c>
      <c r="I316">
        <v>26.39883523</v>
      </c>
      <c r="J316">
        <v>22.222473749999999</v>
      </c>
      <c r="K316" t="s">
        <v>49</v>
      </c>
      <c r="L316" t="s">
        <v>36</v>
      </c>
      <c r="M316">
        <v>0.39528465299999999</v>
      </c>
      <c r="N316">
        <v>0.76689590100000005</v>
      </c>
      <c r="O316" t="s">
        <v>25</v>
      </c>
      <c r="P316">
        <v>0</v>
      </c>
      <c r="Q316">
        <v>9.4181340309999992</v>
      </c>
      <c r="R316">
        <v>0.32115006800000001</v>
      </c>
      <c r="S316">
        <v>0.16553147200000001</v>
      </c>
      <c r="T316">
        <v>0.18647010999999999</v>
      </c>
      <c r="U316" t="s">
        <v>30</v>
      </c>
      <c r="V316" t="s">
        <v>31</v>
      </c>
      <c r="W316" t="s">
        <v>30</v>
      </c>
      <c r="X316">
        <f t="shared" si="4"/>
        <v>79.196505689999995</v>
      </c>
    </row>
    <row r="317" spans="1:24" x14ac:dyDescent="0.3">
      <c r="A317" t="s">
        <v>371</v>
      </c>
      <c r="B317" s="1">
        <v>43470</v>
      </c>
      <c r="C317">
        <v>30</v>
      </c>
      <c r="D317" t="s">
        <v>24</v>
      </c>
      <c r="E317" t="s">
        <v>25</v>
      </c>
      <c r="F317" t="s">
        <v>34</v>
      </c>
      <c r="G317" t="s">
        <v>77</v>
      </c>
      <c r="H317">
        <v>7</v>
      </c>
      <c r="I317">
        <v>40.188000760000001</v>
      </c>
      <c r="J317">
        <v>37.17653267</v>
      </c>
      <c r="K317" t="s">
        <v>29</v>
      </c>
      <c r="L317" t="s">
        <v>37</v>
      </c>
      <c r="M317">
        <v>0.31379354500000001</v>
      </c>
      <c r="N317">
        <v>7.4360229E-2</v>
      </c>
      <c r="O317" t="s">
        <v>56</v>
      </c>
      <c r="P317">
        <v>1</v>
      </c>
      <c r="Q317">
        <v>8.5896485760000001</v>
      </c>
      <c r="R317">
        <v>0.129325883</v>
      </c>
      <c r="S317">
        <v>0.165404198</v>
      </c>
      <c r="T317">
        <v>0.170522177</v>
      </c>
      <c r="U317" t="s">
        <v>30</v>
      </c>
      <c r="V317" t="s">
        <v>31</v>
      </c>
      <c r="W317" t="s">
        <v>31</v>
      </c>
      <c r="X317">
        <f t="shared" si="4"/>
        <v>281.31600531999999</v>
      </c>
    </row>
    <row r="318" spans="1:24" x14ac:dyDescent="0.3">
      <c r="A318" t="s">
        <v>372</v>
      </c>
      <c r="B318" s="1">
        <v>43736</v>
      </c>
      <c r="C318">
        <v>25</v>
      </c>
      <c r="D318" t="s">
        <v>43</v>
      </c>
      <c r="E318" t="s">
        <v>56</v>
      </c>
      <c r="F318" t="s">
        <v>26</v>
      </c>
      <c r="G318" t="s">
        <v>27</v>
      </c>
      <c r="H318">
        <v>4</v>
      </c>
      <c r="I318">
        <v>374.91423650000002</v>
      </c>
      <c r="J318">
        <v>1499.6569460000001</v>
      </c>
      <c r="K318" t="s">
        <v>36</v>
      </c>
      <c r="L318" t="s">
        <v>62</v>
      </c>
      <c r="M318">
        <v>0.28097128700000001</v>
      </c>
      <c r="N318">
        <v>0.21773403</v>
      </c>
      <c r="O318" t="s">
        <v>56</v>
      </c>
      <c r="P318">
        <v>3</v>
      </c>
      <c r="Q318">
        <v>4.8057772840000004</v>
      </c>
      <c r="R318">
        <v>0.35490081600000001</v>
      </c>
      <c r="S318">
        <v>0.268070527</v>
      </c>
      <c r="T318">
        <v>4.5101863999999998E-2</v>
      </c>
      <c r="U318" t="s">
        <v>30</v>
      </c>
      <c r="V318" t="s">
        <v>30</v>
      </c>
      <c r="W318" t="s">
        <v>31</v>
      </c>
      <c r="X318">
        <f t="shared" si="4"/>
        <v>1499.6569460000001</v>
      </c>
    </row>
    <row r="319" spans="1:24" x14ac:dyDescent="0.3">
      <c r="A319" t="s">
        <v>373</v>
      </c>
      <c r="B319" s="1">
        <v>44230</v>
      </c>
      <c r="C319">
        <v>41</v>
      </c>
      <c r="D319" t="s">
        <v>24</v>
      </c>
      <c r="E319" t="s">
        <v>38</v>
      </c>
      <c r="F319" t="s">
        <v>57</v>
      </c>
      <c r="G319" t="s">
        <v>58</v>
      </c>
      <c r="H319">
        <v>6</v>
      </c>
      <c r="I319">
        <v>136.68527399999999</v>
      </c>
      <c r="J319">
        <v>820.11164380000002</v>
      </c>
      <c r="K319" t="s">
        <v>62</v>
      </c>
      <c r="L319" t="s">
        <v>62</v>
      </c>
      <c r="M319">
        <v>6.0229126000000001E-2</v>
      </c>
      <c r="N319">
        <v>8.5528598999999997E-2</v>
      </c>
      <c r="O319" t="s">
        <v>47</v>
      </c>
      <c r="P319">
        <v>2</v>
      </c>
      <c r="Q319">
        <v>6.8579923129999996</v>
      </c>
      <c r="R319">
        <v>0.15037403399999999</v>
      </c>
      <c r="S319">
        <v>6.1229700999999997E-2</v>
      </c>
      <c r="T319">
        <v>0.16105101899999999</v>
      </c>
      <c r="U319" t="s">
        <v>30</v>
      </c>
      <c r="V319" t="s">
        <v>31</v>
      </c>
      <c r="W319" t="s">
        <v>30</v>
      </c>
      <c r="X319">
        <f t="shared" si="4"/>
        <v>820.11164399999996</v>
      </c>
    </row>
    <row r="320" spans="1:24" x14ac:dyDescent="0.3">
      <c r="A320" t="s">
        <v>374</v>
      </c>
      <c r="B320" s="1">
        <v>44794</v>
      </c>
      <c r="C320">
        <v>26</v>
      </c>
      <c r="D320" t="s">
        <v>43</v>
      </c>
      <c r="E320" t="s">
        <v>38</v>
      </c>
      <c r="F320" t="s">
        <v>44</v>
      </c>
      <c r="G320" t="s">
        <v>45</v>
      </c>
      <c r="H320">
        <v>5</v>
      </c>
      <c r="I320">
        <v>128.26975200000001</v>
      </c>
      <c r="J320">
        <v>522.15943870000001</v>
      </c>
      <c r="K320" t="s">
        <v>62</v>
      </c>
      <c r="L320" t="s">
        <v>46</v>
      </c>
      <c r="M320">
        <v>8.6925592999999995E-2</v>
      </c>
      <c r="N320">
        <v>0.55381105500000005</v>
      </c>
      <c r="O320" t="s">
        <v>38</v>
      </c>
      <c r="P320">
        <v>1</v>
      </c>
      <c r="Q320">
        <v>10</v>
      </c>
      <c r="R320">
        <v>0.20464464399999999</v>
      </c>
      <c r="S320">
        <v>0.133160369</v>
      </c>
      <c r="T320">
        <v>8.1852490999999999E-2</v>
      </c>
      <c r="U320" t="s">
        <v>30</v>
      </c>
      <c r="V320" t="s">
        <v>31</v>
      </c>
      <c r="W320" t="s">
        <v>31</v>
      </c>
      <c r="X320">
        <f t="shared" si="4"/>
        <v>641.34876000000008</v>
      </c>
    </row>
    <row r="321" spans="1:24" x14ac:dyDescent="0.3">
      <c r="A321" t="s">
        <v>375</v>
      </c>
      <c r="B321" s="1">
        <v>44783</v>
      </c>
      <c r="C321">
        <v>27</v>
      </c>
      <c r="D321" t="s">
        <v>33</v>
      </c>
      <c r="E321" t="s">
        <v>56</v>
      </c>
      <c r="F321" t="s">
        <v>34</v>
      </c>
      <c r="G321" t="s">
        <v>77</v>
      </c>
      <c r="H321">
        <v>4</v>
      </c>
      <c r="I321">
        <v>52.116771679999999</v>
      </c>
      <c r="J321">
        <v>74.703189699999996</v>
      </c>
      <c r="K321" t="s">
        <v>28</v>
      </c>
      <c r="L321" t="s">
        <v>29</v>
      </c>
      <c r="M321">
        <v>0.55944898899999995</v>
      </c>
      <c r="N321">
        <v>0.39999542999999999</v>
      </c>
      <c r="O321" t="s">
        <v>56</v>
      </c>
      <c r="P321">
        <v>0</v>
      </c>
      <c r="Q321">
        <v>9.2881837560000005</v>
      </c>
      <c r="R321">
        <v>8.6891430000000006E-2</v>
      </c>
      <c r="S321">
        <v>0.19483882499999999</v>
      </c>
      <c r="T321">
        <v>0.20275986800000001</v>
      </c>
      <c r="U321" t="s">
        <v>30</v>
      </c>
      <c r="V321" t="s">
        <v>30</v>
      </c>
      <c r="W321" t="s">
        <v>31</v>
      </c>
      <c r="X321">
        <f t="shared" si="4"/>
        <v>208.46708672</v>
      </c>
    </row>
    <row r="322" spans="1:24" x14ac:dyDescent="0.3">
      <c r="A322" t="s">
        <v>376</v>
      </c>
      <c r="B322" s="1">
        <v>43757</v>
      </c>
      <c r="C322">
        <v>31</v>
      </c>
      <c r="D322" t="s">
        <v>33</v>
      </c>
      <c r="E322" t="s">
        <v>38</v>
      </c>
      <c r="F322" t="s">
        <v>57</v>
      </c>
      <c r="G322" t="s">
        <v>58</v>
      </c>
      <c r="H322">
        <v>1</v>
      </c>
      <c r="I322">
        <v>18.652184290000001</v>
      </c>
      <c r="J322">
        <v>56.121190669999997</v>
      </c>
      <c r="K322" t="s">
        <v>37</v>
      </c>
      <c r="L322" t="s">
        <v>62</v>
      </c>
      <c r="M322">
        <v>0.22256701800000001</v>
      </c>
      <c r="N322">
        <v>0.185790551</v>
      </c>
      <c r="O322" t="s">
        <v>38</v>
      </c>
      <c r="P322">
        <v>0</v>
      </c>
      <c r="Q322">
        <v>3.006017054</v>
      </c>
      <c r="R322">
        <v>0.19923466400000001</v>
      </c>
      <c r="S322">
        <v>0.34470645300000002</v>
      </c>
      <c r="T322">
        <v>6.5881643000000004E-2</v>
      </c>
      <c r="U322" t="s">
        <v>30</v>
      </c>
      <c r="V322" t="s">
        <v>31</v>
      </c>
      <c r="W322" t="s">
        <v>31</v>
      </c>
      <c r="X322">
        <f t="shared" si="4"/>
        <v>18.652184290000001</v>
      </c>
    </row>
    <row r="323" spans="1:24" x14ac:dyDescent="0.3">
      <c r="A323" t="s">
        <v>377</v>
      </c>
      <c r="B323" s="1">
        <v>43220</v>
      </c>
      <c r="C323">
        <v>59</v>
      </c>
      <c r="D323" t="s">
        <v>33</v>
      </c>
      <c r="E323" t="s">
        <v>25</v>
      </c>
      <c r="F323" t="s">
        <v>51</v>
      </c>
      <c r="G323" t="s">
        <v>52</v>
      </c>
      <c r="H323">
        <v>1</v>
      </c>
      <c r="I323">
        <v>16.22999965</v>
      </c>
      <c r="J323">
        <v>115.5162284</v>
      </c>
      <c r="K323" t="s">
        <v>36</v>
      </c>
      <c r="L323" t="s">
        <v>54</v>
      </c>
      <c r="M323">
        <v>0.125551834</v>
      </c>
      <c r="N323">
        <v>0.54989958699999997</v>
      </c>
      <c r="O323" t="s">
        <v>38</v>
      </c>
      <c r="P323">
        <v>1</v>
      </c>
      <c r="Q323">
        <v>7.3068170559999999</v>
      </c>
      <c r="R323">
        <v>0.106443485</v>
      </c>
      <c r="S323">
        <v>0.33378348499999999</v>
      </c>
      <c r="T323">
        <v>0.295467535</v>
      </c>
      <c r="U323" t="s">
        <v>30</v>
      </c>
      <c r="V323" t="s">
        <v>31</v>
      </c>
      <c r="W323" t="s">
        <v>31</v>
      </c>
      <c r="X323">
        <f t="shared" ref="X323:X386" si="5">H323*I323</f>
        <v>16.22999965</v>
      </c>
    </row>
    <row r="324" spans="1:24" x14ac:dyDescent="0.3">
      <c r="A324" t="s">
        <v>378</v>
      </c>
      <c r="B324" s="1">
        <v>43931</v>
      </c>
      <c r="C324">
        <v>45</v>
      </c>
      <c r="D324" t="s">
        <v>43</v>
      </c>
      <c r="E324" t="s">
        <v>38</v>
      </c>
      <c r="F324" t="s">
        <v>26</v>
      </c>
      <c r="G324" t="s">
        <v>27</v>
      </c>
      <c r="H324">
        <v>6</v>
      </c>
      <c r="I324">
        <v>40.038384710000003</v>
      </c>
      <c r="J324">
        <v>327.29469929999999</v>
      </c>
      <c r="K324" t="s">
        <v>36</v>
      </c>
      <c r="L324" t="s">
        <v>54</v>
      </c>
      <c r="M324">
        <v>0.18037777899999999</v>
      </c>
      <c r="N324">
        <v>0.38043243300000001</v>
      </c>
      <c r="O324" t="s">
        <v>38</v>
      </c>
      <c r="P324">
        <v>3</v>
      </c>
      <c r="Q324">
        <v>4.3429555510000002</v>
      </c>
      <c r="R324">
        <v>0.27181465999999999</v>
      </c>
      <c r="S324">
        <v>0.13091439299999999</v>
      </c>
      <c r="T324">
        <v>0.156715617</v>
      </c>
      <c r="U324" t="s">
        <v>30</v>
      </c>
      <c r="V324" t="s">
        <v>31</v>
      </c>
      <c r="W324" t="s">
        <v>31</v>
      </c>
      <c r="X324">
        <f t="shared" si="5"/>
        <v>240.23030826000002</v>
      </c>
    </row>
    <row r="325" spans="1:24" x14ac:dyDescent="0.3">
      <c r="A325" t="s">
        <v>379</v>
      </c>
      <c r="B325" s="1">
        <v>44911</v>
      </c>
      <c r="C325">
        <v>47</v>
      </c>
      <c r="D325" t="s">
        <v>43</v>
      </c>
      <c r="E325" t="s">
        <v>25</v>
      </c>
      <c r="F325" t="s">
        <v>44</v>
      </c>
      <c r="G325" t="s">
        <v>60</v>
      </c>
      <c r="H325">
        <v>11</v>
      </c>
      <c r="I325">
        <v>37.755365930000004</v>
      </c>
      <c r="J325">
        <v>415.30902520000001</v>
      </c>
      <c r="K325" t="s">
        <v>29</v>
      </c>
      <c r="L325" t="s">
        <v>49</v>
      </c>
      <c r="M325">
        <v>0.45125742299999999</v>
      </c>
      <c r="N325">
        <v>0.232218758</v>
      </c>
      <c r="O325" t="s">
        <v>47</v>
      </c>
      <c r="P325">
        <v>2</v>
      </c>
      <c r="Q325">
        <v>6.2868828719999996</v>
      </c>
      <c r="R325">
        <v>0.139240537</v>
      </c>
      <c r="S325">
        <v>4.2245905E-2</v>
      </c>
      <c r="T325">
        <v>9.2384045999999997E-2</v>
      </c>
      <c r="U325" t="s">
        <v>30</v>
      </c>
      <c r="V325" t="s">
        <v>30</v>
      </c>
      <c r="W325" t="s">
        <v>31</v>
      </c>
      <c r="X325">
        <f t="shared" si="5"/>
        <v>415.30902523000003</v>
      </c>
    </row>
    <row r="326" spans="1:24" x14ac:dyDescent="0.3">
      <c r="A326" t="s">
        <v>380</v>
      </c>
      <c r="B326" s="1">
        <v>44182</v>
      </c>
      <c r="C326">
        <v>59</v>
      </c>
      <c r="D326" t="s">
        <v>43</v>
      </c>
      <c r="E326" t="s">
        <v>25</v>
      </c>
      <c r="F326" t="s">
        <v>57</v>
      </c>
      <c r="G326" t="s">
        <v>58</v>
      </c>
      <c r="H326">
        <v>8</v>
      </c>
      <c r="I326">
        <v>10.00153817</v>
      </c>
      <c r="J326">
        <v>277.5261276</v>
      </c>
      <c r="K326" t="s">
        <v>62</v>
      </c>
      <c r="L326" t="s">
        <v>36</v>
      </c>
      <c r="M326">
        <v>0.30499227299999998</v>
      </c>
      <c r="N326">
        <v>0.43022624500000001</v>
      </c>
      <c r="O326" t="s">
        <v>47</v>
      </c>
      <c r="P326">
        <v>1</v>
      </c>
      <c r="Q326">
        <v>7.5273899819999999</v>
      </c>
      <c r="R326">
        <v>0.28298318099999997</v>
      </c>
      <c r="S326">
        <v>0.17132818599999999</v>
      </c>
      <c r="T326">
        <v>0.47525569499999998</v>
      </c>
      <c r="U326" t="s">
        <v>30</v>
      </c>
      <c r="V326" t="s">
        <v>31</v>
      </c>
      <c r="W326" t="s">
        <v>31</v>
      </c>
      <c r="X326">
        <f t="shared" si="5"/>
        <v>80.012305359999999</v>
      </c>
    </row>
    <row r="327" spans="1:24" x14ac:dyDescent="0.3">
      <c r="A327" t="s">
        <v>381</v>
      </c>
      <c r="B327" s="1">
        <v>45075</v>
      </c>
      <c r="C327">
        <v>31</v>
      </c>
      <c r="D327" t="s">
        <v>33</v>
      </c>
      <c r="E327" t="s">
        <v>25</v>
      </c>
      <c r="F327" t="s">
        <v>40</v>
      </c>
      <c r="G327" t="s">
        <v>41</v>
      </c>
      <c r="H327">
        <v>10</v>
      </c>
      <c r="I327">
        <v>28.71976626</v>
      </c>
      <c r="J327">
        <v>259.2835336</v>
      </c>
      <c r="K327" t="s">
        <v>46</v>
      </c>
      <c r="L327" t="s">
        <v>54</v>
      </c>
      <c r="M327">
        <v>0.148941351</v>
      </c>
      <c r="N327">
        <v>9.7856266999999997E-2</v>
      </c>
      <c r="O327" t="s">
        <v>56</v>
      </c>
      <c r="P327">
        <v>0</v>
      </c>
      <c r="Q327">
        <v>7.9299623879999999</v>
      </c>
      <c r="R327">
        <v>0.15316137899999999</v>
      </c>
      <c r="S327">
        <v>0.16011586999999999</v>
      </c>
      <c r="T327">
        <v>0.26797542400000002</v>
      </c>
      <c r="U327" t="s">
        <v>30</v>
      </c>
      <c r="V327" t="s">
        <v>31</v>
      </c>
      <c r="W327" t="s">
        <v>30</v>
      </c>
      <c r="X327">
        <f t="shared" si="5"/>
        <v>287.1976626</v>
      </c>
    </row>
    <row r="328" spans="1:24" x14ac:dyDescent="0.3">
      <c r="A328" t="s">
        <v>382</v>
      </c>
      <c r="B328" s="1">
        <v>44470</v>
      </c>
      <c r="C328">
        <v>18</v>
      </c>
      <c r="D328" t="s">
        <v>33</v>
      </c>
      <c r="E328" t="s">
        <v>38</v>
      </c>
      <c r="F328" t="s">
        <v>57</v>
      </c>
      <c r="G328" t="s">
        <v>58</v>
      </c>
      <c r="H328">
        <v>6</v>
      </c>
      <c r="I328">
        <v>28.075873860000002</v>
      </c>
      <c r="J328">
        <v>25.25909133</v>
      </c>
      <c r="K328" t="s">
        <v>28</v>
      </c>
      <c r="L328" t="s">
        <v>49</v>
      </c>
      <c r="M328">
        <v>0.43298848499999998</v>
      </c>
      <c r="N328">
        <v>0.63117089299999996</v>
      </c>
      <c r="O328" t="s">
        <v>47</v>
      </c>
      <c r="P328">
        <v>1</v>
      </c>
      <c r="Q328">
        <v>6.9424452069999996</v>
      </c>
      <c r="R328">
        <v>0.179578615</v>
      </c>
      <c r="S328">
        <v>6.9247925000000002E-2</v>
      </c>
      <c r="T328">
        <v>0.32536138100000001</v>
      </c>
      <c r="U328" t="s">
        <v>30</v>
      </c>
      <c r="V328" t="s">
        <v>31</v>
      </c>
      <c r="W328" t="s">
        <v>31</v>
      </c>
      <c r="X328">
        <f t="shared" si="5"/>
        <v>168.45524316000001</v>
      </c>
    </row>
    <row r="329" spans="1:24" x14ac:dyDescent="0.3">
      <c r="A329" t="s">
        <v>383</v>
      </c>
      <c r="B329" s="1">
        <v>43841</v>
      </c>
      <c r="C329">
        <v>48</v>
      </c>
      <c r="D329" t="s">
        <v>43</v>
      </c>
      <c r="E329" t="s">
        <v>25</v>
      </c>
      <c r="F329" t="s">
        <v>40</v>
      </c>
      <c r="G329" t="s">
        <v>41</v>
      </c>
      <c r="H329">
        <v>7</v>
      </c>
      <c r="I329">
        <v>21.30780863</v>
      </c>
      <c r="J329">
        <v>196.02472280000001</v>
      </c>
      <c r="K329" t="s">
        <v>29</v>
      </c>
      <c r="L329" t="s">
        <v>37</v>
      </c>
      <c r="M329">
        <v>0.54349509299999998</v>
      </c>
      <c r="N329">
        <v>0.176705844</v>
      </c>
      <c r="O329" t="s">
        <v>56</v>
      </c>
      <c r="P329">
        <v>3</v>
      </c>
      <c r="Q329">
        <v>6.6995081709999997</v>
      </c>
      <c r="R329">
        <v>0.231790146</v>
      </c>
      <c r="S329">
        <v>0.19483882499999999</v>
      </c>
      <c r="T329">
        <v>0.173151731</v>
      </c>
      <c r="U329" t="s">
        <v>30</v>
      </c>
      <c r="V329" t="s">
        <v>31</v>
      </c>
      <c r="W329" t="s">
        <v>31</v>
      </c>
      <c r="X329">
        <f t="shared" si="5"/>
        <v>149.15466040999999</v>
      </c>
    </row>
    <row r="330" spans="1:24" x14ac:dyDescent="0.3">
      <c r="A330" t="s">
        <v>384</v>
      </c>
      <c r="B330" s="1">
        <v>43217</v>
      </c>
      <c r="C330">
        <v>50</v>
      </c>
      <c r="D330" t="s">
        <v>33</v>
      </c>
      <c r="E330" t="s">
        <v>25</v>
      </c>
      <c r="F330" t="s">
        <v>34</v>
      </c>
      <c r="G330" t="s">
        <v>35</v>
      </c>
      <c r="H330">
        <v>10</v>
      </c>
      <c r="I330">
        <v>35.694068819999998</v>
      </c>
      <c r="J330">
        <v>428.0728398</v>
      </c>
      <c r="K330" t="s">
        <v>29</v>
      </c>
      <c r="L330" t="s">
        <v>29</v>
      </c>
      <c r="M330">
        <v>0.35820346199999997</v>
      </c>
      <c r="N330">
        <v>0.197691426</v>
      </c>
      <c r="O330" t="s">
        <v>56</v>
      </c>
      <c r="P330">
        <v>1</v>
      </c>
      <c r="Q330">
        <v>2.251069416</v>
      </c>
      <c r="R330">
        <v>0.14786208200000001</v>
      </c>
      <c r="S330">
        <v>0.19270448600000001</v>
      </c>
      <c r="T330">
        <v>0.192514031</v>
      </c>
      <c r="U330" t="s">
        <v>30</v>
      </c>
      <c r="V330" t="s">
        <v>31</v>
      </c>
      <c r="W330" t="s">
        <v>31</v>
      </c>
      <c r="X330">
        <f t="shared" si="5"/>
        <v>356.94068819999995</v>
      </c>
    </row>
    <row r="331" spans="1:24" x14ac:dyDescent="0.3">
      <c r="A331" t="s">
        <v>385</v>
      </c>
      <c r="B331" s="1">
        <v>44954</v>
      </c>
      <c r="C331">
        <v>44</v>
      </c>
      <c r="D331" t="s">
        <v>33</v>
      </c>
      <c r="E331" t="s">
        <v>56</v>
      </c>
      <c r="F331" t="s">
        <v>44</v>
      </c>
      <c r="G331" t="s">
        <v>45</v>
      </c>
      <c r="H331">
        <v>6</v>
      </c>
      <c r="I331">
        <v>90.746200279999996</v>
      </c>
      <c r="J331">
        <v>682.38432060000002</v>
      </c>
      <c r="K331" t="s">
        <v>29</v>
      </c>
      <c r="L331" t="s">
        <v>46</v>
      </c>
      <c r="M331">
        <v>0.45055401499999997</v>
      </c>
      <c r="N331">
        <v>0.157892595</v>
      </c>
      <c r="O331" t="s">
        <v>47</v>
      </c>
      <c r="P331">
        <v>3</v>
      </c>
      <c r="Q331">
        <v>10</v>
      </c>
      <c r="R331">
        <v>0.20694534000000001</v>
      </c>
      <c r="S331">
        <v>0.13497136000000001</v>
      </c>
      <c r="T331">
        <v>0.33556638900000002</v>
      </c>
      <c r="U331" t="s">
        <v>30</v>
      </c>
      <c r="V331" t="s">
        <v>31</v>
      </c>
      <c r="W331" t="s">
        <v>30</v>
      </c>
      <c r="X331">
        <f t="shared" si="5"/>
        <v>544.47720168000001</v>
      </c>
    </row>
    <row r="332" spans="1:24" x14ac:dyDescent="0.3">
      <c r="A332" t="s">
        <v>386</v>
      </c>
      <c r="B332" s="1">
        <v>44251</v>
      </c>
      <c r="C332">
        <v>32</v>
      </c>
      <c r="D332" t="s">
        <v>24</v>
      </c>
      <c r="E332" t="s">
        <v>38</v>
      </c>
      <c r="F332" t="s">
        <v>34</v>
      </c>
      <c r="G332" t="s">
        <v>35</v>
      </c>
      <c r="H332">
        <v>10</v>
      </c>
      <c r="I332">
        <v>35.52352613</v>
      </c>
      <c r="J332">
        <v>369.41757439999998</v>
      </c>
      <c r="K332" t="s">
        <v>36</v>
      </c>
      <c r="L332" t="s">
        <v>46</v>
      </c>
      <c r="M332">
        <v>0.254022521</v>
      </c>
      <c r="N332">
        <v>0.18695482899999999</v>
      </c>
      <c r="O332" t="s">
        <v>56</v>
      </c>
      <c r="P332">
        <v>2</v>
      </c>
      <c r="Q332">
        <v>7.0495056260000002</v>
      </c>
      <c r="R332">
        <v>0.161596605</v>
      </c>
      <c r="S332">
        <v>0.497674065</v>
      </c>
      <c r="T332">
        <v>1.5480369000000001E-2</v>
      </c>
      <c r="U332" t="s">
        <v>30</v>
      </c>
      <c r="V332" t="s">
        <v>31</v>
      </c>
      <c r="W332" t="s">
        <v>31</v>
      </c>
      <c r="X332">
        <f t="shared" si="5"/>
        <v>355.23526129999999</v>
      </c>
    </row>
    <row r="333" spans="1:24" x14ac:dyDescent="0.3">
      <c r="A333" t="s">
        <v>387</v>
      </c>
      <c r="B333" s="1">
        <v>45032</v>
      </c>
      <c r="C333">
        <v>43</v>
      </c>
      <c r="D333" t="s">
        <v>43</v>
      </c>
      <c r="E333" t="s">
        <v>25</v>
      </c>
      <c r="F333" t="s">
        <v>40</v>
      </c>
      <c r="G333" t="s">
        <v>41</v>
      </c>
      <c r="H333">
        <v>7</v>
      </c>
      <c r="I333">
        <v>31.796850750000001</v>
      </c>
      <c r="J333">
        <v>360.71198900000002</v>
      </c>
      <c r="K333" t="s">
        <v>28</v>
      </c>
      <c r="L333" t="s">
        <v>62</v>
      </c>
      <c r="M333">
        <v>0.23270000299999999</v>
      </c>
      <c r="N333">
        <v>0.38126369700000001</v>
      </c>
      <c r="O333" t="s">
        <v>38</v>
      </c>
      <c r="P333">
        <v>2</v>
      </c>
      <c r="Q333">
        <v>7.8373632049999999</v>
      </c>
      <c r="R333">
        <v>0.51664997599999996</v>
      </c>
      <c r="S333">
        <v>0.61616538300000001</v>
      </c>
      <c r="T333">
        <v>0.14866161999999999</v>
      </c>
      <c r="U333" t="s">
        <v>30</v>
      </c>
      <c r="V333" t="s">
        <v>31</v>
      </c>
      <c r="W333" t="s">
        <v>31</v>
      </c>
      <c r="X333">
        <f t="shared" si="5"/>
        <v>222.57795525</v>
      </c>
    </row>
    <row r="334" spans="1:24" x14ac:dyDescent="0.3">
      <c r="A334" t="s">
        <v>388</v>
      </c>
      <c r="B334" s="1">
        <v>44113</v>
      </c>
      <c r="C334">
        <v>34</v>
      </c>
      <c r="D334" t="s">
        <v>24</v>
      </c>
      <c r="E334" t="s">
        <v>25</v>
      </c>
      <c r="F334" t="s">
        <v>51</v>
      </c>
      <c r="G334" t="s">
        <v>52</v>
      </c>
      <c r="H334">
        <v>3</v>
      </c>
      <c r="I334">
        <v>43.120855390000003</v>
      </c>
      <c r="J334">
        <v>129.3625662</v>
      </c>
      <c r="K334" t="s">
        <v>37</v>
      </c>
      <c r="L334" t="s">
        <v>62</v>
      </c>
      <c r="M334">
        <v>0.283578687</v>
      </c>
      <c r="N334">
        <v>0.230680997</v>
      </c>
      <c r="O334" t="s">
        <v>47</v>
      </c>
      <c r="P334">
        <v>1</v>
      </c>
      <c r="Q334">
        <v>8.2322274550000003</v>
      </c>
      <c r="R334">
        <v>0.11976924</v>
      </c>
      <c r="S334">
        <v>0.23077858400000001</v>
      </c>
      <c r="T334">
        <v>0.27112163900000003</v>
      </c>
      <c r="U334" t="s">
        <v>30</v>
      </c>
      <c r="V334" t="s">
        <v>31</v>
      </c>
      <c r="W334" t="s">
        <v>31</v>
      </c>
      <c r="X334">
        <f t="shared" si="5"/>
        <v>129.36256617000001</v>
      </c>
    </row>
    <row r="335" spans="1:24" x14ac:dyDescent="0.3">
      <c r="A335" t="s">
        <v>389</v>
      </c>
      <c r="B335" s="1">
        <v>44765</v>
      </c>
      <c r="C335">
        <v>20</v>
      </c>
      <c r="D335" t="s">
        <v>33</v>
      </c>
      <c r="E335" t="s">
        <v>25</v>
      </c>
      <c r="F335" t="s">
        <v>44</v>
      </c>
      <c r="G335" t="s">
        <v>45</v>
      </c>
      <c r="H335">
        <v>6</v>
      </c>
      <c r="I335">
        <v>13.166661039999999</v>
      </c>
      <c r="J335">
        <v>78.999966240000006</v>
      </c>
      <c r="K335" t="s">
        <v>54</v>
      </c>
      <c r="L335" t="s">
        <v>62</v>
      </c>
      <c r="M335">
        <v>0.514765527</v>
      </c>
      <c r="N335">
        <v>0.63815098199999998</v>
      </c>
      <c r="O335" t="s">
        <v>25</v>
      </c>
      <c r="P335">
        <v>2</v>
      </c>
      <c r="Q335">
        <v>4.0727992000000004</v>
      </c>
      <c r="R335">
        <v>0.12471729500000001</v>
      </c>
      <c r="S335">
        <v>1.3251468000000001E-2</v>
      </c>
      <c r="T335">
        <v>0.230538566</v>
      </c>
      <c r="U335" t="s">
        <v>30</v>
      </c>
      <c r="V335" t="s">
        <v>31</v>
      </c>
      <c r="W335" t="s">
        <v>31</v>
      </c>
      <c r="X335">
        <f t="shared" si="5"/>
        <v>78.999966239999992</v>
      </c>
    </row>
    <row r="336" spans="1:24" x14ac:dyDescent="0.3">
      <c r="A336" t="s">
        <v>390</v>
      </c>
      <c r="B336" s="1">
        <v>44182</v>
      </c>
      <c r="C336">
        <v>24</v>
      </c>
      <c r="D336" t="s">
        <v>33</v>
      </c>
      <c r="E336" t="s">
        <v>25</v>
      </c>
      <c r="F336" t="s">
        <v>34</v>
      </c>
      <c r="G336" t="s">
        <v>35</v>
      </c>
      <c r="H336">
        <v>9</v>
      </c>
      <c r="I336">
        <v>42.041524099999997</v>
      </c>
      <c r="J336">
        <v>422.14815620000002</v>
      </c>
      <c r="K336" t="s">
        <v>49</v>
      </c>
      <c r="L336" t="s">
        <v>49</v>
      </c>
      <c r="M336">
        <v>0.20176951800000001</v>
      </c>
      <c r="N336">
        <v>0.356520371</v>
      </c>
      <c r="O336" t="s">
        <v>47</v>
      </c>
      <c r="P336">
        <v>1</v>
      </c>
      <c r="Q336">
        <v>6.1394490660000001</v>
      </c>
      <c r="R336">
        <v>0.117011477</v>
      </c>
      <c r="S336">
        <v>7.5746255999999998E-2</v>
      </c>
      <c r="T336">
        <v>0.57760102999999996</v>
      </c>
      <c r="U336" t="s">
        <v>30</v>
      </c>
      <c r="V336" t="s">
        <v>30</v>
      </c>
      <c r="W336" t="s">
        <v>31</v>
      </c>
      <c r="X336">
        <f t="shared" si="5"/>
        <v>378.37371689999998</v>
      </c>
    </row>
    <row r="337" spans="1:24" x14ac:dyDescent="0.3">
      <c r="A337" t="s">
        <v>391</v>
      </c>
      <c r="B337" s="1">
        <v>43734</v>
      </c>
      <c r="C337">
        <v>45</v>
      </c>
      <c r="D337" t="s">
        <v>24</v>
      </c>
      <c r="E337" t="s">
        <v>56</v>
      </c>
      <c r="F337" t="s">
        <v>57</v>
      </c>
      <c r="G337" t="s">
        <v>58</v>
      </c>
      <c r="H337">
        <v>6</v>
      </c>
      <c r="I337">
        <v>17.54344313</v>
      </c>
      <c r="J337">
        <v>259.17873800000001</v>
      </c>
      <c r="K337" t="s">
        <v>62</v>
      </c>
      <c r="L337" t="s">
        <v>54</v>
      </c>
      <c r="M337">
        <v>0.52366556399999997</v>
      </c>
      <c r="N337">
        <v>0.37330561200000001</v>
      </c>
      <c r="O337" t="s">
        <v>47</v>
      </c>
      <c r="P337">
        <v>0</v>
      </c>
      <c r="Q337">
        <v>6.9424452069999996</v>
      </c>
      <c r="R337">
        <v>0.111942294</v>
      </c>
      <c r="S337">
        <v>9.8481699000000006E-2</v>
      </c>
      <c r="T337">
        <v>0.306012699</v>
      </c>
      <c r="U337" t="s">
        <v>30</v>
      </c>
      <c r="V337" t="s">
        <v>30</v>
      </c>
      <c r="W337" t="s">
        <v>30</v>
      </c>
      <c r="X337">
        <f t="shared" si="5"/>
        <v>105.26065878</v>
      </c>
    </row>
    <row r="338" spans="1:24" x14ac:dyDescent="0.3">
      <c r="A338" t="s">
        <v>392</v>
      </c>
      <c r="B338" s="1">
        <v>43613</v>
      </c>
      <c r="C338">
        <v>21</v>
      </c>
      <c r="D338" t="s">
        <v>43</v>
      </c>
      <c r="E338" t="s">
        <v>25</v>
      </c>
      <c r="F338" t="s">
        <v>26</v>
      </c>
      <c r="G338" t="s">
        <v>27</v>
      </c>
      <c r="H338">
        <v>4</v>
      </c>
      <c r="I338">
        <v>108.0773904</v>
      </c>
      <c r="J338">
        <v>515.78791360000002</v>
      </c>
      <c r="K338" t="s">
        <v>29</v>
      </c>
      <c r="L338" t="s">
        <v>54</v>
      </c>
      <c r="M338">
        <v>0.13975138300000001</v>
      </c>
      <c r="N338">
        <v>0.29177107200000002</v>
      </c>
      <c r="O338" t="s">
        <v>25</v>
      </c>
      <c r="P338">
        <v>0</v>
      </c>
      <c r="Q338">
        <v>5.7678019699999998</v>
      </c>
      <c r="R338">
        <v>0.57733431099999999</v>
      </c>
      <c r="S338">
        <v>4.1378593999999998E-2</v>
      </c>
      <c r="T338">
        <v>1.0877715E-2</v>
      </c>
      <c r="U338" t="s">
        <v>30</v>
      </c>
      <c r="V338" t="s">
        <v>31</v>
      </c>
      <c r="W338" t="s">
        <v>31</v>
      </c>
      <c r="X338">
        <f t="shared" si="5"/>
        <v>432.30956159999999</v>
      </c>
    </row>
    <row r="339" spans="1:24" x14ac:dyDescent="0.3">
      <c r="A339" t="s">
        <v>393</v>
      </c>
      <c r="B339" s="1">
        <v>44220</v>
      </c>
      <c r="C339">
        <v>22</v>
      </c>
      <c r="D339" t="s">
        <v>43</v>
      </c>
      <c r="E339" t="s">
        <v>56</v>
      </c>
      <c r="F339" t="s">
        <v>51</v>
      </c>
      <c r="G339" t="s">
        <v>52</v>
      </c>
      <c r="H339">
        <v>8</v>
      </c>
      <c r="I339">
        <v>15.28157714</v>
      </c>
      <c r="J339">
        <v>233.1122522</v>
      </c>
      <c r="K339" t="s">
        <v>49</v>
      </c>
      <c r="L339" t="s">
        <v>49</v>
      </c>
      <c r="M339">
        <v>3.9764691999999997E-2</v>
      </c>
      <c r="N339">
        <v>0.239426734</v>
      </c>
      <c r="O339" t="s">
        <v>47</v>
      </c>
      <c r="P339">
        <v>2</v>
      </c>
      <c r="Q339">
        <v>10</v>
      </c>
      <c r="R339">
        <v>0.10990506899999999</v>
      </c>
      <c r="S339">
        <v>0.15669190299999999</v>
      </c>
      <c r="T339">
        <v>0.173177732</v>
      </c>
      <c r="U339" t="s">
        <v>30</v>
      </c>
      <c r="V339" t="s">
        <v>31</v>
      </c>
      <c r="W339" t="s">
        <v>31</v>
      </c>
      <c r="X339">
        <f t="shared" si="5"/>
        <v>122.25261712</v>
      </c>
    </row>
    <row r="340" spans="1:24" x14ac:dyDescent="0.3">
      <c r="A340" t="s">
        <v>394</v>
      </c>
      <c r="B340" s="1">
        <v>44242</v>
      </c>
      <c r="C340">
        <v>46</v>
      </c>
      <c r="D340" t="s">
        <v>24</v>
      </c>
      <c r="E340" t="s">
        <v>56</v>
      </c>
      <c r="F340" t="s">
        <v>26</v>
      </c>
      <c r="G340" t="s">
        <v>27</v>
      </c>
      <c r="H340">
        <v>8</v>
      </c>
      <c r="I340">
        <v>256.0309421</v>
      </c>
      <c r="J340">
        <v>2048.2475370000002</v>
      </c>
      <c r="K340" t="s">
        <v>46</v>
      </c>
      <c r="L340" t="s">
        <v>46</v>
      </c>
      <c r="M340">
        <v>0.38830598300000002</v>
      </c>
      <c r="N340">
        <v>0.437843227</v>
      </c>
      <c r="O340" t="s">
        <v>47</v>
      </c>
      <c r="P340">
        <v>2</v>
      </c>
      <c r="Q340">
        <v>8.0015382190000004</v>
      </c>
      <c r="R340">
        <v>0.14325801899999999</v>
      </c>
      <c r="S340">
        <v>0.26637279600000002</v>
      </c>
      <c r="T340">
        <v>0.155033433</v>
      </c>
      <c r="U340" t="s">
        <v>30</v>
      </c>
      <c r="V340" t="s">
        <v>31</v>
      </c>
      <c r="W340" t="s">
        <v>30</v>
      </c>
      <c r="X340">
        <f t="shared" si="5"/>
        <v>2048.2475368</v>
      </c>
    </row>
    <row r="341" spans="1:24" x14ac:dyDescent="0.3">
      <c r="A341" t="s">
        <v>395</v>
      </c>
      <c r="B341" s="1">
        <v>43660</v>
      </c>
      <c r="C341">
        <v>37</v>
      </c>
      <c r="D341" t="s">
        <v>43</v>
      </c>
      <c r="E341" t="s">
        <v>25</v>
      </c>
      <c r="F341" t="s">
        <v>51</v>
      </c>
      <c r="G341" t="s">
        <v>52</v>
      </c>
      <c r="H341">
        <v>8</v>
      </c>
      <c r="I341">
        <v>6.0645753759999996</v>
      </c>
      <c r="J341">
        <v>123.8977077</v>
      </c>
      <c r="K341" t="s">
        <v>54</v>
      </c>
      <c r="L341" t="s">
        <v>62</v>
      </c>
      <c r="M341">
        <v>0.38061023900000002</v>
      </c>
      <c r="N341">
        <v>0.138817785</v>
      </c>
      <c r="O341" t="s">
        <v>47</v>
      </c>
      <c r="P341">
        <v>1</v>
      </c>
      <c r="Q341">
        <v>6.9323206820000003</v>
      </c>
      <c r="R341">
        <v>7.7552666000000006E-2</v>
      </c>
      <c r="S341">
        <v>0.114127595</v>
      </c>
      <c r="T341">
        <v>0.233094317</v>
      </c>
      <c r="U341" t="s">
        <v>30</v>
      </c>
      <c r="V341" t="s">
        <v>31</v>
      </c>
      <c r="W341" t="s">
        <v>31</v>
      </c>
      <c r="X341">
        <f t="shared" si="5"/>
        <v>48.516603007999997</v>
      </c>
    </row>
    <row r="342" spans="1:24" x14ac:dyDescent="0.3">
      <c r="A342" t="s">
        <v>396</v>
      </c>
      <c r="B342" s="1">
        <v>43588</v>
      </c>
      <c r="C342">
        <v>43</v>
      </c>
      <c r="D342" t="s">
        <v>33</v>
      </c>
      <c r="E342" t="s">
        <v>25</v>
      </c>
      <c r="F342" t="s">
        <v>57</v>
      </c>
      <c r="G342" t="s">
        <v>58</v>
      </c>
      <c r="H342">
        <v>7</v>
      </c>
      <c r="I342">
        <v>93.123064560000003</v>
      </c>
      <c r="J342">
        <v>694.8457793</v>
      </c>
      <c r="K342" t="s">
        <v>28</v>
      </c>
      <c r="L342" t="s">
        <v>36</v>
      </c>
      <c r="M342">
        <v>0.16330597899999999</v>
      </c>
      <c r="N342">
        <v>0.22885893600000001</v>
      </c>
      <c r="O342" t="s">
        <v>38</v>
      </c>
      <c r="P342">
        <v>5</v>
      </c>
      <c r="Q342">
        <v>4.0528140549999998</v>
      </c>
      <c r="R342">
        <v>2.0979448000000001E-2</v>
      </c>
      <c r="S342">
        <v>0.15758517599999999</v>
      </c>
      <c r="T342">
        <v>0.17048185599999999</v>
      </c>
      <c r="U342" t="s">
        <v>30</v>
      </c>
      <c r="V342" t="s">
        <v>31</v>
      </c>
      <c r="W342" t="s">
        <v>31</v>
      </c>
      <c r="X342">
        <f t="shared" si="5"/>
        <v>651.86145192000004</v>
      </c>
    </row>
    <row r="343" spans="1:24" x14ac:dyDescent="0.3">
      <c r="A343" t="s">
        <v>397</v>
      </c>
      <c r="B343" s="1">
        <v>43997</v>
      </c>
      <c r="C343">
        <v>16</v>
      </c>
      <c r="D343" t="s">
        <v>43</v>
      </c>
      <c r="E343" t="s">
        <v>25</v>
      </c>
      <c r="F343" t="s">
        <v>51</v>
      </c>
      <c r="G343" t="s">
        <v>77</v>
      </c>
      <c r="H343">
        <v>7</v>
      </c>
      <c r="I343">
        <v>37.344386229999998</v>
      </c>
      <c r="J343">
        <v>131.24551199999999</v>
      </c>
      <c r="K343" t="s">
        <v>37</v>
      </c>
      <c r="L343" t="s">
        <v>37</v>
      </c>
      <c r="M343">
        <v>0.550782416</v>
      </c>
      <c r="N343">
        <v>0.72253192899999996</v>
      </c>
      <c r="O343" t="s">
        <v>47</v>
      </c>
      <c r="P343">
        <v>4</v>
      </c>
      <c r="Q343">
        <v>5.759313809</v>
      </c>
      <c r="R343">
        <v>0.23576614700000001</v>
      </c>
      <c r="S343">
        <v>0.193349251</v>
      </c>
      <c r="T343">
        <v>0.105551008</v>
      </c>
      <c r="U343" t="s">
        <v>30</v>
      </c>
      <c r="V343" t="s">
        <v>31</v>
      </c>
      <c r="W343" t="s">
        <v>31</v>
      </c>
      <c r="X343">
        <f t="shared" si="5"/>
        <v>261.41070360999998</v>
      </c>
    </row>
    <row r="344" spans="1:24" x14ac:dyDescent="0.3">
      <c r="A344" t="s">
        <v>398</v>
      </c>
      <c r="B344" s="1">
        <v>44313</v>
      </c>
      <c r="C344">
        <v>43</v>
      </c>
      <c r="D344" t="s">
        <v>43</v>
      </c>
      <c r="E344" t="s">
        <v>25</v>
      </c>
      <c r="F344" t="s">
        <v>51</v>
      </c>
      <c r="G344" t="s">
        <v>52</v>
      </c>
      <c r="H344">
        <v>4</v>
      </c>
      <c r="I344">
        <v>94.4822968</v>
      </c>
      <c r="J344">
        <v>377.9291872</v>
      </c>
      <c r="K344" t="s">
        <v>54</v>
      </c>
      <c r="L344" t="s">
        <v>54</v>
      </c>
      <c r="M344">
        <v>0.38233049200000002</v>
      </c>
      <c r="N344">
        <v>0.14896716700000001</v>
      </c>
      <c r="O344" t="s">
        <v>25</v>
      </c>
      <c r="P344">
        <v>2</v>
      </c>
      <c r="Q344">
        <v>7.3860403889999997</v>
      </c>
      <c r="R344">
        <v>0.162439212</v>
      </c>
      <c r="S344">
        <v>0.148979261</v>
      </c>
      <c r="T344">
        <v>0.25235944500000002</v>
      </c>
      <c r="U344" t="s">
        <v>30</v>
      </c>
      <c r="V344" t="s">
        <v>31</v>
      </c>
      <c r="W344" t="s">
        <v>31</v>
      </c>
      <c r="X344">
        <f t="shared" si="5"/>
        <v>377.9291872</v>
      </c>
    </row>
    <row r="345" spans="1:24" x14ac:dyDescent="0.3">
      <c r="A345" t="s">
        <v>399</v>
      </c>
      <c r="B345" s="1">
        <v>43804</v>
      </c>
      <c r="C345">
        <v>25</v>
      </c>
      <c r="D345" t="s">
        <v>24</v>
      </c>
      <c r="E345" t="s">
        <v>25</v>
      </c>
      <c r="F345" t="s">
        <v>44</v>
      </c>
      <c r="G345" t="s">
        <v>45</v>
      </c>
      <c r="H345">
        <v>1</v>
      </c>
      <c r="I345">
        <v>33.238025450000002</v>
      </c>
      <c r="J345">
        <v>62.643190400000002</v>
      </c>
      <c r="K345" t="s">
        <v>37</v>
      </c>
      <c r="L345" t="s">
        <v>46</v>
      </c>
      <c r="M345">
        <v>0.42939210900000002</v>
      </c>
      <c r="N345">
        <v>0.30421091300000003</v>
      </c>
      <c r="O345" t="s">
        <v>25</v>
      </c>
      <c r="P345">
        <v>2</v>
      </c>
      <c r="Q345">
        <v>6.7158630639999997</v>
      </c>
      <c r="R345">
        <v>0.11443814400000001</v>
      </c>
      <c r="S345">
        <v>0.37341729000000001</v>
      </c>
      <c r="T345">
        <v>8.4139027000000005E-2</v>
      </c>
      <c r="U345" t="s">
        <v>31</v>
      </c>
      <c r="V345" t="s">
        <v>30</v>
      </c>
      <c r="W345" t="s">
        <v>31</v>
      </c>
      <c r="X345">
        <f t="shared" si="5"/>
        <v>33.238025450000002</v>
      </c>
    </row>
    <row r="346" spans="1:24" x14ac:dyDescent="0.3">
      <c r="A346" t="s">
        <v>400</v>
      </c>
      <c r="B346" s="1">
        <v>44571</v>
      </c>
      <c r="C346">
        <v>19</v>
      </c>
      <c r="D346" t="s">
        <v>33</v>
      </c>
      <c r="E346" t="s">
        <v>25</v>
      </c>
      <c r="F346" t="s">
        <v>34</v>
      </c>
      <c r="G346" t="s">
        <v>35</v>
      </c>
      <c r="H346">
        <v>7</v>
      </c>
      <c r="I346">
        <v>6.8614815189999998</v>
      </c>
      <c r="J346">
        <v>48.03037063</v>
      </c>
      <c r="K346" t="s">
        <v>28</v>
      </c>
      <c r="L346" t="s">
        <v>36</v>
      </c>
      <c r="M346">
        <v>9.3837273999999998E-2</v>
      </c>
      <c r="N346">
        <v>0.53049804700000003</v>
      </c>
      <c r="O346" t="s">
        <v>38</v>
      </c>
      <c r="P346">
        <v>3</v>
      </c>
      <c r="Q346">
        <v>5.936748497</v>
      </c>
      <c r="R346">
        <v>6.0026291000000002E-2</v>
      </c>
      <c r="S346">
        <v>0.33867437</v>
      </c>
      <c r="T346">
        <v>0.22958184700000001</v>
      </c>
      <c r="U346" t="s">
        <v>30</v>
      </c>
      <c r="V346" t="s">
        <v>31</v>
      </c>
      <c r="W346" t="s">
        <v>31</v>
      </c>
      <c r="X346">
        <f t="shared" si="5"/>
        <v>48.030370632999997</v>
      </c>
    </row>
    <row r="347" spans="1:24" x14ac:dyDescent="0.3">
      <c r="A347" t="s">
        <v>401</v>
      </c>
      <c r="B347" s="1">
        <v>43681</v>
      </c>
      <c r="C347">
        <v>27</v>
      </c>
      <c r="D347" t="s">
        <v>33</v>
      </c>
      <c r="E347" t="s">
        <v>56</v>
      </c>
      <c r="F347" t="s">
        <v>34</v>
      </c>
      <c r="G347" t="s">
        <v>77</v>
      </c>
      <c r="H347">
        <v>14</v>
      </c>
      <c r="I347">
        <v>15.41190724</v>
      </c>
      <c r="J347">
        <v>159.8652534</v>
      </c>
      <c r="K347" t="s">
        <v>62</v>
      </c>
      <c r="L347" t="s">
        <v>54</v>
      </c>
      <c r="M347">
        <v>0.153487337</v>
      </c>
      <c r="N347">
        <v>0.48552244500000002</v>
      </c>
      <c r="O347" t="s">
        <v>25</v>
      </c>
      <c r="P347">
        <v>2</v>
      </c>
      <c r="Q347">
        <v>6.7713119449999999</v>
      </c>
      <c r="R347">
        <v>6.9698501999999996E-2</v>
      </c>
      <c r="S347">
        <v>0.100158949</v>
      </c>
      <c r="T347">
        <v>7.3620187000000004E-2</v>
      </c>
      <c r="U347" t="s">
        <v>30</v>
      </c>
      <c r="V347" t="s">
        <v>30</v>
      </c>
      <c r="W347" t="s">
        <v>31</v>
      </c>
      <c r="X347">
        <f t="shared" si="5"/>
        <v>215.76670135999998</v>
      </c>
    </row>
    <row r="348" spans="1:24" x14ac:dyDescent="0.3">
      <c r="A348" t="s">
        <v>402</v>
      </c>
      <c r="B348" s="1">
        <v>43254</v>
      </c>
      <c r="C348">
        <v>55</v>
      </c>
      <c r="D348" t="s">
        <v>24</v>
      </c>
      <c r="E348" t="s">
        <v>25</v>
      </c>
      <c r="F348" t="s">
        <v>44</v>
      </c>
      <c r="G348" t="s">
        <v>60</v>
      </c>
      <c r="H348">
        <v>2</v>
      </c>
      <c r="I348">
        <v>36.845953469999998</v>
      </c>
      <c r="J348">
        <v>134.91196289999999</v>
      </c>
      <c r="K348" t="s">
        <v>29</v>
      </c>
      <c r="L348" t="s">
        <v>28</v>
      </c>
      <c r="M348">
        <v>0.24852238800000001</v>
      </c>
      <c r="N348">
        <v>0.20936517199999999</v>
      </c>
      <c r="O348" t="s">
        <v>47</v>
      </c>
      <c r="P348">
        <v>1</v>
      </c>
      <c r="Q348">
        <v>6.9223450279999996</v>
      </c>
      <c r="R348">
        <v>0.20404366500000001</v>
      </c>
      <c r="S348">
        <v>0.20219653600000001</v>
      </c>
      <c r="T348">
        <v>0.131770474</v>
      </c>
      <c r="U348" t="s">
        <v>30</v>
      </c>
      <c r="V348" t="s">
        <v>31</v>
      </c>
      <c r="W348" t="s">
        <v>31</v>
      </c>
      <c r="X348">
        <f t="shared" si="5"/>
        <v>73.691906939999996</v>
      </c>
    </row>
    <row r="349" spans="1:24" x14ac:dyDescent="0.3">
      <c r="A349" t="s">
        <v>403</v>
      </c>
      <c r="B349" s="1">
        <v>44780</v>
      </c>
      <c r="C349">
        <v>29</v>
      </c>
      <c r="D349" t="s">
        <v>43</v>
      </c>
      <c r="E349" t="s">
        <v>25</v>
      </c>
      <c r="F349" t="s">
        <v>44</v>
      </c>
      <c r="G349" t="s">
        <v>60</v>
      </c>
      <c r="H349">
        <v>1</v>
      </c>
      <c r="I349">
        <v>13.648539120000001</v>
      </c>
      <c r="J349">
        <v>41.611478130000002</v>
      </c>
      <c r="K349" t="s">
        <v>36</v>
      </c>
      <c r="L349" t="s">
        <v>36</v>
      </c>
      <c r="M349">
        <v>0.221208663</v>
      </c>
      <c r="N349">
        <v>0.194768362</v>
      </c>
      <c r="O349" t="s">
        <v>25</v>
      </c>
      <c r="P349">
        <v>3</v>
      </c>
      <c r="Q349">
        <v>5.6849516099999997</v>
      </c>
      <c r="R349">
        <v>0.23309850500000001</v>
      </c>
      <c r="S349">
        <v>9.4560015999999997E-2</v>
      </c>
      <c r="T349">
        <v>0.36364582099999998</v>
      </c>
      <c r="U349" t="s">
        <v>31</v>
      </c>
      <c r="V349" t="s">
        <v>31</v>
      </c>
      <c r="W349" t="s">
        <v>30</v>
      </c>
      <c r="X349">
        <f t="shared" si="5"/>
        <v>13.648539120000001</v>
      </c>
    </row>
    <row r="350" spans="1:24" x14ac:dyDescent="0.3">
      <c r="A350" t="s">
        <v>404</v>
      </c>
      <c r="B350" s="1">
        <v>44097</v>
      </c>
      <c r="C350">
        <v>68</v>
      </c>
      <c r="D350" t="s">
        <v>24</v>
      </c>
      <c r="E350" t="s">
        <v>25</v>
      </c>
      <c r="F350" t="s">
        <v>57</v>
      </c>
      <c r="G350" t="s">
        <v>77</v>
      </c>
      <c r="H350">
        <v>8</v>
      </c>
      <c r="I350">
        <v>64.885195519999996</v>
      </c>
      <c r="J350">
        <v>411.60920570000002</v>
      </c>
      <c r="K350" t="s">
        <v>46</v>
      </c>
      <c r="L350" t="s">
        <v>29</v>
      </c>
      <c r="M350">
        <v>0.35951146699999997</v>
      </c>
      <c r="N350">
        <v>0.58824919200000003</v>
      </c>
      <c r="O350" t="s">
        <v>38</v>
      </c>
      <c r="P350">
        <v>1</v>
      </c>
      <c r="Q350">
        <v>10</v>
      </c>
      <c r="R350">
        <v>1.9938126E-2</v>
      </c>
      <c r="S350">
        <v>0.12511812</v>
      </c>
      <c r="T350">
        <v>0.24507368099999999</v>
      </c>
      <c r="U350" t="s">
        <v>30</v>
      </c>
      <c r="V350" t="s">
        <v>31</v>
      </c>
      <c r="W350" t="s">
        <v>31</v>
      </c>
      <c r="X350">
        <f t="shared" si="5"/>
        <v>519.08156415999997</v>
      </c>
    </row>
    <row r="351" spans="1:24" x14ac:dyDescent="0.3">
      <c r="A351" t="s">
        <v>405</v>
      </c>
      <c r="B351" s="1">
        <v>44344</v>
      </c>
      <c r="C351">
        <v>41</v>
      </c>
      <c r="D351" t="s">
        <v>24</v>
      </c>
      <c r="E351" t="s">
        <v>25</v>
      </c>
      <c r="F351" t="s">
        <v>44</v>
      </c>
      <c r="G351" t="s">
        <v>60</v>
      </c>
      <c r="H351">
        <v>2</v>
      </c>
      <c r="I351">
        <v>141.2686147</v>
      </c>
      <c r="J351">
        <v>408.37325190000001</v>
      </c>
      <c r="K351" t="s">
        <v>49</v>
      </c>
      <c r="L351" t="s">
        <v>37</v>
      </c>
      <c r="M351">
        <v>0.32739207599999998</v>
      </c>
      <c r="N351">
        <v>0.46627275699999998</v>
      </c>
      <c r="O351" t="s">
        <v>47</v>
      </c>
      <c r="P351">
        <v>1</v>
      </c>
      <c r="Q351">
        <v>7.2934550460000001</v>
      </c>
      <c r="R351">
        <v>3.1236179999999999E-2</v>
      </c>
      <c r="S351">
        <v>0.33726177600000001</v>
      </c>
      <c r="T351">
        <v>0.294015947</v>
      </c>
      <c r="U351" t="s">
        <v>30</v>
      </c>
      <c r="V351" t="s">
        <v>30</v>
      </c>
      <c r="W351" t="s">
        <v>30</v>
      </c>
      <c r="X351">
        <f t="shared" si="5"/>
        <v>282.5372294</v>
      </c>
    </row>
    <row r="352" spans="1:24" x14ac:dyDescent="0.3">
      <c r="A352" t="s">
        <v>406</v>
      </c>
      <c r="B352" s="1">
        <v>44193</v>
      </c>
      <c r="C352">
        <v>21</v>
      </c>
      <c r="D352" t="s">
        <v>33</v>
      </c>
      <c r="E352" t="s">
        <v>56</v>
      </c>
      <c r="F352" t="s">
        <v>34</v>
      </c>
      <c r="G352" t="s">
        <v>35</v>
      </c>
      <c r="H352">
        <v>8</v>
      </c>
      <c r="I352">
        <v>25.55489833</v>
      </c>
      <c r="J352">
        <v>266.94766299999998</v>
      </c>
      <c r="K352" t="s">
        <v>28</v>
      </c>
      <c r="L352" t="s">
        <v>37</v>
      </c>
      <c r="M352">
        <v>0.195803598</v>
      </c>
      <c r="N352">
        <v>0.36145327199999999</v>
      </c>
      <c r="O352" t="s">
        <v>56</v>
      </c>
      <c r="P352">
        <v>0</v>
      </c>
      <c r="Q352">
        <v>7.6733118979999997</v>
      </c>
      <c r="R352">
        <v>0.32344077599999999</v>
      </c>
      <c r="S352">
        <v>8.3449408000000003E-2</v>
      </c>
      <c r="T352">
        <v>9.8090554999999996E-2</v>
      </c>
      <c r="U352" t="s">
        <v>30</v>
      </c>
      <c r="V352" t="s">
        <v>31</v>
      </c>
      <c r="W352" t="s">
        <v>31</v>
      </c>
      <c r="X352">
        <f t="shared" si="5"/>
        <v>204.43918664</v>
      </c>
    </row>
    <row r="353" spans="1:24" x14ac:dyDescent="0.3">
      <c r="A353" t="s">
        <v>407</v>
      </c>
      <c r="B353" s="1">
        <v>43575</v>
      </c>
      <c r="C353">
        <v>54</v>
      </c>
      <c r="D353" t="s">
        <v>24</v>
      </c>
      <c r="E353" t="s">
        <v>25</v>
      </c>
      <c r="F353" t="s">
        <v>26</v>
      </c>
      <c r="G353" t="s">
        <v>27</v>
      </c>
      <c r="H353">
        <v>2</v>
      </c>
      <c r="I353">
        <v>88.250520129999998</v>
      </c>
      <c r="J353">
        <v>581.33134959999995</v>
      </c>
      <c r="K353" t="s">
        <v>49</v>
      </c>
      <c r="L353" t="s">
        <v>37</v>
      </c>
      <c r="M353">
        <v>0.14855207400000001</v>
      </c>
      <c r="N353">
        <v>0.383443635</v>
      </c>
      <c r="O353" t="s">
        <v>56</v>
      </c>
      <c r="P353">
        <v>1</v>
      </c>
      <c r="Q353">
        <v>7.6359425700000001</v>
      </c>
      <c r="R353">
        <v>0.10806207299999999</v>
      </c>
      <c r="S353">
        <v>0.32965643900000002</v>
      </c>
      <c r="T353">
        <v>2.0899493000000002E-2</v>
      </c>
      <c r="U353" t="s">
        <v>30</v>
      </c>
      <c r="V353" t="s">
        <v>31</v>
      </c>
      <c r="W353" t="s">
        <v>30</v>
      </c>
      <c r="X353">
        <f t="shared" si="5"/>
        <v>176.50104026</v>
      </c>
    </row>
    <row r="354" spans="1:24" x14ac:dyDescent="0.3">
      <c r="A354" t="s">
        <v>408</v>
      </c>
      <c r="B354" s="1">
        <v>45242</v>
      </c>
      <c r="C354">
        <v>58</v>
      </c>
      <c r="D354" t="s">
        <v>33</v>
      </c>
      <c r="E354" t="s">
        <v>25</v>
      </c>
      <c r="F354" t="s">
        <v>34</v>
      </c>
      <c r="G354" t="s">
        <v>35</v>
      </c>
      <c r="H354">
        <v>6</v>
      </c>
      <c r="I354">
        <v>68.439215739999995</v>
      </c>
      <c r="J354">
        <v>537.0434199</v>
      </c>
      <c r="K354" t="s">
        <v>49</v>
      </c>
      <c r="L354" t="s">
        <v>37</v>
      </c>
      <c r="M354">
        <v>0.52569241499999997</v>
      </c>
      <c r="N354">
        <v>0.34801807099999998</v>
      </c>
      <c r="O354" t="s">
        <v>47</v>
      </c>
      <c r="P354">
        <v>2</v>
      </c>
      <c r="Q354">
        <v>9.1023256410000002</v>
      </c>
      <c r="R354">
        <v>0.414463998</v>
      </c>
      <c r="S354">
        <v>9.9665685000000004E-2</v>
      </c>
      <c r="T354">
        <v>0.16819768299999999</v>
      </c>
      <c r="U354" t="s">
        <v>30</v>
      </c>
      <c r="V354" t="s">
        <v>31</v>
      </c>
      <c r="W354" t="s">
        <v>31</v>
      </c>
      <c r="X354">
        <f t="shared" si="5"/>
        <v>410.63529443999994</v>
      </c>
    </row>
    <row r="355" spans="1:24" x14ac:dyDescent="0.3">
      <c r="A355" t="s">
        <v>409</v>
      </c>
      <c r="B355" s="1">
        <v>44874</v>
      </c>
      <c r="C355">
        <v>22</v>
      </c>
      <c r="D355" t="s">
        <v>33</v>
      </c>
      <c r="E355" t="s">
        <v>56</v>
      </c>
      <c r="F355" t="s">
        <v>76</v>
      </c>
      <c r="G355" t="s">
        <v>77</v>
      </c>
      <c r="H355">
        <v>6</v>
      </c>
      <c r="I355">
        <v>102.2703188</v>
      </c>
      <c r="J355">
        <v>598.14723900000001</v>
      </c>
      <c r="K355" t="s">
        <v>54</v>
      </c>
      <c r="L355" t="s">
        <v>46</v>
      </c>
      <c r="M355">
        <v>0.16998043600000001</v>
      </c>
      <c r="N355">
        <v>0.133534663</v>
      </c>
      <c r="O355" t="s">
        <v>38</v>
      </c>
      <c r="P355">
        <v>2</v>
      </c>
      <c r="Q355">
        <v>6.2230010839999998</v>
      </c>
      <c r="R355">
        <v>0.34874399699999997</v>
      </c>
      <c r="S355">
        <v>4.1537167999999999E-2</v>
      </c>
      <c r="T355">
        <v>0.27053609899999997</v>
      </c>
      <c r="U355" t="s">
        <v>30</v>
      </c>
      <c r="V355" t="s">
        <v>31</v>
      </c>
      <c r="W355" t="s">
        <v>31</v>
      </c>
      <c r="X355">
        <f t="shared" si="5"/>
        <v>613.62191280000002</v>
      </c>
    </row>
    <row r="356" spans="1:24" x14ac:dyDescent="0.3">
      <c r="A356" t="s">
        <v>410</v>
      </c>
      <c r="B356" s="1">
        <v>44058</v>
      </c>
      <c r="C356">
        <v>36</v>
      </c>
      <c r="D356" t="s">
        <v>43</v>
      </c>
      <c r="E356" t="s">
        <v>25</v>
      </c>
      <c r="F356" t="s">
        <v>51</v>
      </c>
      <c r="G356" t="s">
        <v>52</v>
      </c>
      <c r="H356">
        <v>6</v>
      </c>
      <c r="I356">
        <v>28.32440381</v>
      </c>
      <c r="J356">
        <v>54.531028339999999</v>
      </c>
      <c r="K356" t="s">
        <v>37</v>
      </c>
      <c r="L356" t="s">
        <v>49</v>
      </c>
      <c r="M356">
        <v>0.29751233799999999</v>
      </c>
      <c r="N356">
        <v>0.15055726999999999</v>
      </c>
      <c r="O356" t="s">
        <v>56</v>
      </c>
      <c r="P356">
        <v>1</v>
      </c>
      <c r="Q356">
        <v>4.6485662860000003</v>
      </c>
      <c r="R356">
        <v>7.7148535000000004E-2</v>
      </c>
      <c r="S356">
        <v>0.19483882499999999</v>
      </c>
      <c r="T356">
        <v>6.4403719999999998E-3</v>
      </c>
      <c r="U356" t="s">
        <v>30</v>
      </c>
      <c r="V356" t="s">
        <v>31</v>
      </c>
      <c r="W356" t="s">
        <v>31</v>
      </c>
      <c r="X356">
        <f t="shared" si="5"/>
        <v>169.94642285999998</v>
      </c>
    </row>
    <row r="357" spans="1:24" x14ac:dyDescent="0.3">
      <c r="A357" t="s">
        <v>411</v>
      </c>
      <c r="B357" s="1">
        <v>43553</v>
      </c>
      <c r="C357">
        <v>45</v>
      </c>
      <c r="D357" t="s">
        <v>33</v>
      </c>
      <c r="E357" t="s">
        <v>56</v>
      </c>
      <c r="F357" t="s">
        <v>34</v>
      </c>
      <c r="G357" t="s">
        <v>35</v>
      </c>
      <c r="H357">
        <v>1</v>
      </c>
      <c r="I357">
        <v>89.555417079999998</v>
      </c>
      <c r="J357">
        <v>188.8694686</v>
      </c>
      <c r="K357" t="s">
        <v>62</v>
      </c>
      <c r="L357" t="s">
        <v>37</v>
      </c>
      <c r="M357">
        <v>0.27229995000000001</v>
      </c>
      <c r="N357">
        <v>0.117332426</v>
      </c>
      <c r="O357" t="s">
        <v>56</v>
      </c>
      <c r="P357">
        <v>1</v>
      </c>
      <c r="Q357">
        <v>8.2802247389999994</v>
      </c>
      <c r="R357">
        <v>0.35613715000000001</v>
      </c>
      <c r="S357">
        <v>0.21065445899999999</v>
      </c>
      <c r="T357">
        <v>0.18028443699999999</v>
      </c>
      <c r="U357" t="s">
        <v>31</v>
      </c>
      <c r="V357" t="s">
        <v>31</v>
      </c>
      <c r="W357" t="s">
        <v>30</v>
      </c>
      <c r="X357">
        <f t="shared" si="5"/>
        <v>89.555417079999998</v>
      </c>
    </row>
    <row r="358" spans="1:24" x14ac:dyDescent="0.3">
      <c r="A358" t="s">
        <v>412</v>
      </c>
      <c r="B358" s="1">
        <v>44328</v>
      </c>
      <c r="C358">
        <v>31</v>
      </c>
      <c r="D358" t="s">
        <v>33</v>
      </c>
      <c r="E358" t="s">
        <v>25</v>
      </c>
      <c r="F358" t="s">
        <v>40</v>
      </c>
      <c r="G358" t="s">
        <v>41</v>
      </c>
      <c r="H358">
        <v>2</v>
      </c>
      <c r="I358">
        <v>101.6632109</v>
      </c>
      <c r="J358">
        <v>260.83882569999997</v>
      </c>
      <c r="K358" t="s">
        <v>49</v>
      </c>
      <c r="L358" t="s">
        <v>28</v>
      </c>
      <c r="M358">
        <v>0.16112137600000001</v>
      </c>
      <c r="N358">
        <v>7.7224575000000004E-2</v>
      </c>
      <c r="O358" t="s">
        <v>38</v>
      </c>
      <c r="P358">
        <v>4</v>
      </c>
      <c r="Q358">
        <v>8.4971008759999993</v>
      </c>
      <c r="R358">
        <v>0.39831282099999998</v>
      </c>
      <c r="S358">
        <v>0.248223306</v>
      </c>
      <c r="T358">
        <v>0.34020392500000002</v>
      </c>
      <c r="U358" t="s">
        <v>30</v>
      </c>
      <c r="V358" t="s">
        <v>31</v>
      </c>
      <c r="W358" t="s">
        <v>30</v>
      </c>
      <c r="X358">
        <f t="shared" si="5"/>
        <v>203.32642179999999</v>
      </c>
    </row>
    <row r="359" spans="1:24" x14ac:dyDescent="0.3">
      <c r="A359" t="s">
        <v>413</v>
      </c>
      <c r="B359" s="1">
        <v>43575</v>
      </c>
      <c r="C359">
        <v>37</v>
      </c>
      <c r="D359" t="s">
        <v>24</v>
      </c>
      <c r="E359" t="s">
        <v>56</v>
      </c>
      <c r="F359" t="s">
        <v>26</v>
      </c>
      <c r="G359" t="s">
        <v>27</v>
      </c>
      <c r="H359">
        <v>3</v>
      </c>
      <c r="I359">
        <v>87.419595639999997</v>
      </c>
      <c r="J359">
        <v>155.81572270000001</v>
      </c>
      <c r="K359" t="s">
        <v>49</v>
      </c>
      <c r="L359" t="s">
        <v>62</v>
      </c>
      <c r="M359">
        <v>0.14074900900000001</v>
      </c>
      <c r="N359">
        <v>0.20910321300000001</v>
      </c>
      <c r="O359" t="s">
        <v>56</v>
      </c>
      <c r="P359">
        <v>1</v>
      </c>
      <c r="Q359">
        <v>6.2207420390000001</v>
      </c>
      <c r="R359">
        <v>0.18174266</v>
      </c>
      <c r="S359">
        <v>0.20074884500000001</v>
      </c>
      <c r="T359">
        <v>0.190499373</v>
      </c>
      <c r="U359" t="s">
        <v>30</v>
      </c>
      <c r="V359" t="s">
        <v>31</v>
      </c>
      <c r="W359" t="s">
        <v>31</v>
      </c>
      <c r="X359">
        <f t="shared" si="5"/>
        <v>262.25878691999998</v>
      </c>
    </row>
    <row r="360" spans="1:24" x14ac:dyDescent="0.3">
      <c r="A360" t="s">
        <v>414</v>
      </c>
      <c r="B360" s="1">
        <v>44736</v>
      </c>
      <c r="C360">
        <v>35</v>
      </c>
      <c r="D360" t="s">
        <v>43</v>
      </c>
      <c r="E360" t="s">
        <v>25</v>
      </c>
      <c r="F360" t="s">
        <v>44</v>
      </c>
      <c r="G360" t="s">
        <v>60</v>
      </c>
      <c r="H360">
        <v>2</v>
      </c>
      <c r="I360">
        <v>129.3034342</v>
      </c>
      <c r="J360">
        <v>335.17533300000002</v>
      </c>
      <c r="K360" t="s">
        <v>54</v>
      </c>
      <c r="L360" t="s">
        <v>37</v>
      </c>
      <c r="M360">
        <v>9.8798427999999994E-2</v>
      </c>
      <c r="N360">
        <v>0.24309448</v>
      </c>
      <c r="O360" t="s">
        <v>56</v>
      </c>
      <c r="P360">
        <v>2</v>
      </c>
      <c r="Q360">
        <v>8.7219535209999997</v>
      </c>
      <c r="R360">
        <v>7.8891789000000004E-2</v>
      </c>
      <c r="S360">
        <v>1.7219261999999999E-2</v>
      </c>
      <c r="T360">
        <v>0.15686130100000001</v>
      </c>
      <c r="U360" t="s">
        <v>30</v>
      </c>
      <c r="V360" t="s">
        <v>31</v>
      </c>
      <c r="W360" t="s">
        <v>30</v>
      </c>
      <c r="X360">
        <f t="shared" si="5"/>
        <v>258.6068684</v>
      </c>
    </row>
    <row r="361" spans="1:24" x14ac:dyDescent="0.3">
      <c r="A361" t="s">
        <v>415</v>
      </c>
      <c r="B361" s="1">
        <v>44413</v>
      </c>
      <c r="C361">
        <v>22</v>
      </c>
      <c r="D361" t="s">
        <v>43</v>
      </c>
      <c r="E361" t="s">
        <v>56</v>
      </c>
      <c r="F361" t="s">
        <v>34</v>
      </c>
      <c r="G361" t="s">
        <v>77</v>
      </c>
      <c r="H361">
        <v>7</v>
      </c>
      <c r="I361">
        <v>51.176811880000002</v>
      </c>
      <c r="J361">
        <v>404.57978939999998</v>
      </c>
      <c r="K361" t="s">
        <v>36</v>
      </c>
      <c r="L361" t="s">
        <v>54</v>
      </c>
      <c r="M361">
        <v>6.7798833000000003E-2</v>
      </c>
      <c r="N361">
        <v>0.30972578899999997</v>
      </c>
      <c r="O361" t="s">
        <v>47</v>
      </c>
      <c r="P361">
        <v>3</v>
      </c>
      <c r="Q361">
        <v>6.2576252229999998</v>
      </c>
      <c r="R361">
        <v>0.17810915599999999</v>
      </c>
      <c r="S361">
        <v>7.6007217000000002E-2</v>
      </c>
      <c r="T361">
        <v>8.6080087E-2</v>
      </c>
      <c r="U361" t="s">
        <v>30</v>
      </c>
      <c r="V361" t="s">
        <v>30</v>
      </c>
      <c r="W361" t="s">
        <v>31</v>
      </c>
      <c r="X361">
        <f t="shared" si="5"/>
        <v>358.23768316000002</v>
      </c>
    </row>
    <row r="362" spans="1:24" x14ac:dyDescent="0.3">
      <c r="A362" t="s">
        <v>416</v>
      </c>
      <c r="B362" s="1">
        <v>44858</v>
      </c>
      <c r="C362">
        <v>29</v>
      </c>
      <c r="D362" t="s">
        <v>24</v>
      </c>
      <c r="E362" t="s">
        <v>38</v>
      </c>
      <c r="F362" t="s">
        <v>44</v>
      </c>
      <c r="G362" t="s">
        <v>60</v>
      </c>
      <c r="H362">
        <v>1</v>
      </c>
      <c r="I362">
        <v>30.94612484</v>
      </c>
      <c r="J362">
        <v>123.85536430000001</v>
      </c>
      <c r="K362" t="s">
        <v>37</v>
      </c>
      <c r="L362" t="s">
        <v>54</v>
      </c>
      <c r="M362">
        <v>0.37081428700000002</v>
      </c>
      <c r="N362">
        <v>0.31411472499999998</v>
      </c>
      <c r="O362" t="s">
        <v>56</v>
      </c>
      <c r="P362">
        <v>2</v>
      </c>
      <c r="Q362">
        <v>3.5050231030000001</v>
      </c>
      <c r="R362">
        <v>0.164466584</v>
      </c>
      <c r="S362">
        <v>5.5367075000000002E-2</v>
      </c>
      <c r="T362">
        <v>0.102851778</v>
      </c>
      <c r="U362" t="s">
        <v>30</v>
      </c>
      <c r="V362" t="s">
        <v>31</v>
      </c>
      <c r="W362" t="s">
        <v>30</v>
      </c>
      <c r="X362">
        <f t="shared" si="5"/>
        <v>30.94612484</v>
      </c>
    </row>
    <row r="363" spans="1:24" x14ac:dyDescent="0.3">
      <c r="A363" t="s">
        <v>417</v>
      </c>
      <c r="B363" s="1">
        <v>43457</v>
      </c>
      <c r="C363">
        <v>35</v>
      </c>
      <c r="D363" t="s">
        <v>43</v>
      </c>
      <c r="E363" t="s">
        <v>25</v>
      </c>
      <c r="F363" t="s">
        <v>44</v>
      </c>
      <c r="G363" t="s">
        <v>60</v>
      </c>
      <c r="H363">
        <v>1</v>
      </c>
      <c r="I363">
        <v>80.505609590000006</v>
      </c>
      <c r="J363">
        <v>83.457496770000006</v>
      </c>
      <c r="K363" t="s">
        <v>28</v>
      </c>
      <c r="L363" t="s">
        <v>37</v>
      </c>
      <c r="M363">
        <v>0.44193581100000001</v>
      </c>
      <c r="N363">
        <v>0.10347593099999999</v>
      </c>
      <c r="O363" t="s">
        <v>38</v>
      </c>
      <c r="P363">
        <v>1</v>
      </c>
      <c r="Q363">
        <v>7.4289441600000004</v>
      </c>
      <c r="R363">
        <v>0.32615569500000002</v>
      </c>
      <c r="S363">
        <v>3.5555977000000002E-2</v>
      </c>
      <c r="T363">
        <v>0.20275986800000001</v>
      </c>
      <c r="U363" t="s">
        <v>31</v>
      </c>
      <c r="V363" t="s">
        <v>31</v>
      </c>
      <c r="W363" t="s">
        <v>31</v>
      </c>
      <c r="X363">
        <f t="shared" si="5"/>
        <v>80.505609590000006</v>
      </c>
    </row>
    <row r="364" spans="1:24" x14ac:dyDescent="0.3">
      <c r="A364" t="s">
        <v>418</v>
      </c>
      <c r="B364" s="1">
        <v>45171</v>
      </c>
      <c r="C364">
        <v>36</v>
      </c>
      <c r="D364" t="s">
        <v>33</v>
      </c>
      <c r="E364" t="s">
        <v>25</v>
      </c>
      <c r="F364" t="s">
        <v>34</v>
      </c>
      <c r="G364" t="s">
        <v>77</v>
      </c>
      <c r="H364">
        <v>3</v>
      </c>
      <c r="I364">
        <v>15.257776209999999</v>
      </c>
      <c r="J364">
        <v>45.773328630000002</v>
      </c>
      <c r="K364" t="s">
        <v>28</v>
      </c>
      <c r="L364" t="s">
        <v>36</v>
      </c>
      <c r="M364">
        <v>3.8079520999999998E-2</v>
      </c>
      <c r="N364">
        <v>0.29436088399999999</v>
      </c>
      <c r="O364" t="s">
        <v>38</v>
      </c>
      <c r="P364">
        <v>1</v>
      </c>
      <c r="Q364">
        <v>9.0979867240000001</v>
      </c>
      <c r="R364">
        <v>2.7407144000000001E-2</v>
      </c>
      <c r="S364">
        <v>5.6701106000000001E-2</v>
      </c>
      <c r="T364">
        <v>0.22529078199999999</v>
      </c>
      <c r="U364" t="s">
        <v>30</v>
      </c>
      <c r="V364" t="s">
        <v>31</v>
      </c>
      <c r="W364" t="s">
        <v>31</v>
      </c>
      <c r="X364">
        <f t="shared" si="5"/>
        <v>45.773328629999995</v>
      </c>
    </row>
    <row r="365" spans="1:24" x14ac:dyDescent="0.3">
      <c r="A365" t="s">
        <v>419</v>
      </c>
      <c r="B365" s="1">
        <v>44886</v>
      </c>
      <c r="C365">
        <v>49</v>
      </c>
      <c r="D365" t="s">
        <v>24</v>
      </c>
      <c r="E365" t="s">
        <v>25</v>
      </c>
      <c r="F365" t="s">
        <v>26</v>
      </c>
      <c r="G365" t="s">
        <v>27</v>
      </c>
      <c r="H365">
        <v>5</v>
      </c>
      <c r="I365">
        <v>35.064275129999999</v>
      </c>
      <c r="J365">
        <v>175.3213757</v>
      </c>
      <c r="K365" t="s">
        <v>37</v>
      </c>
      <c r="L365" t="s">
        <v>49</v>
      </c>
      <c r="M365">
        <v>0.220190418</v>
      </c>
      <c r="N365">
        <v>0.170242697</v>
      </c>
      <c r="O365" t="s">
        <v>25</v>
      </c>
      <c r="P365">
        <v>2</v>
      </c>
      <c r="Q365">
        <v>7.7632458590000004</v>
      </c>
      <c r="R365">
        <v>0.27806965</v>
      </c>
      <c r="S365">
        <v>0.31920394699999999</v>
      </c>
      <c r="T365">
        <v>3.4229203999999999E-2</v>
      </c>
      <c r="U365" t="s">
        <v>30</v>
      </c>
      <c r="V365" t="s">
        <v>31</v>
      </c>
      <c r="W365" t="s">
        <v>31</v>
      </c>
      <c r="X365">
        <f t="shared" si="5"/>
        <v>175.32137564999999</v>
      </c>
    </row>
    <row r="366" spans="1:24" x14ac:dyDescent="0.3">
      <c r="A366" t="s">
        <v>420</v>
      </c>
      <c r="B366" s="1">
        <v>44882</v>
      </c>
      <c r="C366">
        <v>46</v>
      </c>
      <c r="D366" t="s">
        <v>43</v>
      </c>
      <c r="E366" t="s">
        <v>56</v>
      </c>
      <c r="F366" t="s">
        <v>40</v>
      </c>
      <c r="G366" t="s">
        <v>41</v>
      </c>
      <c r="H366">
        <v>2</v>
      </c>
      <c r="I366">
        <v>421.65122939999998</v>
      </c>
      <c r="J366">
        <v>889.20596509999996</v>
      </c>
      <c r="K366" t="s">
        <v>62</v>
      </c>
      <c r="L366" t="s">
        <v>29</v>
      </c>
      <c r="M366">
        <v>0.120069703</v>
      </c>
      <c r="N366">
        <v>0.55268292600000002</v>
      </c>
      <c r="O366" t="s">
        <v>38</v>
      </c>
      <c r="P366">
        <v>2</v>
      </c>
      <c r="Q366">
        <v>3.6761127450000002</v>
      </c>
      <c r="R366">
        <v>0.28258586699999999</v>
      </c>
      <c r="S366">
        <v>0.120178835</v>
      </c>
      <c r="T366">
        <v>9.7243156999999997E-2</v>
      </c>
      <c r="U366" t="s">
        <v>30</v>
      </c>
      <c r="V366" t="s">
        <v>31</v>
      </c>
      <c r="W366" t="s">
        <v>31</v>
      </c>
      <c r="X366">
        <f t="shared" si="5"/>
        <v>843.30245879999995</v>
      </c>
    </row>
    <row r="367" spans="1:24" x14ac:dyDescent="0.3">
      <c r="A367" t="s">
        <v>421</v>
      </c>
      <c r="B367" s="1">
        <v>44732</v>
      </c>
      <c r="C367">
        <v>36</v>
      </c>
      <c r="D367" t="s">
        <v>33</v>
      </c>
      <c r="E367" t="s">
        <v>56</v>
      </c>
      <c r="F367" t="s">
        <v>57</v>
      </c>
      <c r="G367" t="s">
        <v>58</v>
      </c>
      <c r="H367">
        <v>5</v>
      </c>
      <c r="I367">
        <v>27.41752855</v>
      </c>
      <c r="J367">
        <v>110.2610339</v>
      </c>
      <c r="K367" t="s">
        <v>29</v>
      </c>
      <c r="L367" t="s">
        <v>37</v>
      </c>
      <c r="M367">
        <v>0.31882223500000001</v>
      </c>
      <c r="N367">
        <v>0.311677341</v>
      </c>
      <c r="O367" t="s">
        <v>38</v>
      </c>
      <c r="P367">
        <v>2</v>
      </c>
      <c r="Q367">
        <v>6.0729692909999997</v>
      </c>
      <c r="R367">
        <v>0.111834878</v>
      </c>
      <c r="S367">
        <v>9.6558819999999993E-3</v>
      </c>
      <c r="T367">
        <v>0.41619559499999997</v>
      </c>
      <c r="U367" t="s">
        <v>30</v>
      </c>
      <c r="V367" t="s">
        <v>31</v>
      </c>
      <c r="W367" t="s">
        <v>31</v>
      </c>
      <c r="X367">
        <f t="shared" si="5"/>
        <v>137.08764274999999</v>
      </c>
    </row>
    <row r="368" spans="1:24" x14ac:dyDescent="0.3">
      <c r="A368" t="s">
        <v>422</v>
      </c>
      <c r="B368" s="1">
        <v>44116</v>
      </c>
      <c r="C368">
        <v>19</v>
      </c>
      <c r="D368" t="s">
        <v>33</v>
      </c>
      <c r="E368" t="s">
        <v>25</v>
      </c>
      <c r="F368" t="s">
        <v>51</v>
      </c>
      <c r="G368" t="s">
        <v>52</v>
      </c>
      <c r="H368">
        <v>6</v>
      </c>
      <c r="I368">
        <v>23.52187816</v>
      </c>
      <c r="J368">
        <v>185.90705700000001</v>
      </c>
      <c r="K368" t="s">
        <v>54</v>
      </c>
      <c r="L368" t="s">
        <v>29</v>
      </c>
      <c r="M368">
        <v>0.25092807099999997</v>
      </c>
      <c r="N368">
        <v>0.400538277</v>
      </c>
      <c r="O368" t="s">
        <v>47</v>
      </c>
      <c r="P368">
        <v>0</v>
      </c>
      <c r="Q368">
        <v>5.6547727229999998</v>
      </c>
      <c r="R368">
        <v>0.25084051600000001</v>
      </c>
      <c r="S368">
        <v>0.25383495900000003</v>
      </c>
      <c r="T368">
        <v>0.121988636</v>
      </c>
      <c r="U368" t="s">
        <v>30</v>
      </c>
      <c r="V368" t="s">
        <v>31</v>
      </c>
      <c r="W368" t="s">
        <v>31</v>
      </c>
      <c r="X368">
        <f t="shared" si="5"/>
        <v>141.13126896</v>
      </c>
    </row>
    <row r="369" spans="1:24" x14ac:dyDescent="0.3">
      <c r="A369" t="s">
        <v>423</v>
      </c>
      <c r="B369" s="1">
        <v>44449</v>
      </c>
      <c r="C369">
        <v>61</v>
      </c>
      <c r="D369" t="s">
        <v>33</v>
      </c>
      <c r="E369" t="s">
        <v>25</v>
      </c>
      <c r="F369" t="s">
        <v>51</v>
      </c>
      <c r="G369" t="s">
        <v>52</v>
      </c>
      <c r="H369">
        <v>9</v>
      </c>
      <c r="I369">
        <v>29.221805150000002</v>
      </c>
      <c r="J369">
        <v>221.5008076</v>
      </c>
      <c r="K369" t="s">
        <v>46</v>
      </c>
      <c r="L369" t="s">
        <v>62</v>
      </c>
      <c r="M369">
        <v>0.273269229</v>
      </c>
      <c r="N369">
        <v>0.23312349700000001</v>
      </c>
      <c r="O369" t="s">
        <v>56</v>
      </c>
      <c r="P369">
        <v>4</v>
      </c>
      <c r="Q369">
        <v>9.0916410729999999</v>
      </c>
      <c r="R369">
        <v>0.428290905</v>
      </c>
      <c r="S369">
        <v>0.128536503</v>
      </c>
      <c r="T369">
        <v>9.4684677999999994E-2</v>
      </c>
      <c r="U369" t="s">
        <v>30</v>
      </c>
      <c r="V369" t="s">
        <v>31</v>
      </c>
      <c r="W369" t="s">
        <v>30</v>
      </c>
      <c r="X369">
        <f t="shared" si="5"/>
        <v>262.99624635000004</v>
      </c>
    </row>
    <row r="370" spans="1:24" x14ac:dyDescent="0.3">
      <c r="A370" t="s">
        <v>424</v>
      </c>
      <c r="B370" s="1">
        <v>43616</v>
      </c>
      <c r="C370">
        <v>29</v>
      </c>
      <c r="D370" t="s">
        <v>24</v>
      </c>
      <c r="E370" t="s">
        <v>38</v>
      </c>
      <c r="F370" t="s">
        <v>76</v>
      </c>
      <c r="G370" t="s">
        <v>77</v>
      </c>
      <c r="H370">
        <v>9</v>
      </c>
      <c r="I370">
        <v>13.243191810000001</v>
      </c>
      <c r="J370">
        <v>161.52247869999999</v>
      </c>
      <c r="K370" t="s">
        <v>29</v>
      </c>
      <c r="L370" t="s">
        <v>28</v>
      </c>
      <c r="M370">
        <v>0.37793483900000002</v>
      </c>
      <c r="N370">
        <v>8.7141495999999999E-2</v>
      </c>
      <c r="O370" t="s">
        <v>25</v>
      </c>
      <c r="P370">
        <v>0</v>
      </c>
      <c r="Q370">
        <v>6.2783695560000004</v>
      </c>
      <c r="R370">
        <v>0.20464464399999999</v>
      </c>
      <c r="S370">
        <v>0.16879989000000001</v>
      </c>
      <c r="T370">
        <v>0.101100379</v>
      </c>
      <c r="U370" t="s">
        <v>30</v>
      </c>
      <c r="V370" t="s">
        <v>31</v>
      </c>
      <c r="W370" t="s">
        <v>31</v>
      </c>
      <c r="X370">
        <f t="shared" si="5"/>
        <v>119.18872629000001</v>
      </c>
    </row>
    <row r="371" spans="1:24" x14ac:dyDescent="0.3">
      <c r="A371" t="s">
        <v>425</v>
      </c>
      <c r="B371" s="1">
        <v>43575</v>
      </c>
      <c r="C371">
        <v>30</v>
      </c>
      <c r="D371" t="s">
        <v>33</v>
      </c>
      <c r="E371" t="s">
        <v>25</v>
      </c>
      <c r="F371" t="s">
        <v>34</v>
      </c>
      <c r="G371" t="s">
        <v>35</v>
      </c>
      <c r="H371">
        <v>7</v>
      </c>
      <c r="I371">
        <v>27.65777331</v>
      </c>
      <c r="J371">
        <v>261.34942080000002</v>
      </c>
      <c r="K371" t="s">
        <v>37</v>
      </c>
      <c r="L371" t="s">
        <v>37</v>
      </c>
      <c r="M371">
        <v>7.8561404000000001E-2</v>
      </c>
      <c r="N371">
        <v>7.9240516999999996E-2</v>
      </c>
      <c r="O371" t="s">
        <v>47</v>
      </c>
      <c r="P371">
        <v>3</v>
      </c>
      <c r="Q371">
        <v>10</v>
      </c>
      <c r="R371">
        <v>0.28309761700000002</v>
      </c>
      <c r="S371">
        <v>0.17752190400000001</v>
      </c>
      <c r="T371">
        <v>4.8162154999999998E-2</v>
      </c>
      <c r="U371" t="s">
        <v>30</v>
      </c>
      <c r="V371" t="s">
        <v>31</v>
      </c>
      <c r="W371" t="s">
        <v>31</v>
      </c>
      <c r="X371">
        <f t="shared" si="5"/>
        <v>193.60441316999999</v>
      </c>
    </row>
    <row r="372" spans="1:24" x14ac:dyDescent="0.3">
      <c r="A372" t="s">
        <v>426</v>
      </c>
      <c r="B372" s="1">
        <v>44883</v>
      </c>
      <c r="C372">
        <v>44</v>
      </c>
      <c r="D372" t="s">
        <v>24</v>
      </c>
      <c r="E372" t="s">
        <v>56</v>
      </c>
      <c r="F372" t="s">
        <v>26</v>
      </c>
      <c r="G372" t="s">
        <v>27</v>
      </c>
      <c r="H372">
        <v>4</v>
      </c>
      <c r="I372">
        <v>36.579119400000003</v>
      </c>
      <c r="J372">
        <v>262.35764069999999</v>
      </c>
      <c r="K372" t="s">
        <v>62</v>
      </c>
      <c r="L372" t="s">
        <v>28</v>
      </c>
      <c r="M372">
        <v>0.25468496699999998</v>
      </c>
      <c r="N372">
        <v>0.50978395300000001</v>
      </c>
      <c r="O372" t="s">
        <v>38</v>
      </c>
      <c r="P372">
        <v>4</v>
      </c>
      <c r="Q372">
        <v>3.7724342179999999</v>
      </c>
      <c r="R372">
        <v>0.22131358300000001</v>
      </c>
      <c r="S372">
        <v>0.10527858499999999</v>
      </c>
      <c r="T372">
        <v>0.25936366500000002</v>
      </c>
      <c r="U372" t="s">
        <v>30</v>
      </c>
      <c r="V372" t="s">
        <v>31</v>
      </c>
      <c r="W372" t="s">
        <v>31</v>
      </c>
      <c r="X372">
        <f t="shared" si="5"/>
        <v>146.31647760000001</v>
      </c>
    </row>
    <row r="373" spans="1:24" x14ac:dyDescent="0.3">
      <c r="A373" t="s">
        <v>427</v>
      </c>
      <c r="B373" s="1">
        <v>43597</v>
      </c>
      <c r="C373">
        <v>63</v>
      </c>
      <c r="D373" t="s">
        <v>33</v>
      </c>
      <c r="E373" t="s">
        <v>56</v>
      </c>
      <c r="F373" t="s">
        <v>51</v>
      </c>
      <c r="G373" t="s">
        <v>52</v>
      </c>
      <c r="H373">
        <v>7</v>
      </c>
      <c r="I373">
        <v>58.257157059999997</v>
      </c>
      <c r="J373">
        <v>467.46729570000002</v>
      </c>
      <c r="K373" t="s">
        <v>29</v>
      </c>
      <c r="L373" t="s">
        <v>54</v>
      </c>
      <c r="M373">
        <v>0.39340940400000002</v>
      </c>
      <c r="N373">
        <v>5.4375956000000003E-2</v>
      </c>
      <c r="O373" t="s">
        <v>38</v>
      </c>
      <c r="P373">
        <v>1</v>
      </c>
      <c r="Q373">
        <v>5.9346978750000003</v>
      </c>
      <c r="R373">
        <v>0.12633487800000001</v>
      </c>
      <c r="S373">
        <v>0.33296841300000002</v>
      </c>
      <c r="T373">
        <v>6.8681278999999998E-2</v>
      </c>
      <c r="U373" t="s">
        <v>30</v>
      </c>
      <c r="V373" t="s">
        <v>31</v>
      </c>
      <c r="W373" t="s">
        <v>30</v>
      </c>
      <c r="X373">
        <f t="shared" si="5"/>
        <v>407.80009941999998</v>
      </c>
    </row>
    <row r="374" spans="1:24" x14ac:dyDescent="0.3">
      <c r="A374" t="s">
        <v>428</v>
      </c>
      <c r="B374" s="1">
        <v>43996</v>
      </c>
      <c r="C374">
        <v>45</v>
      </c>
      <c r="D374" t="s">
        <v>43</v>
      </c>
      <c r="E374" t="s">
        <v>25</v>
      </c>
      <c r="F374" t="s">
        <v>26</v>
      </c>
      <c r="G374" t="s">
        <v>27</v>
      </c>
      <c r="H374">
        <v>3</v>
      </c>
      <c r="I374">
        <v>65.920357519999996</v>
      </c>
      <c r="J374">
        <v>269.96686999999997</v>
      </c>
      <c r="K374" t="s">
        <v>54</v>
      </c>
      <c r="L374" t="s">
        <v>54</v>
      </c>
      <c r="M374">
        <v>0.100272631</v>
      </c>
      <c r="N374">
        <v>0.14098222099999999</v>
      </c>
      <c r="O374" t="s">
        <v>25</v>
      </c>
      <c r="P374">
        <v>3</v>
      </c>
      <c r="Q374">
        <v>5.4729308479999998</v>
      </c>
      <c r="R374">
        <v>0.20464464399999999</v>
      </c>
      <c r="S374">
        <v>0.119231796</v>
      </c>
      <c r="T374">
        <v>0.27839538800000002</v>
      </c>
      <c r="U374" t="s">
        <v>30</v>
      </c>
      <c r="V374" t="s">
        <v>31</v>
      </c>
      <c r="W374" t="s">
        <v>31</v>
      </c>
      <c r="X374">
        <f t="shared" si="5"/>
        <v>197.76107256</v>
      </c>
    </row>
    <row r="375" spans="1:24" x14ac:dyDescent="0.3">
      <c r="A375" t="s">
        <v>429</v>
      </c>
      <c r="B375" s="1">
        <v>43952</v>
      </c>
      <c r="C375">
        <v>41</v>
      </c>
      <c r="D375" t="s">
        <v>33</v>
      </c>
      <c r="E375" t="s">
        <v>56</v>
      </c>
      <c r="F375" t="s">
        <v>44</v>
      </c>
      <c r="G375" t="s">
        <v>60</v>
      </c>
      <c r="H375">
        <v>6</v>
      </c>
      <c r="I375">
        <v>108.91223100000001</v>
      </c>
      <c r="J375">
        <v>743.72362929999997</v>
      </c>
      <c r="K375" t="s">
        <v>36</v>
      </c>
      <c r="L375" t="s">
        <v>49</v>
      </c>
      <c r="M375">
        <v>2.5732557999999999E-2</v>
      </c>
      <c r="N375">
        <v>0.360906163</v>
      </c>
      <c r="O375" t="s">
        <v>56</v>
      </c>
      <c r="P375">
        <v>2</v>
      </c>
      <c r="Q375">
        <v>3.496077927</v>
      </c>
      <c r="R375">
        <v>0.181344965</v>
      </c>
      <c r="S375">
        <v>0.202702148</v>
      </c>
      <c r="T375">
        <v>0.16299928499999999</v>
      </c>
      <c r="U375" t="s">
        <v>30</v>
      </c>
      <c r="V375" t="s">
        <v>30</v>
      </c>
      <c r="W375" t="s">
        <v>31</v>
      </c>
      <c r="X375">
        <f t="shared" si="5"/>
        <v>653.473386</v>
      </c>
    </row>
    <row r="376" spans="1:24" x14ac:dyDescent="0.3">
      <c r="A376" t="s">
        <v>430</v>
      </c>
      <c r="B376" s="1">
        <v>44788</v>
      </c>
      <c r="C376">
        <v>19</v>
      </c>
      <c r="D376" t="s">
        <v>24</v>
      </c>
      <c r="E376" t="s">
        <v>56</v>
      </c>
      <c r="F376" t="s">
        <v>44</v>
      </c>
      <c r="G376" t="s">
        <v>60</v>
      </c>
      <c r="H376">
        <v>5</v>
      </c>
      <c r="I376">
        <v>25.3842663</v>
      </c>
      <c r="J376">
        <v>126.92133149999999</v>
      </c>
      <c r="K376" t="s">
        <v>49</v>
      </c>
      <c r="L376" t="s">
        <v>54</v>
      </c>
      <c r="M376">
        <v>0.29163782799999999</v>
      </c>
      <c r="N376">
        <v>0.29853478100000003</v>
      </c>
      <c r="O376" t="s">
        <v>38</v>
      </c>
      <c r="P376">
        <v>2</v>
      </c>
      <c r="Q376">
        <v>7.6668483070000004</v>
      </c>
      <c r="R376">
        <v>0.176912242</v>
      </c>
      <c r="S376">
        <v>0.15375936400000001</v>
      </c>
      <c r="T376">
        <v>0.35614492199999997</v>
      </c>
      <c r="U376" t="s">
        <v>30</v>
      </c>
      <c r="V376" t="s">
        <v>31</v>
      </c>
      <c r="W376" t="s">
        <v>30</v>
      </c>
      <c r="X376">
        <f t="shared" si="5"/>
        <v>126.92133150000001</v>
      </c>
    </row>
    <row r="377" spans="1:24" x14ac:dyDescent="0.3">
      <c r="A377" t="s">
        <v>431</v>
      </c>
      <c r="B377" s="1">
        <v>45032</v>
      </c>
      <c r="C377">
        <v>36</v>
      </c>
      <c r="D377" t="s">
        <v>33</v>
      </c>
      <c r="E377" t="s">
        <v>38</v>
      </c>
      <c r="F377" t="s">
        <v>26</v>
      </c>
      <c r="G377" t="s">
        <v>27</v>
      </c>
      <c r="H377">
        <v>2</v>
      </c>
      <c r="I377">
        <v>485.33968049999999</v>
      </c>
      <c r="J377">
        <v>849.6173483</v>
      </c>
      <c r="K377" t="s">
        <v>46</v>
      </c>
      <c r="L377" t="s">
        <v>49</v>
      </c>
      <c r="M377">
        <v>0.31882919900000001</v>
      </c>
      <c r="N377">
        <v>0.165862343</v>
      </c>
      <c r="O377" t="s">
        <v>47</v>
      </c>
      <c r="P377">
        <v>3</v>
      </c>
      <c r="Q377">
        <v>9.624233061</v>
      </c>
      <c r="R377">
        <v>2.2421854000000001E-2</v>
      </c>
      <c r="S377">
        <v>0.29589883500000003</v>
      </c>
      <c r="T377">
        <v>0.167011777</v>
      </c>
      <c r="U377" t="s">
        <v>30</v>
      </c>
      <c r="V377" t="s">
        <v>31</v>
      </c>
      <c r="W377" t="s">
        <v>31</v>
      </c>
      <c r="X377">
        <f t="shared" si="5"/>
        <v>970.67936099999997</v>
      </c>
    </row>
    <row r="378" spans="1:24" x14ac:dyDescent="0.3">
      <c r="A378" t="s">
        <v>432</v>
      </c>
      <c r="B378" s="1">
        <v>44669</v>
      </c>
      <c r="C378">
        <v>27</v>
      </c>
      <c r="D378" t="s">
        <v>24</v>
      </c>
      <c r="E378" t="s">
        <v>25</v>
      </c>
      <c r="F378" t="s">
        <v>57</v>
      </c>
      <c r="G378" t="s">
        <v>58</v>
      </c>
      <c r="H378">
        <v>5</v>
      </c>
      <c r="I378">
        <v>17.353994019999998</v>
      </c>
      <c r="J378">
        <v>86.769970099999995</v>
      </c>
      <c r="K378" t="s">
        <v>29</v>
      </c>
      <c r="L378" t="s">
        <v>46</v>
      </c>
      <c r="M378">
        <v>0.175500358</v>
      </c>
      <c r="N378">
        <v>0.32715230499999998</v>
      </c>
      <c r="O378" t="s">
        <v>56</v>
      </c>
      <c r="P378">
        <v>2</v>
      </c>
      <c r="Q378">
        <v>9.7853429550000008</v>
      </c>
      <c r="R378">
        <v>0.36892904999999998</v>
      </c>
      <c r="S378">
        <v>0.403221775</v>
      </c>
      <c r="T378">
        <v>0.40153826999999997</v>
      </c>
      <c r="U378" t="s">
        <v>30</v>
      </c>
      <c r="V378" t="s">
        <v>31</v>
      </c>
      <c r="W378" t="s">
        <v>31</v>
      </c>
      <c r="X378">
        <f t="shared" si="5"/>
        <v>86.769970099999995</v>
      </c>
    </row>
    <row r="379" spans="1:24" x14ac:dyDescent="0.3">
      <c r="A379" t="s">
        <v>433</v>
      </c>
      <c r="B379" s="1">
        <v>44057</v>
      </c>
      <c r="C379">
        <v>45</v>
      </c>
      <c r="D379" t="s">
        <v>24</v>
      </c>
      <c r="E379" t="s">
        <v>56</v>
      </c>
      <c r="F379" t="s">
        <v>26</v>
      </c>
      <c r="G379" t="s">
        <v>27</v>
      </c>
      <c r="H379">
        <v>3</v>
      </c>
      <c r="I379">
        <v>39.031277099999997</v>
      </c>
      <c r="J379">
        <v>187.69249020000001</v>
      </c>
      <c r="K379" t="s">
        <v>37</v>
      </c>
      <c r="L379" t="s">
        <v>36</v>
      </c>
      <c r="M379">
        <v>0.46501568799999998</v>
      </c>
      <c r="N379">
        <v>9.6793963999999996E-2</v>
      </c>
      <c r="O379" t="s">
        <v>47</v>
      </c>
      <c r="P379">
        <v>4</v>
      </c>
      <c r="Q379">
        <v>9.2522475489999998</v>
      </c>
      <c r="R379">
        <v>1.0717707999999999E-2</v>
      </c>
      <c r="S379">
        <v>0.28311703999999999</v>
      </c>
      <c r="T379">
        <v>0.256159743</v>
      </c>
      <c r="U379" t="s">
        <v>30</v>
      </c>
      <c r="V379" t="s">
        <v>31</v>
      </c>
      <c r="W379" t="s">
        <v>31</v>
      </c>
      <c r="X379">
        <f t="shared" si="5"/>
        <v>117.09383129999999</v>
      </c>
    </row>
    <row r="380" spans="1:24" x14ac:dyDescent="0.3">
      <c r="A380" t="s">
        <v>434</v>
      </c>
      <c r="B380" s="1">
        <v>44737</v>
      </c>
      <c r="C380">
        <v>46</v>
      </c>
      <c r="D380" t="s">
        <v>43</v>
      </c>
      <c r="E380" t="s">
        <v>56</v>
      </c>
      <c r="F380" t="s">
        <v>26</v>
      </c>
      <c r="G380" t="s">
        <v>77</v>
      </c>
      <c r="H380">
        <v>3</v>
      </c>
      <c r="I380">
        <v>84.59850136</v>
      </c>
      <c r="J380">
        <v>313.54162280000003</v>
      </c>
      <c r="K380" t="s">
        <v>54</v>
      </c>
      <c r="L380" t="s">
        <v>28</v>
      </c>
      <c r="M380">
        <v>2.4684474000000001E-2</v>
      </c>
      <c r="N380">
        <v>0.18726759000000001</v>
      </c>
      <c r="O380" t="s">
        <v>56</v>
      </c>
      <c r="P380">
        <v>2</v>
      </c>
      <c r="Q380">
        <v>10</v>
      </c>
      <c r="R380">
        <v>0.20464464399999999</v>
      </c>
      <c r="S380">
        <v>0.371354939</v>
      </c>
      <c r="T380">
        <v>5.2523702999999998E-2</v>
      </c>
      <c r="U380" t="s">
        <v>30</v>
      </c>
      <c r="V380" t="s">
        <v>31</v>
      </c>
      <c r="W380" t="s">
        <v>31</v>
      </c>
      <c r="X380">
        <f t="shared" si="5"/>
        <v>253.79550408</v>
      </c>
    </row>
    <row r="381" spans="1:24" x14ac:dyDescent="0.3">
      <c r="A381" t="s">
        <v>435</v>
      </c>
      <c r="B381" s="1">
        <v>44392</v>
      </c>
      <c r="C381">
        <v>59</v>
      </c>
      <c r="D381" t="s">
        <v>33</v>
      </c>
      <c r="E381" t="s">
        <v>25</v>
      </c>
      <c r="F381" t="s">
        <v>51</v>
      </c>
      <c r="G381" t="s">
        <v>52</v>
      </c>
      <c r="H381">
        <v>1</v>
      </c>
      <c r="I381">
        <v>32.148744020000002</v>
      </c>
      <c r="J381">
        <v>79.471193200000002</v>
      </c>
      <c r="K381" t="s">
        <v>28</v>
      </c>
      <c r="L381" t="s">
        <v>46</v>
      </c>
      <c r="M381">
        <v>5.1949307E-2</v>
      </c>
      <c r="N381">
        <v>0.15071699799999999</v>
      </c>
      <c r="O381" t="s">
        <v>25</v>
      </c>
      <c r="P381">
        <v>2</v>
      </c>
      <c r="Q381">
        <v>6.9424452069999996</v>
      </c>
      <c r="R381">
        <v>0.21095324200000001</v>
      </c>
      <c r="S381">
        <v>0.131508862</v>
      </c>
      <c r="T381">
        <v>0.33459327799999999</v>
      </c>
      <c r="U381" t="s">
        <v>31</v>
      </c>
      <c r="V381" t="s">
        <v>30</v>
      </c>
      <c r="W381" t="s">
        <v>31</v>
      </c>
      <c r="X381">
        <f t="shared" si="5"/>
        <v>32.148744020000002</v>
      </c>
    </row>
    <row r="382" spans="1:24" x14ac:dyDescent="0.3">
      <c r="A382" t="s">
        <v>436</v>
      </c>
      <c r="B382" s="1">
        <v>44541</v>
      </c>
      <c r="C382">
        <v>21</v>
      </c>
      <c r="D382" t="s">
        <v>43</v>
      </c>
      <c r="E382" t="s">
        <v>56</v>
      </c>
      <c r="F382" t="s">
        <v>57</v>
      </c>
      <c r="G382" t="s">
        <v>58</v>
      </c>
      <c r="H382">
        <v>5</v>
      </c>
      <c r="I382">
        <v>50.421233829999998</v>
      </c>
      <c r="J382">
        <v>49.16794582</v>
      </c>
      <c r="K382" t="s">
        <v>37</v>
      </c>
      <c r="L382" t="s">
        <v>29</v>
      </c>
      <c r="M382">
        <v>0.35329890800000002</v>
      </c>
      <c r="N382">
        <v>0.190520731</v>
      </c>
      <c r="O382" t="s">
        <v>25</v>
      </c>
      <c r="P382">
        <v>4</v>
      </c>
      <c r="Q382">
        <v>5.1184035620000001</v>
      </c>
      <c r="R382">
        <v>0.35697954700000001</v>
      </c>
      <c r="S382">
        <v>0.162942642</v>
      </c>
      <c r="T382">
        <v>9.3815386000000001E-2</v>
      </c>
      <c r="U382" t="s">
        <v>30</v>
      </c>
      <c r="V382" t="s">
        <v>31</v>
      </c>
      <c r="W382" t="s">
        <v>31</v>
      </c>
      <c r="X382">
        <f t="shared" si="5"/>
        <v>252.10616915</v>
      </c>
    </row>
    <row r="383" spans="1:24" x14ac:dyDescent="0.3">
      <c r="A383" t="s">
        <v>437</v>
      </c>
      <c r="B383" s="1">
        <v>44292</v>
      </c>
      <c r="C383">
        <v>25</v>
      </c>
      <c r="D383" t="s">
        <v>33</v>
      </c>
      <c r="E383" t="s">
        <v>38</v>
      </c>
      <c r="F383" t="s">
        <v>57</v>
      </c>
      <c r="G383" t="s">
        <v>58</v>
      </c>
      <c r="H383">
        <v>3</v>
      </c>
      <c r="I383">
        <v>31.143379939999999</v>
      </c>
      <c r="J383">
        <v>149.43787399999999</v>
      </c>
      <c r="K383" t="s">
        <v>36</v>
      </c>
      <c r="L383" t="s">
        <v>28</v>
      </c>
      <c r="M383">
        <v>0.31850119300000002</v>
      </c>
      <c r="N383">
        <v>0.279468194</v>
      </c>
      <c r="O383" t="s">
        <v>38</v>
      </c>
      <c r="P383">
        <v>0</v>
      </c>
      <c r="Q383">
        <v>9.7411000950000002</v>
      </c>
      <c r="R383">
        <v>0.176851799</v>
      </c>
      <c r="S383">
        <v>8.0331852999999995E-2</v>
      </c>
      <c r="T383">
        <v>0.26819734099999998</v>
      </c>
      <c r="U383" t="s">
        <v>30</v>
      </c>
      <c r="V383" t="s">
        <v>31</v>
      </c>
      <c r="W383" t="s">
        <v>31</v>
      </c>
      <c r="X383">
        <f t="shared" si="5"/>
        <v>93.430139819999994</v>
      </c>
    </row>
    <row r="384" spans="1:24" x14ac:dyDescent="0.3">
      <c r="A384" t="s">
        <v>438</v>
      </c>
      <c r="B384" s="1">
        <v>44167</v>
      </c>
      <c r="C384">
        <v>54</v>
      </c>
      <c r="D384" t="s">
        <v>43</v>
      </c>
      <c r="E384" t="s">
        <v>56</v>
      </c>
      <c r="F384" t="s">
        <v>40</v>
      </c>
      <c r="G384" t="s">
        <v>41</v>
      </c>
      <c r="H384">
        <v>2</v>
      </c>
      <c r="I384">
        <v>76.129201230000007</v>
      </c>
      <c r="J384">
        <v>137.44923370000001</v>
      </c>
      <c r="K384" t="s">
        <v>54</v>
      </c>
      <c r="L384" t="s">
        <v>62</v>
      </c>
      <c r="M384">
        <v>0.27841951799999998</v>
      </c>
      <c r="N384">
        <v>0.37473401299999998</v>
      </c>
      <c r="O384" t="s">
        <v>38</v>
      </c>
      <c r="P384">
        <v>0</v>
      </c>
      <c r="Q384">
        <v>7.1847972200000001</v>
      </c>
      <c r="R384">
        <v>7.9327861E-2</v>
      </c>
      <c r="S384">
        <v>0.17220580599999999</v>
      </c>
      <c r="T384">
        <v>0.122488898</v>
      </c>
      <c r="U384" t="s">
        <v>30</v>
      </c>
      <c r="V384" t="s">
        <v>31</v>
      </c>
      <c r="W384" t="s">
        <v>31</v>
      </c>
      <c r="X384">
        <f t="shared" si="5"/>
        <v>152.25840246000001</v>
      </c>
    </row>
    <row r="385" spans="1:24" x14ac:dyDescent="0.3">
      <c r="A385" t="s">
        <v>439</v>
      </c>
      <c r="B385" s="1">
        <v>43385</v>
      </c>
      <c r="C385">
        <v>23</v>
      </c>
      <c r="D385" t="s">
        <v>24</v>
      </c>
      <c r="E385" t="s">
        <v>56</v>
      </c>
      <c r="F385" t="s">
        <v>51</v>
      </c>
      <c r="G385" t="s">
        <v>52</v>
      </c>
      <c r="H385">
        <v>2</v>
      </c>
      <c r="I385">
        <v>70.015926149999999</v>
      </c>
      <c r="J385">
        <v>14.024214519999999</v>
      </c>
      <c r="K385" t="s">
        <v>62</v>
      </c>
      <c r="L385" t="s">
        <v>37</v>
      </c>
      <c r="M385">
        <v>0.33035261300000002</v>
      </c>
      <c r="N385">
        <v>0.53859607899999995</v>
      </c>
      <c r="O385" t="s">
        <v>47</v>
      </c>
      <c r="P385">
        <v>3</v>
      </c>
      <c r="Q385">
        <v>3.4240349480000001</v>
      </c>
      <c r="R385">
        <v>0.319485878</v>
      </c>
      <c r="S385">
        <v>2.7118290999999999E-2</v>
      </c>
      <c r="T385">
        <v>6.7149294999999998E-2</v>
      </c>
      <c r="U385" t="s">
        <v>30</v>
      </c>
      <c r="V385" t="s">
        <v>31</v>
      </c>
      <c r="W385" t="s">
        <v>30</v>
      </c>
      <c r="X385">
        <f t="shared" si="5"/>
        <v>140.0318523</v>
      </c>
    </row>
    <row r="386" spans="1:24" x14ac:dyDescent="0.3">
      <c r="A386" t="s">
        <v>440</v>
      </c>
      <c r="B386" s="1">
        <v>43112</v>
      </c>
      <c r="C386">
        <v>47</v>
      </c>
      <c r="D386" t="s">
        <v>33</v>
      </c>
      <c r="E386" t="s">
        <v>25</v>
      </c>
      <c r="F386" t="s">
        <v>34</v>
      </c>
      <c r="G386" t="s">
        <v>35</v>
      </c>
      <c r="H386">
        <v>3</v>
      </c>
      <c r="I386">
        <v>242.91237580000001</v>
      </c>
      <c r="J386">
        <v>880.48086069999999</v>
      </c>
      <c r="K386" t="s">
        <v>36</v>
      </c>
      <c r="L386" t="s">
        <v>54</v>
      </c>
      <c r="M386">
        <v>0.33315607400000002</v>
      </c>
      <c r="N386">
        <v>0.19948264099999999</v>
      </c>
      <c r="O386" t="s">
        <v>47</v>
      </c>
      <c r="P386">
        <v>1</v>
      </c>
      <c r="Q386">
        <v>6.9205498219999999</v>
      </c>
      <c r="R386">
        <v>0.27060168600000001</v>
      </c>
      <c r="S386">
        <v>0.124080673</v>
      </c>
      <c r="T386">
        <v>0.13449898599999999</v>
      </c>
      <c r="U386" t="s">
        <v>30</v>
      </c>
      <c r="V386" t="s">
        <v>31</v>
      </c>
      <c r="W386" t="s">
        <v>31</v>
      </c>
      <c r="X386">
        <f t="shared" si="5"/>
        <v>728.73712739999996</v>
      </c>
    </row>
    <row r="387" spans="1:24" x14ac:dyDescent="0.3">
      <c r="A387" t="s">
        <v>441</v>
      </c>
      <c r="B387" s="1">
        <v>44731</v>
      </c>
      <c r="C387">
        <v>52</v>
      </c>
      <c r="D387" t="s">
        <v>43</v>
      </c>
      <c r="E387" t="s">
        <v>56</v>
      </c>
      <c r="F387" t="s">
        <v>44</v>
      </c>
      <c r="G387" t="s">
        <v>45</v>
      </c>
      <c r="H387">
        <v>11</v>
      </c>
      <c r="I387">
        <v>23.617048199999999</v>
      </c>
      <c r="J387">
        <v>172.03881720000001</v>
      </c>
      <c r="K387" t="s">
        <v>29</v>
      </c>
      <c r="L387" t="s">
        <v>37</v>
      </c>
      <c r="M387">
        <v>0.29908966199999998</v>
      </c>
      <c r="N387">
        <v>0.41078652300000001</v>
      </c>
      <c r="O387" t="s">
        <v>38</v>
      </c>
      <c r="P387">
        <v>1</v>
      </c>
      <c r="Q387">
        <v>4.832980858</v>
      </c>
      <c r="R387">
        <v>0.25406898100000003</v>
      </c>
      <c r="S387">
        <v>9.0254951E-2</v>
      </c>
      <c r="T387">
        <v>0.20233422400000001</v>
      </c>
      <c r="U387" t="s">
        <v>30</v>
      </c>
      <c r="V387" t="s">
        <v>31</v>
      </c>
      <c r="W387" t="s">
        <v>31</v>
      </c>
      <c r="X387">
        <f t="shared" ref="X387:X450" si="6">H387*I387</f>
        <v>259.78753019999999</v>
      </c>
    </row>
    <row r="388" spans="1:24" x14ac:dyDescent="0.3">
      <c r="A388" t="s">
        <v>442</v>
      </c>
      <c r="B388" s="1">
        <v>43854</v>
      </c>
      <c r="C388">
        <v>34</v>
      </c>
      <c r="D388" t="s">
        <v>43</v>
      </c>
      <c r="E388" t="s">
        <v>25</v>
      </c>
      <c r="F388" t="s">
        <v>44</v>
      </c>
      <c r="G388" t="s">
        <v>60</v>
      </c>
      <c r="H388">
        <v>3</v>
      </c>
      <c r="I388">
        <v>36.247514440000003</v>
      </c>
      <c r="J388">
        <v>196.36622550000001</v>
      </c>
      <c r="K388" t="s">
        <v>54</v>
      </c>
      <c r="L388" t="s">
        <v>54</v>
      </c>
      <c r="M388">
        <v>0.46478878699999998</v>
      </c>
      <c r="N388">
        <v>0.51105414999999998</v>
      </c>
      <c r="O388" t="s">
        <v>47</v>
      </c>
      <c r="P388">
        <v>5</v>
      </c>
      <c r="Q388">
        <v>6.6500868420000003</v>
      </c>
      <c r="R388">
        <v>8.7398586E-2</v>
      </c>
      <c r="S388">
        <v>0.26414823999999998</v>
      </c>
      <c r="T388">
        <v>0.14424574900000001</v>
      </c>
      <c r="U388" t="s">
        <v>30</v>
      </c>
      <c r="V388" t="s">
        <v>31</v>
      </c>
      <c r="W388" t="s">
        <v>31</v>
      </c>
      <c r="X388">
        <f t="shared" si="6"/>
        <v>108.74254332000001</v>
      </c>
    </row>
    <row r="389" spans="1:24" x14ac:dyDescent="0.3">
      <c r="A389" t="s">
        <v>443</v>
      </c>
      <c r="B389" s="1">
        <v>45183</v>
      </c>
      <c r="C389">
        <v>33</v>
      </c>
      <c r="D389" t="s">
        <v>33</v>
      </c>
      <c r="E389" t="s">
        <v>25</v>
      </c>
      <c r="F389" t="s">
        <v>76</v>
      </c>
      <c r="G389" t="s">
        <v>231</v>
      </c>
      <c r="H389">
        <v>7</v>
      </c>
      <c r="I389">
        <v>59.443894710000002</v>
      </c>
      <c r="J389">
        <v>490.35117589999999</v>
      </c>
      <c r="K389" t="s">
        <v>54</v>
      </c>
      <c r="L389" t="s">
        <v>37</v>
      </c>
      <c r="M389">
        <v>0.352980391</v>
      </c>
      <c r="N389">
        <v>0.46627602400000001</v>
      </c>
      <c r="O389" t="s">
        <v>56</v>
      </c>
      <c r="P389">
        <v>1</v>
      </c>
      <c r="Q389">
        <v>9.0532975560000004</v>
      </c>
      <c r="R389">
        <v>0.29870650100000001</v>
      </c>
      <c r="S389">
        <v>0.19483882499999999</v>
      </c>
      <c r="T389">
        <v>0.13601778</v>
      </c>
      <c r="U389" t="s">
        <v>30</v>
      </c>
      <c r="V389" t="s">
        <v>31</v>
      </c>
      <c r="W389" t="s">
        <v>31</v>
      </c>
      <c r="X389">
        <f t="shared" si="6"/>
        <v>416.10726297000002</v>
      </c>
    </row>
    <row r="390" spans="1:24" x14ac:dyDescent="0.3">
      <c r="A390" t="s">
        <v>444</v>
      </c>
      <c r="B390" s="1">
        <v>43190</v>
      </c>
      <c r="C390">
        <v>33</v>
      </c>
      <c r="D390" t="s">
        <v>24</v>
      </c>
      <c r="E390" t="s">
        <v>25</v>
      </c>
      <c r="F390" t="s">
        <v>57</v>
      </c>
      <c r="G390" t="s">
        <v>58</v>
      </c>
      <c r="H390">
        <v>7</v>
      </c>
      <c r="I390">
        <v>9.8964593829999998</v>
      </c>
      <c r="J390">
        <v>111.7675342</v>
      </c>
      <c r="K390" t="s">
        <v>54</v>
      </c>
      <c r="L390" t="s">
        <v>62</v>
      </c>
      <c r="M390">
        <v>0.38220283199999999</v>
      </c>
      <c r="N390">
        <v>0.279468194</v>
      </c>
      <c r="O390" t="s">
        <v>38</v>
      </c>
      <c r="P390">
        <v>4</v>
      </c>
      <c r="Q390">
        <v>10</v>
      </c>
      <c r="R390">
        <v>0.10898362</v>
      </c>
      <c r="S390">
        <v>9.3038708999999997E-2</v>
      </c>
      <c r="T390">
        <v>0.142762151</v>
      </c>
      <c r="U390" t="s">
        <v>30</v>
      </c>
      <c r="V390" t="s">
        <v>31</v>
      </c>
      <c r="W390" t="s">
        <v>30</v>
      </c>
      <c r="X390">
        <f t="shared" si="6"/>
        <v>69.275215680999992</v>
      </c>
    </row>
    <row r="391" spans="1:24" x14ac:dyDescent="0.3">
      <c r="A391" t="s">
        <v>445</v>
      </c>
      <c r="B391" s="1">
        <v>43876</v>
      </c>
      <c r="C391">
        <v>56</v>
      </c>
      <c r="D391" t="s">
        <v>24</v>
      </c>
      <c r="E391" t="s">
        <v>25</v>
      </c>
      <c r="F391" t="s">
        <v>44</v>
      </c>
      <c r="G391" t="s">
        <v>60</v>
      </c>
      <c r="H391">
        <v>4</v>
      </c>
      <c r="I391">
        <v>217.08804309999999</v>
      </c>
      <c r="J391">
        <v>929.90634020000005</v>
      </c>
      <c r="K391" t="s">
        <v>46</v>
      </c>
      <c r="L391" t="s">
        <v>37</v>
      </c>
      <c r="M391">
        <v>0.73235089499999995</v>
      </c>
      <c r="N391">
        <v>0.35776688099999998</v>
      </c>
      <c r="O391" t="s">
        <v>25</v>
      </c>
      <c r="P391">
        <v>1</v>
      </c>
      <c r="Q391">
        <v>4.4799468820000001</v>
      </c>
      <c r="R391">
        <v>0.19938995500000001</v>
      </c>
      <c r="S391">
        <v>0.52176875899999997</v>
      </c>
      <c r="T391">
        <v>0.21066728500000001</v>
      </c>
      <c r="U391" t="s">
        <v>30</v>
      </c>
      <c r="V391" t="s">
        <v>31</v>
      </c>
      <c r="W391" t="s">
        <v>30</v>
      </c>
      <c r="X391">
        <f t="shared" si="6"/>
        <v>868.35217239999997</v>
      </c>
    </row>
    <row r="392" spans="1:24" x14ac:dyDescent="0.3">
      <c r="A392" t="s">
        <v>446</v>
      </c>
      <c r="B392" s="1">
        <v>44726</v>
      </c>
      <c r="C392">
        <v>58</v>
      </c>
      <c r="D392" t="s">
        <v>33</v>
      </c>
      <c r="E392" t="s">
        <v>38</v>
      </c>
      <c r="F392" t="s">
        <v>44</v>
      </c>
      <c r="G392" t="s">
        <v>60</v>
      </c>
      <c r="H392">
        <v>5</v>
      </c>
      <c r="I392">
        <v>309.21347200000002</v>
      </c>
      <c r="J392">
        <v>1545.7143679999999</v>
      </c>
      <c r="K392" t="s">
        <v>49</v>
      </c>
      <c r="L392" t="s">
        <v>36</v>
      </c>
      <c r="M392">
        <v>0.40234905900000001</v>
      </c>
      <c r="N392">
        <v>0.28612120000000002</v>
      </c>
      <c r="O392" t="s">
        <v>38</v>
      </c>
      <c r="P392">
        <v>1</v>
      </c>
      <c r="Q392">
        <v>6.2175784150000002</v>
      </c>
      <c r="R392">
        <v>8.5036720999999996E-2</v>
      </c>
      <c r="S392">
        <v>0.43932511600000002</v>
      </c>
      <c r="T392">
        <v>8.8578469000000007E-2</v>
      </c>
      <c r="U392" t="s">
        <v>30</v>
      </c>
      <c r="V392" t="s">
        <v>31</v>
      </c>
      <c r="W392" t="s">
        <v>31</v>
      </c>
      <c r="X392">
        <f t="shared" si="6"/>
        <v>1546.06736</v>
      </c>
    </row>
    <row r="393" spans="1:24" x14ac:dyDescent="0.3">
      <c r="A393" t="s">
        <v>447</v>
      </c>
      <c r="B393" s="1">
        <v>43518</v>
      </c>
      <c r="C393">
        <v>38</v>
      </c>
      <c r="D393" t="s">
        <v>24</v>
      </c>
      <c r="E393" t="s">
        <v>56</v>
      </c>
      <c r="F393" t="s">
        <v>44</v>
      </c>
      <c r="G393" t="s">
        <v>60</v>
      </c>
      <c r="H393">
        <v>17</v>
      </c>
      <c r="I393">
        <v>46.093560609999997</v>
      </c>
      <c r="J393">
        <v>756.68495080000002</v>
      </c>
      <c r="K393" t="s">
        <v>54</v>
      </c>
      <c r="L393" t="s">
        <v>28</v>
      </c>
      <c r="M393">
        <v>0.56558974299999998</v>
      </c>
      <c r="N393">
        <v>0.279468194</v>
      </c>
      <c r="O393" t="s">
        <v>56</v>
      </c>
      <c r="P393">
        <v>5</v>
      </c>
      <c r="Q393">
        <v>8.7333676160000007</v>
      </c>
      <c r="R393">
        <v>0.20464464399999999</v>
      </c>
      <c r="S393">
        <v>0.36054339499999999</v>
      </c>
      <c r="T393">
        <v>7.8422970999999994E-2</v>
      </c>
      <c r="U393" t="s">
        <v>30</v>
      </c>
      <c r="V393" t="s">
        <v>31</v>
      </c>
      <c r="W393" t="s">
        <v>31</v>
      </c>
      <c r="X393">
        <f t="shared" si="6"/>
        <v>783.5905303699999</v>
      </c>
    </row>
    <row r="394" spans="1:24" x14ac:dyDescent="0.3">
      <c r="A394" t="s">
        <v>448</v>
      </c>
      <c r="B394" s="1">
        <v>43215</v>
      </c>
      <c r="C394">
        <v>20</v>
      </c>
      <c r="D394" t="s">
        <v>33</v>
      </c>
      <c r="E394" t="s">
        <v>25</v>
      </c>
      <c r="F394" t="s">
        <v>26</v>
      </c>
      <c r="G394" t="s">
        <v>27</v>
      </c>
      <c r="H394">
        <v>1</v>
      </c>
      <c r="I394">
        <v>53.606103230000002</v>
      </c>
      <c r="J394">
        <v>296.85460139999998</v>
      </c>
      <c r="K394" t="s">
        <v>29</v>
      </c>
      <c r="L394" t="s">
        <v>46</v>
      </c>
      <c r="M394">
        <v>0.39788658900000001</v>
      </c>
      <c r="N394">
        <v>0.33177746800000002</v>
      </c>
      <c r="O394" t="s">
        <v>47</v>
      </c>
      <c r="P394">
        <v>2</v>
      </c>
      <c r="Q394">
        <v>4.4386735169999998</v>
      </c>
      <c r="R394">
        <v>0.217999837</v>
      </c>
      <c r="S394">
        <v>0.362220985</v>
      </c>
      <c r="T394">
        <v>0.18652178999999999</v>
      </c>
      <c r="U394" t="s">
        <v>30</v>
      </c>
      <c r="V394" t="s">
        <v>31</v>
      </c>
      <c r="W394" t="s">
        <v>30</v>
      </c>
      <c r="X394">
        <f t="shared" si="6"/>
        <v>53.606103230000002</v>
      </c>
    </row>
    <row r="395" spans="1:24" x14ac:dyDescent="0.3">
      <c r="A395" t="s">
        <v>449</v>
      </c>
      <c r="B395" s="1">
        <v>43717</v>
      </c>
      <c r="C395">
        <v>61</v>
      </c>
      <c r="D395" t="s">
        <v>43</v>
      </c>
      <c r="E395" t="s">
        <v>56</v>
      </c>
      <c r="F395" t="s">
        <v>34</v>
      </c>
      <c r="G395" t="s">
        <v>35</v>
      </c>
      <c r="H395">
        <v>4</v>
      </c>
      <c r="I395">
        <v>134.0108998</v>
      </c>
      <c r="J395">
        <v>549.41619230000003</v>
      </c>
      <c r="K395" t="s">
        <v>46</v>
      </c>
      <c r="L395" t="s">
        <v>62</v>
      </c>
      <c r="M395">
        <v>1.7461931999999999E-2</v>
      </c>
      <c r="N395">
        <v>0.48855868099999999</v>
      </c>
      <c r="O395" t="s">
        <v>56</v>
      </c>
      <c r="P395">
        <v>2</v>
      </c>
      <c r="Q395">
        <v>4.7951136639999996</v>
      </c>
      <c r="R395">
        <v>0.12156879399999999</v>
      </c>
      <c r="S395">
        <v>0.264292464</v>
      </c>
      <c r="T395">
        <v>0.38912646899999997</v>
      </c>
      <c r="U395" t="s">
        <v>30</v>
      </c>
      <c r="V395" t="s">
        <v>31</v>
      </c>
      <c r="W395" t="s">
        <v>30</v>
      </c>
      <c r="X395">
        <f t="shared" si="6"/>
        <v>536.04359920000002</v>
      </c>
    </row>
    <row r="396" spans="1:24" x14ac:dyDescent="0.3">
      <c r="A396" t="s">
        <v>450</v>
      </c>
      <c r="B396" s="1">
        <v>43926</v>
      </c>
      <c r="C396">
        <v>47</v>
      </c>
      <c r="D396" t="s">
        <v>33</v>
      </c>
      <c r="E396" t="s">
        <v>56</v>
      </c>
      <c r="F396" t="s">
        <v>44</v>
      </c>
      <c r="G396" t="s">
        <v>60</v>
      </c>
      <c r="H396">
        <v>5</v>
      </c>
      <c r="I396">
        <v>62.810313700000002</v>
      </c>
      <c r="J396">
        <v>314.05156849999997</v>
      </c>
      <c r="K396" t="s">
        <v>54</v>
      </c>
      <c r="L396" t="s">
        <v>49</v>
      </c>
      <c r="M396">
        <v>0.34361547399999998</v>
      </c>
      <c r="N396">
        <v>4.1909584E-2</v>
      </c>
      <c r="O396" t="s">
        <v>38</v>
      </c>
      <c r="P396">
        <v>1</v>
      </c>
      <c r="Q396">
        <v>6.5735384760000004</v>
      </c>
      <c r="R396">
        <v>0.12486037</v>
      </c>
      <c r="S396">
        <v>0.25302566199999998</v>
      </c>
      <c r="T396">
        <v>0.20275986800000001</v>
      </c>
      <c r="U396" t="s">
        <v>30</v>
      </c>
      <c r="V396" t="s">
        <v>30</v>
      </c>
      <c r="W396" t="s">
        <v>31</v>
      </c>
      <c r="X396">
        <f t="shared" si="6"/>
        <v>314.05156850000003</v>
      </c>
    </row>
    <row r="397" spans="1:24" x14ac:dyDescent="0.3">
      <c r="A397" t="s">
        <v>451</v>
      </c>
      <c r="B397" s="1">
        <v>44750</v>
      </c>
      <c r="C397">
        <v>21</v>
      </c>
      <c r="D397" t="s">
        <v>43</v>
      </c>
      <c r="E397" t="s">
        <v>38</v>
      </c>
      <c r="F397" t="s">
        <v>51</v>
      </c>
      <c r="G397" t="s">
        <v>52</v>
      </c>
      <c r="H397">
        <v>2</v>
      </c>
      <c r="I397">
        <v>46.680335239999998</v>
      </c>
      <c r="J397">
        <v>20.946481720000001</v>
      </c>
      <c r="K397" t="s">
        <v>37</v>
      </c>
      <c r="L397" t="s">
        <v>46</v>
      </c>
      <c r="M397">
        <v>0.463301358</v>
      </c>
      <c r="N397">
        <v>0.32413025099999998</v>
      </c>
      <c r="O397" t="s">
        <v>56</v>
      </c>
      <c r="P397">
        <v>2</v>
      </c>
      <c r="Q397">
        <v>6.9424452069999996</v>
      </c>
      <c r="R397">
        <v>0.107903902</v>
      </c>
      <c r="S397">
        <v>0.21705249800000001</v>
      </c>
      <c r="T397">
        <v>0.24258475600000001</v>
      </c>
      <c r="U397" t="s">
        <v>30</v>
      </c>
      <c r="V397" t="s">
        <v>31</v>
      </c>
      <c r="W397" t="s">
        <v>30</v>
      </c>
      <c r="X397">
        <f t="shared" si="6"/>
        <v>93.360670479999996</v>
      </c>
    </row>
    <row r="398" spans="1:24" x14ac:dyDescent="0.3">
      <c r="A398" t="s">
        <v>452</v>
      </c>
      <c r="B398" s="1">
        <v>44617</v>
      </c>
      <c r="C398">
        <v>40</v>
      </c>
      <c r="D398" t="s">
        <v>43</v>
      </c>
      <c r="E398" t="s">
        <v>38</v>
      </c>
      <c r="F398" t="s">
        <v>76</v>
      </c>
      <c r="G398" t="s">
        <v>77</v>
      </c>
      <c r="H398">
        <v>8</v>
      </c>
      <c r="I398">
        <v>52.733927899999998</v>
      </c>
      <c r="J398">
        <v>395.91915690000002</v>
      </c>
      <c r="K398" t="s">
        <v>46</v>
      </c>
      <c r="L398" t="s">
        <v>36</v>
      </c>
      <c r="M398">
        <v>0.283578687</v>
      </c>
      <c r="N398">
        <v>0.279468194</v>
      </c>
      <c r="O398" t="s">
        <v>25</v>
      </c>
      <c r="P398">
        <v>1</v>
      </c>
      <c r="Q398">
        <v>4.5219758920000004</v>
      </c>
      <c r="R398">
        <v>7.4993547999999993E-2</v>
      </c>
      <c r="S398">
        <v>0.174553347</v>
      </c>
      <c r="T398">
        <v>0.20275986800000001</v>
      </c>
      <c r="U398" t="s">
        <v>30</v>
      </c>
      <c r="V398" t="s">
        <v>31</v>
      </c>
      <c r="W398" t="s">
        <v>31</v>
      </c>
      <c r="X398">
        <f t="shared" si="6"/>
        <v>421.87142319999998</v>
      </c>
    </row>
    <row r="399" spans="1:24" x14ac:dyDescent="0.3">
      <c r="A399" t="s">
        <v>453</v>
      </c>
      <c r="B399" s="1">
        <v>43513</v>
      </c>
      <c r="C399">
        <v>39</v>
      </c>
      <c r="D399" t="s">
        <v>43</v>
      </c>
      <c r="E399" t="s">
        <v>25</v>
      </c>
      <c r="F399" t="s">
        <v>51</v>
      </c>
      <c r="G399" t="s">
        <v>77</v>
      </c>
      <c r="H399">
        <v>5</v>
      </c>
      <c r="I399">
        <v>242.1068109</v>
      </c>
      <c r="J399">
        <v>1248.0688009999999</v>
      </c>
      <c r="K399" t="s">
        <v>54</v>
      </c>
      <c r="L399" t="s">
        <v>46</v>
      </c>
      <c r="M399">
        <v>0.36789200900000002</v>
      </c>
      <c r="N399">
        <v>0.13623881900000001</v>
      </c>
      <c r="O399" t="s">
        <v>38</v>
      </c>
      <c r="P399">
        <v>2</v>
      </c>
      <c r="Q399">
        <v>8.2127824080000007</v>
      </c>
      <c r="R399">
        <v>0.25149164699999998</v>
      </c>
      <c r="S399">
        <v>0.27089561400000001</v>
      </c>
      <c r="T399">
        <v>0.41397894400000002</v>
      </c>
      <c r="U399" t="s">
        <v>30</v>
      </c>
      <c r="V399" t="s">
        <v>31</v>
      </c>
      <c r="W399" t="s">
        <v>30</v>
      </c>
      <c r="X399">
        <f t="shared" si="6"/>
        <v>1210.5340544999999</v>
      </c>
    </row>
    <row r="400" spans="1:24" x14ac:dyDescent="0.3">
      <c r="A400" t="s">
        <v>454</v>
      </c>
      <c r="B400" s="1">
        <v>43829</v>
      </c>
      <c r="C400">
        <v>25</v>
      </c>
      <c r="D400" t="s">
        <v>43</v>
      </c>
      <c r="E400" t="s">
        <v>25</v>
      </c>
      <c r="F400" t="s">
        <v>34</v>
      </c>
      <c r="G400" t="s">
        <v>35</v>
      </c>
      <c r="H400">
        <v>10</v>
      </c>
      <c r="I400">
        <v>204.5336121</v>
      </c>
      <c r="J400">
        <v>1992.1497300000001</v>
      </c>
      <c r="K400" t="s">
        <v>37</v>
      </c>
      <c r="L400" t="s">
        <v>54</v>
      </c>
      <c r="M400">
        <v>0.34392028099999999</v>
      </c>
      <c r="N400">
        <v>0.52646774799999996</v>
      </c>
      <c r="O400" t="s">
        <v>56</v>
      </c>
      <c r="P400">
        <v>3</v>
      </c>
      <c r="Q400">
        <v>10</v>
      </c>
      <c r="R400">
        <v>0.111236205</v>
      </c>
      <c r="S400">
        <v>0.34161023099999999</v>
      </c>
      <c r="T400">
        <v>0.121150114</v>
      </c>
      <c r="U400" t="s">
        <v>30</v>
      </c>
      <c r="V400" t="s">
        <v>31</v>
      </c>
      <c r="W400" t="s">
        <v>31</v>
      </c>
      <c r="X400">
        <f t="shared" si="6"/>
        <v>2045.336121</v>
      </c>
    </row>
    <row r="401" spans="1:24" x14ac:dyDescent="0.3">
      <c r="A401" t="s">
        <v>455</v>
      </c>
      <c r="B401" s="1">
        <v>43575</v>
      </c>
      <c r="C401">
        <v>40</v>
      </c>
      <c r="D401" t="s">
        <v>43</v>
      </c>
      <c r="E401" t="s">
        <v>25</v>
      </c>
      <c r="F401" t="s">
        <v>44</v>
      </c>
      <c r="G401" t="s">
        <v>45</v>
      </c>
      <c r="H401">
        <v>2</v>
      </c>
      <c r="I401">
        <v>7.0681515920000004</v>
      </c>
      <c r="J401">
        <v>14.136303180000001</v>
      </c>
      <c r="K401" t="s">
        <v>36</v>
      </c>
      <c r="L401" t="s">
        <v>54</v>
      </c>
      <c r="M401">
        <v>0.28300687400000002</v>
      </c>
      <c r="N401">
        <v>0.16609390800000001</v>
      </c>
      <c r="O401" t="s">
        <v>56</v>
      </c>
      <c r="P401">
        <v>2</v>
      </c>
      <c r="Q401">
        <v>8.9517133940000004</v>
      </c>
      <c r="R401">
        <v>0.59096670799999995</v>
      </c>
      <c r="S401">
        <v>0.19039487399999999</v>
      </c>
      <c r="T401">
        <v>0.30903254899999999</v>
      </c>
      <c r="U401" t="s">
        <v>30</v>
      </c>
      <c r="V401" t="s">
        <v>31</v>
      </c>
      <c r="W401" t="s">
        <v>31</v>
      </c>
      <c r="X401">
        <f t="shared" si="6"/>
        <v>14.136303184000001</v>
      </c>
    </row>
    <row r="402" spans="1:24" x14ac:dyDescent="0.3">
      <c r="A402" t="s">
        <v>456</v>
      </c>
      <c r="B402" s="1">
        <v>44993</v>
      </c>
      <c r="C402">
        <v>51</v>
      </c>
      <c r="D402" t="s">
        <v>24</v>
      </c>
      <c r="E402" t="s">
        <v>56</v>
      </c>
      <c r="F402" t="s">
        <v>44</v>
      </c>
      <c r="G402" t="s">
        <v>45</v>
      </c>
      <c r="H402">
        <v>4</v>
      </c>
      <c r="I402">
        <v>630.01003209999999</v>
      </c>
      <c r="J402">
        <v>2601.3885070000001</v>
      </c>
      <c r="K402" t="s">
        <v>29</v>
      </c>
      <c r="L402" t="s">
        <v>36</v>
      </c>
      <c r="M402">
        <v>0.48966388199999999</v>
      </c>
      <c r="N402">
        <v>0.442812386</v>
      </c>
      <c r="O402" t="s">
        <v>56</v>
      </c>
      <c r="P402">
        <v>1</v>
      </c>
      <c r="Q402">
        <v>8.7678432879999999</v>
      </c>
      <c r="R402">
        <v>0.21951219999999999</v>
      </c>
      <c r="S402">
        <v>0.41154075499999998</v>
      </c>
      <c r="T402">
        <v>4.6202082999999998E-2</v>
      </c>
      <c r="U402" t="s">
        <v>30</v>
      </c>
      <c r="V402" t="s">
        <v>31</v>
      </c>
      <c r="W402" t="s">
        <v>31</v>
      </c>
      <c r="X402">
        <f t="shared" si="6"/>
        <v>2520.0401284</v>
      </c>
    </row>
    <row r="403" spans="1:24" x14ac:dyDescent="0.3">
      <c r="A403" t="s">
        <v>457</v>
      </c>
      <c r="B403" s="1">
        <v>44897</v>
      </c>
      <c r="C403">
        <v>30</v>
      </c>
      <c r="D403" t="s">
        <v>33</v>
      </c>
      <c r="E403" t="s">
        <v>56</v>
      </c>
      <c r="F403" t="s">
        <v>40</v>
      </c>
      <c r="G403" t="s">
        <v>41</v>
      </c>
      <c r="H403">
        <v>2</v>
      </c>
      <c r="I403">
        <v>82.947792519999993</v>
      </c>
      <c r="J403">
        <v>205.1858168</v>
      </c>
      <c r="K403" t="s">
        <v>37</v>
      </c>
      <c r="L403" t="s">
        <v>49</v>
      </c>
      <c r="M403">
        <v>0.18286232299999999</v>
      </c>
      <c r="N403">
        <v>0.25821622599999999</v>
      </c>
      <c r="O403" t="s">
        <v>56</v>
      </c>
      <c r="P403">
        <v>1</v>
      </c>
      <c r="Q403">
        <v>7.9187902079999999</v>
      </c>
      <c r="R403">
        <v>0.29501293899999997</v>
      </c>
      <c r="S403">
        <v>8.9873843999999994E-2</v>
      </c>
      <c r="T403">
        <v>0.319036812</v>
      </c>
      <c r="U403" t="s">
        <v>30</v>
      </c>
      <c r="V403" t="s">
        <v>31</v>
      </c>
      <c r="W403" t="s">
        <v>31</v>
      </c>
      <c r="X403">
        <f t="shared" si="6"/>
        <v>165.89558503999999</v>
      </c>
    </row>
    <row r="404" spans="1:24" x14ac:dyDescent="0.3">
      <c r="A404" t="s">
        <v>458</v>
      </c>
      <c r="B404" s="1">
        <v>44672</v>
      </c>
      <c r="C404">
        <v>42</v>
      </c>
      <c r="D404" t="s">
        <v>33</v>
      </c>
      <c r="E404" t="s">
        <v>38</v>
      </c>
      <c r="F404" t="s">
        <v>44</v>
      </c>
      <c r="G404" t="s">
        <v>60</v>
      </c>
      <c r="H404">
        <v>9</v>
      </c>
      <c r="I404">
        <v>96.343484329999995</v>
      </c>
      <c r="J404">
        <v>761.1192039</v>
      </c>
      <c r="K404" t="s">
        <v>36</v>
      </c>
      <c r="L404" t="s">
        <v>28</v>
      </c>
      <c r="M404">
        <v>0.38839262299999999</v>
      </c>
      <c r="N404">
        <v>0.39683100599999999</v>
      </c>
      <c r="O404" t="s">
        <v>47</v>
      </c>
      <c r="P404">
        <v>1</v>
      </c>
      <c r="Q404">
        <v>4.5826058500000002</v>
      </c>
      <c r="R404">
        <v>0.29869658900000001</v>
      </c>
      <c r="S404">
        <v>0.42917043300000002</v>
      </c>
      <c r="T404">
        <v>9.6414028999999998E-2</v>
      </c>
      <c r="U404" t="s">
        <v>30</v>
      </c>
      <c r="V404" t="s">
        <v>31</v>
      </c>
      <c r="W404" t="s">
        <v>31</v>
      </c>
      <c r="X404">
        <f t="shared" si="6"/>
        <v>867.09135896999999</v>
      </c>
    </row>
    <row r="405" spans="1:24" x14ac:dyDescent="0.3">
      <c r="A405" t="s">
        <v>459</v>
      </c>
      <c r="B405" s="1">
        <v>44078</v>
      </c>
      <c r="C405">
        <v>28</v>
      </c>
      <c r="D405" t="s">
        <v>43</v>
      </c>
      <c r="E405" t="s">
        <v>38</v>
      </c>
      <c r="F405" t="s">
        <v>44</v>
      </c>
      <c r="G405" t="s">
        <v>77</v>
      </c>
      <c r="H405">
        <v>9</v>
      </c>
      <c r="I405">
        <v>40.772017380000001</v>
      </c>
      <c r="J405">
        <v>334.09714739999998</v>
      </c>
      <c r="K405" t="s">
        <v>49</v>
      </c>
      <c r="L405" t="s">
        <v>37</v>
      </c>
      <c r="M405">
        <v>0.314639316</v>
      </c>
      <c r="N405">
        <v>0.16204476500000001</v>
      </c>
      <c r="O405" t="s">
        <v>38</v>
      </c>
      <c r="P405">
        <v>0</v>
      </c>
      <c r="Q405">
        <v>5.8693374540000001</v>
      </c>
      <c r="R405">
        <v>0.22103651699999999</v>
      </c>
      <c r="S405">
        <v>0.263151366</v>
      </c>
      <c r="T405">
        <v>0.36192698800000001</v>
      </c>
      <c r="U405" t="s">
        <v>30</v>
      </c>
      <c r="V405" t="s">
        <v>31</v>
      </c>
      <c r="W405" t="s">
        <v>31</v>
      </c>
      <c r="X405">
        <f t="shared" si="6"/>
        <v>366.94815642000003</v>
      </c>
    </row>
    <row r="406" spans="1:24" x14ac:dyDescent="0.3">
      <c r="A406" t="s">
        <v>460</v>
      </c>
      <c r="B406" s="1">
        <v>44109</v>
      </c>
      <c r="C406">
        <v>68</v>
      </c>
      <c r="D406" t="s">
        <v>33</v>
      </c>
      <c r="E406" t="s">
        <v>25</v>
      </c>
      <c r="F406" t="s">
        <v>57</v>
      </c>
      <c r="G406" t="s">
        <v>58</v>
      </c>
      <c r="H406">
        <v>5</v>
      </c>
      <c r="I406">
        <v>370.70446440000001</v>
      </c>
      <c r="J406">
        <v>1760.248726</v>
      </c>
      <c r="K406" t="s">
        <v>46</v>
      </c>
      <c r="L406" t="s">
        <v>46</v>
      </c>
      <c r="M406">
        <v>0.450106067</v>
      </c>
      <c r="N406">
        <v>0.30898594899999998</v>
      </c>
      <c r="O406" t="s">
        <v>38</v>
      </c>
      <c r="P406">
        <v>2</v>
      </c>
      <c r="Q406">
        <v>4.9734658129999998</v>
      </c>
      <c r="R406">
        <v>6.0459750999999999E-2</v>
      </c>
      <c r="S406">
        <v>0.150260269</v>
      </c>
      <c r="T406">
        <v>0.15960666400000001</v>
      </c>
      <c r="U406" t="s">
        <v>30</v>
      </c>
      <c r="V406" t="s">
        <v>31</v>
      </c>
      <c r="W406" t="s">
        <v>30</v>
      </c>
      <c r="X406">
        <f t="shared" si="6"/>
        <v>1853.522322</v>
      </c>
    </row>
    <row r="407" spans="1:24" x14ac:dyDescent="0.3">
      <c r="A407" t="s">
        <v>461</v>
      </c>
      <c r="B407" s="1">
        <v>45244</v>
      </c>
      <c r="C407">
        <v>35</v>
      </c>
      <c r="D407" t="s">
        <v>33</v>
      </c>
      <c r="E407" t="s">
        <v>25</v>
      </c>
      <c r="F407" t="s">
        <v>40</v>
      </c>
      <c r="G407" t="s">
        <v>41</v>
      </c>
      <c r="H407">
        <v>4</v>
      </c>
      <c r="I407">
        <v>22.567267380000001</v>
      </c>
      <c r="J407">
        <v>279.52221609999998</v>
      </c>
      <c r="K407" t="s">
        <v>46</v>
      </c>
      <c r="L407" t="s">
        <v>37</v>
      </c>
      <c r="M407">
        <v>0.211796764</v>
      </c>
      <c r="N407">
        <v>0.46744786799999999</v>
      </c>
      <c r="O407" t="s">
        <v>47</v>
      </c>
      <c r="P407">
        <v>4</v>
      </c>
      <c r="Q407">
        <v>9.3238866270000003</v>
      </c>
      <c r="R407">
        <v>0.237500925</v>
      </c>
      <c r="S407">
        <v>0.187973152</v>
      </c>
      <c r="T407">
        <v>0.25599809200000001</v>
      </c>
      <c r="U407" t="s">
        <v>30</v>
      </c>
      <c r="V407" t="s">
        <v>31</v>
      </c>
      <c r="W407" t="s">
        <v>31</v>
      </c>
      <c r="X407">
        <f t="shared" si="6"/>
        <v>90.269069520000002</v>
      </c>
    </row>
    <row r="408" spans="1:24" x14ac:dyDescent="0.3">
      <c r="A408" t="s">
        <v>462</v>
      </c>
      <c r="B408" s="1">
        <v>44788</v>
      </c>
      <c r="C408">
        <v>51</v>
      </c>
      <c r="D408" t="s">
        <v>33</v>
      </c>
      <c r="E408" t="s">
        <v>25</v>
      </c>
      <c r="F408" t="s">
        <v>44</v>
      </c>
      <c r="G408" t="s">
        <v>77</v>
      </c>
      <c r="H408">
        <v>9</v>
      </c>
      <c r="I408">
        <v>7.0235440880000004</v>
      </c>
      <c r="J408">
        <v>5.0587718639999997</v>
      </c>
      <c r="K408" t="s">
        <v>46</v>
      </c>
      <c r="L408" t="s">
        <v>28</v>
      </c>
      <c r="M408">
        <v>1.5852283000000002E-2</v>
      </c>
      <c r="N408">
        <v>0.32110835999999998</v>
      </c>
      <c r="O408" t="s">
        <v>38</v>
      </c>
      <c r="P408">
        <v>2</v>
      </c>
      <c r="Q408">
        <v>7.5320589550000001</v>
      </c>
      <c r="R408">
        <v>0.21000603900000001</v>
      </c>
      <c r="S408">
        <v>0.134410632</v>
      </c>
      <c r="T408">
        <v>0.12998485800000001</v>
      </c>
      <c r="U408" t="s">
        <v>30</v>
      </c>
      <c r="V408" t="s">
        <v>31</v>
      </c>
      <c r="W408" t="s">
        <v>31</v>
      </c>
      <c r="X408">
        <f t="shared" si="6"/>
        <v>63.211896792000005</v>
      </c>
    </row>
    <row r="409" spans="1:24" x14ac:dyDescent="0.3">
      <c r="A409" t="s">
        <v>463</v>
      </c>
      <c r="B409" s="1">
        <v>43137</v>
      </c>
      <c r="C409">
        <v>38</v>
      </c>
      <c r="D409" t="s">
        <v>43</v>
      </c>
      <c r="E409" t="s">
        <v>38</v>
      </c>
      <c r="F409" t="s">
        <v>26</v>
      </c>
      <c r="G409" t="s">
        <v>27</v>
      </c>
      <c r="H409">
        <v>4</v>
      </c>
      <c r="I409">
        <v>80.518402289999997</v>
      </c>
      <c r="J409">
        <v>461.63701830000002</v>
      </c>
      <c r="K409" t="s">
        <v>29</v>
      </c>
      <c r="L409" t="s">
        <v>29</v>
      </c>
      <c r="M409">
        <v>0.283578687</v>
      </c>
      <c r="N409">
        <v>0.121263725</v>
      </c>
      <c r="O409" t="s">
        <v>56</v>
      </c>
      <c r="P409">
        <v>3</v>
      </c>
      <c r="Q409">
        <v>4.8622012879999996</v>
      </c>
      <c r="R409">
        <v>2.9699993000000001E-2</v>
      </c>
      <c r="S409">
        <v>0.517549272</v>
      </c>
      <c r="T409">
        <v>0.29282049500000001</v>
      </c>
      <c r="U409" t="s">
        <v>30</v>
      </c>
      <c r="V409" t="s">
        <v>31</v>
      </c>
      <c r="W409" t="s">
        <v>31</v>
      </c>
      <c r="X409">
        <f t="shared" si="6"/>
        <v>322.07360915999999</v>
      </c>
    </row>
    <row r="410" spans="1:24" x14ac:dyDescent="0.3">
      <c r="A410" t="s">
        <v>464</v>
      </c>
      <c r="B410" s="1">
        <v>44649</v>
      </c>
      <c r="C410">
        <v>22</v>
      </c>
      <c r="D410" t="s">
        <v>43</v>
      </c>
      <c r="E410" t="s">
        <v>38</v>
      </c>
      <c r="F410" t="s">
        <v>51</v>
      </c>
      <c r="G410" t="s">
        <v>52</v>
      </c>
      <c r="H410">
        <v>8</v>
      </c>
      <c r="I410">
        <v>10.90884271</v>
      </c>
      <c r="J410">
        <v>87.270741700000002</v>
      </c>
      <c r="K410" t="s">
        <v>54</v>
      </c>
      <c r="L410" t="s">
        <v>62</v>
      </c>
      <c r="M410">
        <v>0.19697094000000001</v>
      </c>
      <c r="N410">
        <v>0.32554553800000002</v>
      </c>
      <c r="O410" t="s">
        <v>25</v>
      </c>
      <c r="P410">
        <v>3</v>
      </c>
      <c r="Q410">
        <v>6.2467982109999998</v>
      </c>
      <c r="R410">
        <v>6.8085145E-2</v>
      </c>
      <c r="S410">
        <v>0.12431347500000001</v>
      </c>
      <c r="T410">
        <v>0.15126282599999999</v>
      </c>
      <c r="U410" t="s">
        <v>30</v>
      </c>
      <c r="V410" t="s">
        <v>31</v>
      </c>
      <c r="W410" t="s">
        <v>30</v>
      </c>
      <c r="X410">
        <f t="shared" si="6"/>
        <v>87.27074168</v>
      </c>
    </row>
    <row r="411" spans="1:24" x14ac:dyDescent="0.3">
      <c r="A411" t="s">
        <v>465</v>
      </c>
      <c r="B411" s="1">
        <v>43973</v>
      </c>
      <c r="C411">
        <v>34</v>
      </c>
      <c r="D411" t="s">
        <v>24</v>
      </c>
      <c r="E411" t="s">
        <v>25</v>
      </c>
      <c r="F411" t="s">
        <v>51</v>
      </c>
      <c r="G411" t="s">
        <v>52</v>
      </c>
      <c r="H411">
        <v>3</v>
      </c>
      <c r="I411">
        <v>73.405433470000006</v>
      </c>
      <c r="J411">
        <v>222.2075293</v>
      </c>
      <c r="K411" t="s">
        <v>46</v>
      </c>
      <c r="L411" t="s">
        <v>36</v>
      </c>
      <c r="M411">
        <v>0.66298469599999998</v>
      </c>
      <c r="N411">
        <v>0.34154050899999999</v>
      </c>
      <c r="O411" t="s">
        <v>56</v>
      </c>
      <c r="P411">
        <v>1</v>
      </c>
      <c r="Q411">
        <v>6.0676858339999997</v>
      </c>
      <c r="R411">
        <v>0.248605717</v>
      </c>
      <c r="S411">
        <v>0.24200770899999999</v>
      </c>
      <c r="T411">
        <v>0.50515634499999995</v>
      </c>
      <c r="U411" t="s">
        <v>30</v>
      </c>
      <c r="V411" t="s">
        <v>31</v>
      </c>
      <c r="W411" t="s">
        <v>31</v>
      </c>
      <c r="X411">
        <f t="shared" si="6"/>
        <v>220.21630041000003</v>
      </c>
    </row>
    <row r="412" spans="1:24" x14ac:dyDescent="0.3">
      <c r="A412" t="s">
        <v>466</v>
      </c>
      <c r="B412" s="1">
        <v>44922</v>
      </c>
      <c r="C412">
        <v>61</v>
      </c>
      <c r="D412" t="s">
        <v>43</v>
      </c>
      <c r="E412" t="s">
        <v>56</v>
      </c>
      <c r="F412" t="s">
        <v>40</v>
      </c>
      <c r="G412" t="s">
        <v>41</v>
      </c>
      <c r="H412">
        <v>2</v>
      </c>
      <c r="I412">
        <v>146.3357274</v>
      </c>
      <c r="J412">
        <v>292.67145479999999</v>
      </c>
      <c r="K412" t="s">
        <v>36</v>
      </c>
      <c r="L412" t="s">
        <v>28</v>
      </c>
      <c r="M412">
        <v>0.283578687</v>
      </c>
      <c r="N412">
        <v>0.289049952</v>
      </c>
      <c r="O412" t="s">
        <v>25</v>
      </c>
      <c r="P412">
        <v>1</v>
      </c>
      <c r="Q412">
        <v>6.5409068919999998</v>
      </c>
      <c r="R412">
        <v>0.230551585</v>
      </c>
      <c r="S412">
        <v>0.185530955</v>
      </c>
      <c r="T412">
        <v>0.107749229</v>
      </c>
      <c r="U412" t="s">
        <v>30</v>
      </c>
      <c r="V412" t="s">
        <v>31</v>
      </c>
      <c r="W412" t="s">
        <v>30</v>
      </c>
      <c r="X412">
        <f t="shared" si="6"/>
        <v>292.67145479999999</v>
      </c>
    </row>
    <row r="413" spans="1:24" x14ac:dyDescent="0.3">
      <c r="A413" t="s">
        <v>467</v>
      </c>
      <c r="B413" s="1">
        <v>44397</v>
      </c>
      <c r="C413">
        <v>45</v>
      </c>
      <c r="D413" t="s">
        <v>43</v>
      </c>
      <c r="E413" t="s">
        <v>25</v>
      </c>
      <c r="F413" t="s">
        <v>44</v>
      </c>
      <c r="G413" t="s">
        <v>45</v>
      </c>
      <c r="H413">
        <v>6</v>
      </c>
      <c r="I413">
        <v>58.871874779999999</v>
      </c>
      <c r="J413">
        <v>394.00000219999998</v>
      </c>
      <c r="K413" t="s">
        <v>54</v>
      </c>
      <c r="L413" t="s">
        <v>29</v>
      </c>
      <c r="M413">
        <v>0.177084939</v>
      </c>
      <c r="N413">
        <v>0.231209359</v>
      </c>
      <c r="O413" t="s">
        <v>47</v>
      </c>
      <c r="P413">
        <v>0</v>
      </c>
      <c r="Q413">
        <v>7.2308430420000001</v>
      </c>
      <c r="R413">
        <v>0.32249465700000002</v>
      </c>
      <c r="S413">
        <v>9.6216652E-2</v>
      </c>
      <c r="T413">
        <v>0.220381202</v>
      </c>
      <c r="U413" t="s">
        <v>30</v>
      </c>
      <c r="V413" t="s">
        <v>30</v>
      </c>
      <c r="W413" t="s">
        <v>31</v>
      </c>
      <c r="X413">
        <f t="shared" si="6"/>
        <v>353.23124868000002</v>
      </c>
    </row>
    <row r="414" spans="1:24" x14ac:dyDescent="0.3">
      <c r="A414" t="s">
        <v>468</v>
      </c>
      <c r="B414" s="1">
        <v>45210</v>
      </c>
      <c r="C414">
        <v>37</v>
      </c>
      <c r="D414" t="s">
        <v>24</v>
      </c>
      <c r="E414" t="s">
        <v>25</v>
      </c>
      <c r="F414" t="s">
        <v>57</v>
      </c>
      <c r="G414" t="s">
        <v>58</v>
      </c>
      <c r="H414">
        <v>8</v>
      </c>
      <c r="I414">
        <v>44.106975009999999</v>
      </c>
      <c r="J414">
        <v>332.85432029999998</v>
      </c>
      <c r="K414" t="s">
        <v>62</v>
      </c>
      <c r="L414" t="s">
        <v>28</v>
      </c>
      <c r="M414">
        <v>0.215225368</v>
      </c>
      <c r="N414">
        <v>0.20604056000000001</v>
      </c>
      <c r="O414" t="s">
        <v>56</v>
      </c>
      <c r="P414">
        <v>2</v>
      </c>
      <c r="Q414">
        <v>6.9424452069999996</v>
      </c>
      <c r="R414">
        <v>0.16104933499999999</v>
      </c>
      <c r="S414">
        <v>0.27216979099999999</v>
      </c>
      <c r="T414">
        <v>9.1186381999999996E-2</v>
      </c>
      <c r="U414" t="s">
        <v>30</v>
      </c>
      <c r="V414" t="s">
        <v>31</v>
      </c>
      <c r="W414" t="s">
        <v>31</v>
      </c>
      <c r="X414">
        <f t="shared" si="6"/>
        <v>352.85580007999999</v>
      </c>
    </row>
    <row r="415" spans="1:24" x14ac:dyDescent="0.3">
      <c r="A415" t="s">
        <v>469</v>
      </c>
      <c r="B415" s="1">
        <v>43696</v>
      </c>
      <c r="C415">
        <v>32</v>
      </c>
      <c r="D415" t="s">
        <v>33</v>
      </c>
      <c r="E415" t="s">
        <v>56</v>
      </c>
      <c r="F415" t="s">
        <v>57</v>
      </c>
      <c r="G415" t="s">
        <v>77</v>
      </c>
      <c r="H415">
        <v>4</v>
      </c>
      <c r="I415">
        <v>17.235142280000002</v>
      </c>
      <c r="J415">
        <v>68.940569120000006</v>
      </c>
      <c r="K415" t="s">
        <v>29</v>
      </c>
      <c r="L415" t="s">
        <v>49</v>
      </c>
      <c r="M415">
        <v>0.65686031</v>
      </c>
      <c r="N415">
        <v>0.29815556799999998</v>
      </c>
      <c r="O415" t="s">
        <v>47</v>
      </c>
      <c r="P415">
        <v>0</v>
      </c>
      <c r="Q415">
        <v>2.535444714</v>
      </c>
      <c r="R415">
        <v>7.4553867999999995E-2</v>
      </c>
      <c r="S415">
        <v>0.26504389099999998</v>
      </c>
      <c r="T415">
        <v>7.6915330000000004E-2</v>
      </c>
      <c r="U415" t="s">
        <v>30</v>
      </c>
      <c r="V415" t="s">
        <v>30</v>
      </c>
      <c r="W415" t="s">
        <v>31</v>
      </c>
      <c r="X415">
        <f t="shared" si="6"/>
        <v>68.940569120000006</v>
      </c>
    </row>
    <row r="416" spans="1:24" x14ac:dyDescent="0.3">
      <c r="A416" t="s">
        <v>470</v>
      </c>
      <c r="B416" s="1">
        <v>45004</v>
      </c>
      <c r="C416">
        <v>52</v>
      </c>
      <c r="D416" t="s">
        <v>24</v>
      </c>
      <c r="E416" t="s">
        <v>25</v>
      </c>
      <c r="F416" t="s">
        <v>44</v>
      </c>
      <c r="G416" t="s">
        <v>60</v>
      </c>
      <c r="H416">
        <v>10</v>
      </c>
      <c r="I416">
        <v>3432.6885539999998</v>
      </c>
      <c r="J416">
        <v>377.43724070000002</v>
      </c>
      <c r="K416" t="s">
        <v>49</v>
      </c>
      <c r="L416" t="s">
        <v>28</v>
      </c>
      <c r="M416">
        <v>0.42734445799999998</v>
      </c>
      <c r="N416">
        <v>0.369911765</v>
      </c>
      <c r="O416" t="s">
        <v>25</v>
      </c>
      <c r="P416">
        <v>3</v>
      </c>
      <c r="Q416">
        <v>5.9865826179999999</v>
      </c>
      <c r="R416">
        <v>0.15806311300000001</v>
      </c>
      <c r="S416">
        <v>0.20063188800000001</v>
      </c>
      <c r="T416">
        <v>0.170708199</v>
      </c>
      <c r="U416" t="s">
        <v>30</v>
      </c>
      <c r="V416" t="s">
        <v>31</v>
      </c>
      <c r="W416" t="s">
        <v>31</v>
      </c>
      <c r="X416">
        <f t="shared" si="6"/>
        <v>34326.885539999996</v>
      </c>
    </row>
    <row r="417" spans="1:24" x14ac:dyDescent="0.3">
      <c r="A417" t="s">
        <v>471</v>
      </c>
      <c r="B417" s="1">
        <v>43829</v>
      </c>
      <c r="C417">
        <v>35</v>
      </c>
      <c r="D417" t="s">
        <v>24</v>
      </c>
      <c r="E417" t="s">
        <v>56</v>
      </c>
      <c r="F417" t="s">
        <v>44</v>
      </c>
      <c r="G417" t="s">
        <v>60</v>
      </c>
      <c r="H417">
        <v>6</v>
      </c>
      <c r="I417">
        <v>17.289829229999999</v>
      </c>
      <c r="J417">
        <v>63.659188180000001</v>
      </c>
      <c r="K417" t="s">
        <v>29</v>
      </c>
      <c r="L417" t="s">
        <v>36</v>
      </c>
      <c r="M417">
        <v>0.22405894500000001</v>
      </c>
      <c r="N417">
        <v>0.26218108099999998</v>
      </c>
      <c r="O417" t="s">
        <v>25</v>
      </c>
      <c r="P417">
        <v>2</v>
      </c>
      <c r="Q417">
        <v>5.0273826619999999</v>
      </c>
      <c r="R417">
        <v>0.375752219</v>
      </c>
      <c r="S417">
        <v>0.143404318</v>
      </c>
      <c r="T417">
        <v>9.7474822000000003E-2</v>
      </c>
      <c r="U417" t="s">
        <v>30</v>
      </c>
      <c r="V417" t="s">
        <v>31</v>
      </c>
      <c r="W417" t="s">
        <v>31</v>
      </c>
      <c r="X417">
        <f t="shared" si="6"/>
        <v>103.73897538</v>
      </c>
    </row>
    <row r="418" spans="1:24" x14ac:dyDescent="0.3">
      <c r="A418" t="s">
        <v>472</v>
      </c>
      <c r="B418" s="1">
        <v>44466</v>
      </c>
      <c r="C418">
        <v>44</v>
      </c>
      <c r="D418" t="s">
        <v>33</v>
      </c>
      <c r="E418" t="s">
        <v>25</v>
      </c>
      <c r="F418" t="s">
        <v>44</v>
      </c>
      <c r="G418" t="s">
        <v>45</v>
      </c>
      <c r="H418">
        <v>4</v>
      </c>
      <c r="I418">
        <v>472.09497260000001</v>
      </c>
      <c r="J418">
        <v>1865.280434</v>
      </c>
      <c r="K418" t="s">
        <v>49</v>
      </c>
      <c r="L418" t="s">
        <v>54</v>
      </c>
      <c r="M418">
        <v>0.27753110800000003</v>
      </c>
      <c r="N418">
        <v>0.411318709</v>
      </c>
      <c r="O418" t="s">
        <v>47</v>
      </c>
      <c r="P418">
        <v>6</v>
      </c>
      <c r="Q418">
        <v>7.249986958</v>
      </c>
      <c r="R418">
        <v>0.23282302599999999</v>
      </c>
      <c r="S418">
        <v>0.206427683</v>
      </c>
      <c r="T418">
        <v>1.6119086000000001E-2</v>
      </c>
      <c r="U418" t="s">
        <v>30</v>
      </c>
      <c r="V418" t="s">
        <v>31</v>
      </c>
      <c r="W418" t="s">
        <v>30</v>
      </c>
      <c r="X418">
        <f t="shared" si="6"/>
        <v>1888.3798904</v>
      </c>
    </row>
    <row r="419" spans="1:24" x14ac:dyDescent="0.3">
      <c r="A419" t="s">
        <v>473</v>
      </c>
      <c r="B419" s="1">
        <v>43497</v>
      </c>
      <c r="C419">
        <v>49</v>
      </c>
      <c r="D419" t="s">
        <v>24</v>
      </c>
      <c r="E419" t="s">
        <v>38</v>
      </c>
      <c r="F419" t="s">
        <v>26</v>
      </c>
      <c r="G419" t="s">
        <v>27</v>
      </c>
      <c r="H419">
        <v>3</v>
      </c>
      <c r="I419">
        <v>79.780298540000004</v>
      </c>
      <c r="J419">
        <v>115.9102255</v>
      </c>
      <c r="K419" t="s">
        <v>36</v>
      </c>
      <c r="L419" t="s">
        <v>54</v>
      </c>
      <c r="M419">
        <v>0.196002234</v>
      </c>
      <c r="N419">
        <v>0.35357380199999999</v>
      </c>
      <c r="O419" t="s">
        <v>25</v>
      </c>
      <c r="P419">
        <v>1</v>
      </c>
      <c r="Q419">
        <v>10</v>
      </c>
      <c r="R419">
        <v>0.18789394400000001</v>
      </c>
      <c r="S419">
        <v>0.12989566</v>
      </c>
      <c r="T419">
        <v>0.166327429</v>
      </c>
      <c r="U419" t="s">
        <v>30</v>
      </c>
      <c r="V419" t="s">
        <v>31</v>
      </c>
      <c r="W419" t="s">
        <v>31</v>
      </c>
      <c r="X419">
        <f t="shared" si="6"/>
        <v>239.34089562000003</v>
      </c>
    </row>
    <row r="420" spans="1:24" x14ac:dyDescent="0.3">
      <c r="A420" t="s">
        <v>474</v>
      </c>
      <c r="B420" s="1">
        <v>43799</v>
      </c>
      <c r="C420">
        <v>26</v>
      </c>
      <c r="D420" t="s">
        <v>43</v>
      </c>
      <c r="E420" t="s">
        <v>38</v>
      </c>
      <c r="F420" t="s">
        <v>34</v>
      </c>
      <c r="G420" t="s">
        <v>35</v>
      </c>
      <c r="H420">
        <v>5</v>
      </c>
      <c r="I420">
        <v>8.770921585</v>
      </c>
      <c r="J420">
        <v>79.547208979999994</v>
      </c>
      <c r="K420" t="s">
        <v>28</v>
      </c>
      <c r="L420" t="s">
        <v>37</v>
      </c>
      <c r="M420">
        <v>9.9339023999999998E-2</v>
      </c>
      <c r="N420">
        <v>0.193934843</v>
      </c>
      <c r="O420" t="s">
        <v>25</v>
      </c>
      <c r="P420">
        <v>2</v>
      </c>
      <c r="Q420">
        <v>6.9424452069999996</v>
      </c>
      <c r="R420">
        <v>6.2300016E-2</v>
      </c>
      <c r="S420">
        <v>4.9798441999999998E-2</v>
      </c>
      <c r="T420">
        <v>0.32494293600000002</v>
      </c>
      <c r="U420" t="s">
        <v>30</v>
      </c>
      <c r="V420" t="s">
        <v>31</v>
      </c>
      <c r="W420" t="s">
        <v>30</v>
      </c>
      <c r="X420">
        <f t="shared" si="6"/>
        <v>43.854607924999996</v>
      </c>
    </row>
    <row r="421" spans="1:24" x14ac:dyDescent="0.3">
      <c r="A421" t="s">
        <v>475</v>
      </c>
      <c r="B421" s="1">
        <v>44736</v>
      </c>
      <c r="C421">
        <v>22</v>
      </c>
      <c r="D421" t="s">
        <v>33</v>
      </c>
      <c r="E421" t="s">
        <v>25</v>
      </c>
      <c r="F421" t="s">
        <v>44</v>
      </c>
      <c r="G421" t="s">
        <v>45</v>
      </c>
      <c r="H421">
        <v>1</v>
      </c>
      <c r="I421">
        <v>349.37070549999999</v>
      </c>
      <c r="J421">
        <v>349.37070549999999</v>
      </c>
      <c r="K421" t="s">
        <v>28</v>
      </c>
      <c r="L421" t="s">
        <v>36</v>
      </c>
      <c r="M421">
        <v>0.212580085</v>
      </c>
      <c r="N421">
        <v>0.26890396100000002</v>
      </c>
      <c r="O421" t="s">
        <v>56</v>
      </c>
      <c r="P421">
        <v>0</v>
      </c>
      <c r="Q421">
        <v>9.5091116299999996</v>
      </c>
      <c r="R421">
        <v>0.20464464399999999</v>
      </c>
      <c r="S421">
        <v>0.144876439</v>
      </c>
      <c r="T421">
        <v>9.5550711999999996E-2</v>
      </c>
      <c r="U421" t="s">
        <v>31</v>
      </c>
      <c r="V421" t="s">
        <v>31</v>
      </c>
      <c r="W421" t="s">
        <v>31</v>
      </c>
      <c r="X421">
        <f t="shared" si="6"/>
        <v>349.37070549999999</v>
      </c>
    </row>
    <row r="422" spans="1:24" x14ac:dyDescent="0.3">
      <c r="A422" t="s">
        <v>476</v>
      </c>
      <c r="B422" s="1">
        <v>43496</v>
      </c>
      <c r="C422">
        <v>19</v>
      </c>
      <c r="D422" t="s">
        <v>33</v>
      </c>
      <c r="E422" t="s">
        <v>56</v>
      </c>
      <c r="F422" t="s">
        <v>57</v>
      </c>
      <c r="G422" t="s">
        <v>77</v>
      </c>
      <c r="H422">
        <v>6</v>
      </c>
      <c r="I422">
        <v>82.660143450000007</v>
      </c>
      <c r="J422">
        <v>434.28921200000002</v>
      </c>
      <c r="K422" t="s">
        <v>62</v>
      </c>
      <c r="L422" t="s">
        <v>54</v>
      </c>
      <c r="M422">
        <v>0.29127574499999997</v>
      </c>
      <c r="N422">
        <v>0.15351996100000001</v>
      </c>
      <c r="O422" t="s">
        <v>56</v>
      </c>
      <c r="P422">
        <v>2</v>
      </c>
      <c r="Q422">
        <v>7.6030004790000003</v>
      </c>
      <c r="R422">
        <v>0.31106794300000001</v>
      </c>
      <c r="S422">
        <v>0.23500241899999999</v>
      </c>
      <c r="T422">
        <v>0.10101341699999999</v>
      </c>
      <c r="U422" t="s">
        <v>30</v>
      </c>
      <c r="V422" t="s">
        <v>31</v>
      </c>
      <c r="W422" t="s">
        <v>30</v>
      </c>
      <c r="X422">
        <f t="shared" si="6"/>
        <v>495.96086070000001</v>
      </c>
    </row>
    <row r="423" spans="1:24" x14ac:dyDescent="0.3">
      <c r="A423" t="s">
        <v>477</v>
      </c>
      <c r="B423" s="1">
        <v>43176</v>
      </c>
      <c r="C423">
        <v>36</v>
      </c>
      <c r="D423" t="s">
        <v>43</v>
      </c>
      <c r="E423" t="s">
        <v>25</v>
      </c>
      <c r="F423" t="s">
        <v>57</v>
      </c>
      <c r="G423" t="s">
        <v>77</v>
      </c>
      <c r="H423">
        <v>5</v>
      </c>
      <c r="I423">
        <v>52.876267689999999</v>
      </c>
      <c r="J423">
        <v>86.041564379999997</v>
      </c>
      <c r="K423" t="s">
        <v>37</v>
      </c>
      <c r="L423" t="s">
        <v>28</v>
      </c>
      <c r="M423">
        <v>9.6581654000000003E-2</v>
      </c>
      <c r="N423">
        <v>0.38991561699999999</v>
      </c>
      <c r="O423" t="s">
        <v>47</v>
      </c>
      <c r="P423">
        <v>2</v>
      </c>
      <c r="Q423">
        <v>6.23300228</v>
      </c>
      <c r="R423">
        <v>0.35815596700000002</v>
      </c>
      <c r="S423">
        <v>0.14694845400000001</v>
      </c>
      <c r="T423">
        <v>6.4777391000000004E-2</v>
      </c>
      <c r="U423" t="s">
        <v>30</v>
      </c>
      <c r="V423" t="s">
        <v>31</v>
      </c>
      <c r="W423" t="s">
        <v>30</v>
      </c>
      <c r="X423">
        <f t="shared" si="6"/>
        <v>264.38133844999999</v>
      </c>
    </row>
    <row r="424" spans="1:24" x14ac:dyDescent="0.3">
      <c r="A424" t="s">
        <v>478</v>
      </c>
      <c r="B424" s="1">
        <v>44897</v>
      </c>
      <c r="C424">
        <v>41</v>
      </c>
      <c r="D424" t="s">
        <v>33</v>
      </c>
      <c r="E424" t="s">
        <v>25</v>
      </c>
      <c r="F424" t="s">
        <v>57</v>
      </c>
      <c r="G424" t="s">
        <v>58</v>
      </c>
      <c r="H424">
        <v>9</v>
      </c>
      <c r="I424">
        <v>90.753534290000005</v>
      </c>
      <c r="J424">
        <v>738.52567150000004</v>
      </c>
      <c r="K424" t="s">
        <v>62</v>
      </c>
      <c r="L424" t="s">
        <v>29</v>
      </c>
      <c r="M424">
        <v>0.13137125699999999</v>
      </c>
      <c r="N424">
        <v>0.478207822</v>
      </c>
      <c r="O424" t="s">
        <v>38</v>
      </c>
      <c r="P424">
        <v>2</v>
      </c>
      <c r="Q424">
        <v>8.2203439530000004</v>
      </c>
      <c r="R424">
        <v>0.121817334</v>
      </c>
      <c r="S424">
        <v>0.114643708</v>
      </c>
      <c r="T424">
        <v>4.4534233999999999E-2</v>
      </c>
      <c r="U424" t="s">
        <v>30</v>
      </c>
      <c r="V424" t="s">
        <v>31</v>
      </c>
      <c r="W424" t="s">
        <v>31</v>
      </c>
      <c r="X424">
        <f t="shared" si="6"/>
        <v>816.7818086100001</v>
      </c>
    </row>
    <row r="425" spans="1:24" x14ac:dyDescent="0.3">
      <c r="A425" t="s">
        <v>479</v>
      </c>
      <c r="B425" s="1">
        <v>44920</v>
      </c>
      <c r="C425">
        <v>15</v>
      </c>
      <c r="D425" t="s">
        <v>43</v>
      </c>
      <c r="E425" t="s">
        <v>25</v>
      </c>
      <c r="F425" t="s">
        <v>34</v>
      </c>
      <c r="G425" t="s">
        <v>35</v>
      </c>
      <c r="H425">
        <v>10</v>
      </c>
      <c r="I425">
        <v>73.656081080000007</v>
      </c>
      <c r="J425">
        <v>831.9978496</v>
      </c>
      <c r="K425" t="s">
        <v>28</v>
      </c>
      <c r="L425" t="s">
        <v>49</v>
      </c>
      <c r="M425">
        <v>0.65302573200000003</v>
      </c>
      <c r="N425">
        <v>0.26717453800000002</v>
      </c>
      <c r="O425" t="s">
        <v>25</v>
      </c>
      <c r="P425">
        <v>1</v>
      </c>
      <c r="Q425">
        <v>5.3784754899999996</v>
      </c>
      <c r="R425">
        <v>0.26448206800000001</v>
      </c>
      <c r="S425">
        <v>0.19483882499999999</v>
      </c>
      <c r="T425">
        <v>9.5159682999999995E-2</v>
      </c>
      <c r="U425" t="s">
        <v>30</v>
      </c>
      <c r="V425" t="s">
        <v>31</v>
      </c>
      <c r="W425" t="s">
        <v>31</v>
      </c>
      <c r="X425">
        <f t="shared" si="6"/>
        <v>736.56081080000013</v>
      </c>
    </row>
    <row r="426" spans="1:24" x14ac:dyDescent="0.3">
      <c r="A426" t="s">
        <v>480</v>
      </c>
      <c r="B426" s="1">
        <v>43818</v>
      </c>
      <c r="C426">
        <v>56</v>
      </c>
      <c r="D426" t="s">
        <v>43</v>
      </c>
      <c r="E426" t="s">
        <v>25</v>
      </c>
      <c r="F426" t="s">
        <v>57</v>
      </c>
      <c r="G426" t="s">
        <v>58</v>
      </c>
      <c r="H426">
        <v>5</v>
      </c>
      <c r="I426">
        <v>125.1266207</v>
      </c>
      <c r="J426">
        <v>597.50529059999997</v>
      </c>
      <c r="K426" t="s">
        <v>36</v>
      </c>
      <c r="L426" t="s">
        <v>46</v>
      </c>
      <c r="M426">
        <v>5.1316172E-2</v>
      </c>
      <c r="N426">
        <v>2.1047070000000001E-2</v>
      </c>
      <c r="O426" t="s">
        <v>25</v>
      </c>
      <c r="P426">
        <v>0</v>
      </c>
      <c r="Q426">
        <v>8.2173585199999994</v>
      </c>
      <c r="R426">
        <v>0.30177694100000002</v>
      </c>
      <c r="S426">
        <v>0.140966692</v>
      </c>
      <c r="T426">
        <v>0.21192686699999999</v>
      </c>
      <c r="U426" t="s">
        <v>30</v>
      </c>
      <c r="V426" t="s">
        <v>31</v>
      </c>
      <c r="W426" t="s">
        <v>30</v>
      </c>
      <c r="X426">
        <f t="shared" si="6"/>
        <v>625.63310350000006</v>
      </c>
    </row>
    <row r="427" spans="1:24" x14ac:dyDescent="0.3">
      <c r="A427" t="s">
        <v>481</v>
      </c>
      <c r="B427" s="1">
        <v>43951</v>
      </c>
      <c r="C427">
        <v>22</v>
      </c>
      <c r="D427" t="s">
        <v>24</v>
      </c>
      <c r="E427" t="s">
        <v>56</v>
      </c>
      <c r="F427" t="s">
        <v>44</v>
      </c>
      <c r="G427" t="s">
        <v>60</v>
      </c>
      <c r="H427">
        <v>6</v>
      </c>
      <c r="I427">
        <v>214.42525370000001</v>
      </c>
      <c r="J427">
        <v>1393.5422550000001</v>
      </c>
      <c r="K427" t="s">
        <v>36</v>
      </c>
      <c r="L427" t="s">
        <v>49</v>
      </c>
      <c r="M427">
        <v>6.4457782000000005E-2</v>
      </c>
      <c r="N427">
        <v>0.279468194</v>
      </c>
      <c r="O427" t="s">
        <v>56</v>
      </c>
      <c r="P427">
        <v>1</v>
      </c>
      <c r="Q427">
        <v>9.2271487289999996</v>
      </c>
      <c r="R427">
        <v>0.13676016899999999</v>
      </c>
      <c r="S427">
        <v>0.16471345200000001</v>
      </c>
      <c r="T427">
        <v>0.152663251</v>
      </c>
      <c r="U427" t="s">
        <v>30</v>
      </c>
      <c r="V427" t="s">
        <v>31</v>
      </c>
      <c r="W427" t="s">
        <v>31</v>
      </c>
      <c r="X427">
        <f t="shared" si="6"/>
        <v>1286.5515222000001</v>
      </c>
    </row>
    <row r="428" spans="1:24" x14ac:dyDescent="0.3">
      <c r="A428" t="s">
        <v>482</v>
      </c>
      <c r="B428" s="1">
        <v>44491</v>
      </c>
      <c r="C428">
        <v>31</v>
      </c>
      <c r="D428" t="s">
        <v>33</v>
      </c>
      <c r="E428" t="s">
        <v>56</v>
      </c>
      <c r="F428" t="s">
        <v>34</v>
      </c>
      <c r="G428" t="s">
        <v>35</v>
      </c>
      <c r="H428">
        <v>1</v>
      </c>
      <c r="I428">
        <v>57.6644249</v>
      </c>
      <c r="J428">
        <v>213.43055330000001</v>
      </c>
      <c r="K428" t="s">
        <v>54</v>
      </c>
      <c r="L428" t="s">
        <v>37</v>
      </c>
      <c r="M428">
        <v>8.9060788000000002E-2</v>
      </c>
      <c r="N428">
        <v>0.35541080600000002</v>
      </c>
      <c r="O428" t="s">
        <v>38</v>
      </c>
      <c r="P428">
        <v>4</v>
      </c>
      <c r="Q428">
        <v>7.82227519</v>
      </c>
      <c r="R428">
        <v>5.2921464000000001E-2</v>
      </c>
      <c r="S428">
        <v>0.17411664900000001</v>
      </c>
      <c r="T428">
        <v>0.14179360599999999</v>
      </c>
      <c r="U428" t="s">
        <v>30</v>
      </c>
      <c r="V428" t="s">
        <v>30</v>
      </c>
      <c r="W428" t="s">
        <v>31</v>
      </c>
      <c r="X428">
        <f t="shared" si="6"/>
        <v>57.6644249</v>
      </c>
    </row>
    <row r="429" spans="1:24" x14ac:dyDescent="0.3">
      <c r="A429" t="s">
        <v>483</v>
      </c>
      <c r="B429" s="1">
        <v>44897</v>
      </c>
      <c r="C429">
        <v>57</v>
      </c>
      <c r="D429" t="s">
        <v>33</v>
      </c>
      <c r="E429" t="s">
        <v>25</v>
      </c>
      <c r="F429" t="s">
        <v>57</v>
      </c>
      <c r="G429" t="s">
        <v>58</v>
      </c>
      <c r="H429">
        <v>20</v>
      </c>
      <c r="I429">
        <v>105.92683769999999</v>
      </c>
      <c r="J429">
        <v>2118.5367540000002</v>
      </c>
      <c r="K429" t="s">
        <v>62</v>
      </c>
      <c r="L429" t="s">
        <v>46</v>
      </c>
      <c r="M429">
        <v>0.124940025</v>
      </c>
      <c r="N429">
        <v>0.379202492</v>
      </c>
      <c r="O429" t="s">
        <v>56</v>
      </c>
      <c r="P429">
        <v>3</v>
      </c>
      <c r="Q429">
        <v>9.1750366789999998</v>
      </c>
      <c r="R429">
        <v>0.124565439</v>
      </c>
      <c r="S429">
        <v>0.16573136599999999</v>
      </c>
      <c r="T429">
        <v>0.27638332599999998</v>
      </c>
      <c r="U429" t="s">
        <v>30</v>
      </c>
      <c r="V429" t="s">
        <v>31</v>
      </c>
      <c r="W429" t="s">
        <v>31</v>
      </c>
      <c r="X429">
        <f t="shared" si="6"/>
        <v>2118.5367539999997</v>
      </c>
    </row>
    <row r="430" spans="1:24" x14ac:dyDescent="0.3">
      <c r="A430" t="s">
        <v>484</v>
      </c>
      <c r="B430" s="1">
        <v>43985</v>
      </c>
      <c r="C430">
        <v>50</v>
      </c>
      <c r="D430" t="s">
        <v>24</v>
      </c>
      <c r="E430" t="s">
        <v>25</v>
      </c>
      <c r="F430" t="s">
        <v>51</v>
      </c>
      <c r="G430" t="s">
        <v>52</v>
      </c>
      <c r="H430">
        <v>6</v>
      </c>
      <c r="I430">
        <v>21.602649490000001</v>
      </c>
      <c r="J430">
        <v>135.26184219999999</v>
      </c>
      <c r="K430" t="s">
        <v>36</v>
      </c>
      <c r="L430" t="s">
        <v>36</v>
      </c>
      <c r="M430">
        <v>0.27941141600000002</v>
      </c>
      <c r="N430">
        <v>0.31618212099999998</v>
      </c>
      <c r="O430" t="s">
        <v>47</v>
      </c>
      <c r="P430">
        <v>0</v>
      </c>
      <c r="Q430">
        <v>6.6214959929999999</v>
      </c>
      <c r="R430">
        <v>0.12502555400000001</v>
      </c>
      <c r="S430">
        <v>1.4624952E-2</v>
      </c>
      <c r="T430">
        <v>0.348210089</v>
      </c>
      <c r="U430" t="s">
        <v>30</v>
      </c>
      <c r="V430" t="s">
        <v>31</v>
      </c>
      <c r="W430" t="s">
        <v>31</v>
      </c>
      <c r="X430">
        <f t="shared" si="6"/>
        <v>129.61589694</v>
      </c>
    </row>
    <row r="431" spans="1:24" x14ac:dyDescent="0.3">
      <c r="A431" t="s">
        <v>485</v>
      </c>
      <c r="B431" s="1">
        <v>43496</v>
      </c>
      <c r="C431">
        <v>49</v>
      </c>
      <c r="D431" t="s">
        <v>33</v>
      </c>
      <c r="E431" t="s">
        <v>25</v>
      </c>
      <c r="F431" t="s">
        <v>44</v>
      </c>
      <c r="G431" t="s">
        <v>60</v>
      </c>
      <c r="H431">
        <v>6</v>
      </c>
      <c r="I431">
        <v>56.343156190000002</v>
      </c>
      <c r="J431">
        <v>368.0808442</v>
      </c>
      <c r="K431" t="s">
        <v>46</v>
      </c>
      <c r="L431" t="s">
        <v>29</v>
      </c>
      <c r="M431">
        <v>0.42946927400000001</v>
      </c>
      <c r="N431">
        <v>0.149125853</v>
      </c>
      <c r="O431" t="s">
        <v>56</v>
      </c>
      <c r="P431">
        <v>1</v>
      </c>
      <c r="Q431">
        <v>6.85450099</v>
      </c>
      <c r="R431">
        <v>0.18915985299999999</v>
      </c>
      <c r="S431">
        <v>3.9107917999999998E-2</v>
      </c>
      <c r="T431">
        <v>0.14147691100000001</v>
      </c>
      <c r="U431" t="s">
        <v>30</v>
      </c>
      <c r="V431" t="s">
        <v>31</v>
      </c>
      <c r="W431" t="s">
        <v>30</v>
      </c>
      <c r="X431">
        <f t="shared" si="6"/>
        <v>338.05893714000001</v>
      </c>
    </row>
    <row r="432" spans="1:24" x14ac:dyDescent="0.3">
      <c r="A432" t="s">
        <v>486</v>
      </c>
      <c r="B432" s="1">
        <v>44593</v>
      </c>
      <c r="C432">
        <v>45</v>
      </c>
      <c r="D432" t="s">
        <v>43</v>
      </c>
      <c r="E432" t="s">
        <v>38</v>
      </c>
      <c r="F432" t="s">
        <v>57</v>
      </c>
      <c r="G432" t="s">
        <v>58</v>
      </c>
      <c r="H432">
        <v>9</v>
      </c>
      <c r="I432">
        <v>81.702179040000004</v>
      </c>
      <c r="J432">
        <v>453.39933409999998</v>
      </c>
      <c r="K432" t="s">
        <v>37</v>
      </c>
      <c r="L432" t="s">
        <v>29</v>
      </c>
      <c r="M432">
        <v>0.22492944200000001</v>
      </c>
      <c r="N432">
        <v>0.61964545800000004</v>
      </c>
      <c r="O432" t="s">
        <v>56</v>
      </c>
      <c r="P432">
        <v>0</v>
      </c>
      <c r="Q432">
        <v>5.2826342650000004</v>
      </c>
      <c r="R432">
        <v>0.165307862</v>
      </c>
      <c r="S432">
        <v>0.14811444300000001</v>
      </c>
      <c r="T432">
        <v>0.306484333</v>
      </c>
      <c r="U432" t="s">
        <v>30</v>
      </c>
      <c r="V432" t="s">
        <v>31</v>
      </c>
      <c r="W432" t="s">
        <v>30</v>
      </c>
      <c r="X432">
        <f t="shared" si="6"/>
        <v>735.31961136000007</v>
      </c>
    </row>
    <row r="433" spans="1:24" x14ac:dyDescent="0.3">
      <c r="A433" t="s">
        <v>487</v>
      </c>
      <c r="B433" s="1">
        <v>44268</v>
      </c>
      <c r="C433">
        <v>39</v>
      </c>
      <c r="D433" t="s">
        <v>33</v>
      </c>
      <c r="E433" t="s">
        <v>25</v>
      </c>
      <c r="F433" t="s">
        <v>34</v>
      </c>
      <c r="G433" t="s">
        <v>35</v>
      </c>
      <c r="H433">
        <v>4</v>
      </c>
      <c r="I433">
        <v>60.860517710000003</v>
      </c>
      <c r="J433">
        <v>339.50248900000003</v>
      </c>
      <c r="K433" t="s">
        <v>54</v>
      </c>
      <c r="L433" t="s">
        <v>37</v>
      </c>
      <c r="M433">
        <v>0.213288958</v>
      </c>
      <c r="N433">
        <v>0.20218091299999999</v>
      </c>
      <c r="O433" t="s">
        <v>56</v>
      </c>
      <c r="P433">
        <v>1</v>
      </c>
      <c r="Q433">
        <v>7.0488731019999999</v>
      </c>
      <c r="R433">
        <v>0.12774952000000001</v>
      </c>
      <c r="S433">
        <v>8.0950975999999994E-2</v>
      </c>
      <c r="T433">
        <v>0.108920207</v>
      </c>
      <c r="U433" t="s">
        <v>30</v>
      </c>
      <c r="V433" t="s">
        <v>31</v>
      </c>
      <c r="W433" t="s">
        <v>31</v>
      </c>
      <c r="X433">
        <f t="shared" si="6"/>
        <v>243.44207084000001</v>
      </c>
    </row>
    <row r="434" spans="1:24" x14ac:dyDescent="0.3">
      <c r="A434" t="s">
        <v>488</v>
      </c>
      <c r="B434" s="1">
        <v>44163</v>
      </c>
      <c r="C434">
        <v>27</v>
      </c>
      <c r="D434" t="s">
        <v>24</v>
      </c>
      <c r="E434" t="s">
        <v>25</v>
      </c>
      <c r="F434" t="s">
        <v>34</v>
      </c>
      <c r="G434" t="s">
        <v>77</v>
      </c>
      <c r="H434">
        <v>4</v>
      </c>
      <c r="I434">
        <v>150.611504</v>
      </c>
      <c r="J434">
        <v>672.44102680000003</v>
      </c>
      <c r="K434" t="s">
        <v>49</v>
      </c>
      <c r="L434" t="s">
        <v>46</v>
      </c>
      <c r="M434">
        <v>0.15110678999999999</v>
      </c>
      <c r="N434">
        <v>0.33882393599999999</v>
      </c>
      <c r="O434" t="s">
        <v>47</v>
      </c>
      <c r="P434">
        <v>0</v>
      </c>
      <c r="Q434">
        <v>5.9599442519999997</v>
      </c>
      <c r="R434">
        <v>0.18840405700000001</v>
      </c>
      <c r="S434">
        <v>0.19483882499999999</v>
      </c>
      <c r="T434">
        <v>4.7019381999999998E-2</v>
      </c>
      <c r="U434" t="s">
        <v>30</v>
      </c>
      <c r="V434" t="s">
        <v>31</v>
      </c>
      <c r="W434" t="s">
        <v>31</v>
      </c>
      <c r="X434">
        <f t="shared" si="6"/>
        <v>602.44601599999999</v>
      </c>
    </row>
    <row r="435" spans="1:24" x14ac:dyDescent="0.3">
      <c r="A435" t="s">
        <v>489</v>
      </c>
      <c r="B435" s="1">
        <v>45257</v>
      </c>
      <c r="C435">
        <v>42</v>
      </c>
      <c r="D435" t="s">
        <v>24</v>
      </c>
      <c r="E435" t="s">
        <v>38</v>
      </c>
      <c r="F435" t="s">
        <v>44</v>
      </c>
      <c r="G435" t="s">
        <v>60</v>
      </c>
      <c r="H435">
        <v>7</v>
      </c>
      <c r="I435">
        <v>13.350525129999999</v>
      </c>
      <c r="J435">
        <v>125.3041156</v>
      </c>
      <c r="K435" t="s">
        <v>29</v>
      </c>
      <c r="L435" t="s">
        <v>62</v>
      </c>
      <c r="M435">
        <v>0.152640939</v>
      </c>
      <c r="N435">
        <v>2.6473340000000001E-2</v>
      </c>
      <c r="O435" t="s">
        <v>56</v>
      </c>
      <c r="P435">
        <v>0</v>
      </c>
      <c r="Q435">
        <v>7.9049175429999998</v>
      </c>
      <c r="R435">
        <v>0.26085186199999999</v>
      </c>
      <c r="S435">
        <v>0.174696823</v>
      </c>
      <c r="T435">
        <v>0.20275986800000001</v>
      </c>
      <c r="U435" t="s">
        <v>30</v>
      </c>
      <c r="V435" t="s">
        <v>31</v>
      </c>
      <c r="W435" t="s">
        <v>31</v>
      </c>
      <c r="X435">
        <f t="shared" si="6"/>
        <v>93.453675910000001</v>
      </c>
    </row>
    <row r="436" spans="1:24" x14ac:dyDescent="0.3">
      <c r="A436" t="s">
        <v>490</v>
      </c>
      <c r="B436" s="1">
        <v>44166</v>
      </c>
      <c r="C436">
        <v>50</v>
      </c>
      <c r="D436" t="s">
        <v>43</v>
      </c>
      <c r="E436" t="s">
        <v>38</v>
      </c>
      <c r="F436" t="s">
        <v>57</v>
      </c>
      <c r="G436" t="s">
        <v>58</v>
      </c>
      <c r="H436">
        <v>3</v>
      </c>
      <c r="I436">
        <v>295.90238090000003</v>
      </c>
      <c r="J436">
        <v>806.77775880000002</v>
      </c>
      <c r="K436" t="s">
        <v>37</v>
      </c>
      <c r="L436" t="s">
        <v>46</v>
      </c>
      <c r="M436">
        <v>0.34437186600000003</v>
      </c>
      <c r="N436">
        <v>0.380190256</v>
      </c>
      <c r="O436" t="s">
        <v>47</v>
      </c>
      <c r="P436">
        <v>3</v>
      </c>
      <c r="Q436">
        <v>6.3631449289999997</v>
      </c>
      <c r="R436">
        <v>0.37312095299999998</v>
      </c>
      <c r="S436">
        <v>0.13703635</v>
      </c>
      <c r="T436">
        <v>3.4273692000000001E-2</v>
      </c>
      <c r="U436" t="s">
        <v>30</v>
      </c>
      <c r="V436" t="s">
        <v>31</v>
      </c>
      <c r="W436" t="s">
        <v>31</v>
      </c>
      <c r="X436">
        <f t="shared" si="6"/>
        <v>887.70714270000008</v>
      </c>
    </row>
    <row r="437" spans="1:24" x14ac:dyDescent="0.3">
      <c r="A437" t="s">
        <v>491</v>
      </c>
      <c r="B437" s="1">
        <v>44310</v>
      </c>
      <c r="C437">
        <v>20</v>
      </c>
      <c r="D437" t="s">
        <v>24</v>
      </c>
      <c r="E437" t="s">
        <v>25</v>
      </c>
      <c r="F437" t="s">
        <v>40</v>
      </c>
      <c r="G437" t="s">
        <v>41</v>
      </c>
      <c r="H437">
        <v>5</v>
      </c>
      <c r="I437">
        <v>117.6334797</v>
      </c>
      <c r="J437">
        <v>588.16739849999999</v>
      </c>
      <c r="K437" t="s">
        <v>28</v>
      </c>
      <c r="L437" t="s">
        <v>49</v>
      </c>
      <c r="M437">
        <v>0.39992770500000002</v>
      </c>
      <c r="N437">
        <v>0.109204167</v>
      </c>
      <c r="O437" t="s">
        <v>25</v>
      </c>
      <c r="P437">
        <v>1</v>
      </c>
      <c r="Q437">
        <v>4.1539666000000004</v>
      </c>
      <c r="R437">
        <v>0.14742672900000001</v>
      </c>
      <c r="S437">
        <v>8.1335121999999996E-2</v>
      </c>
      <c r="T437">
        <v>0.30329022500000002</v>
      </c>
      <c r="U437" t="s">
        <v>30</v>
      </c>
      <c r="V437" t="s">
        <v>31</v>
      </c>
      <c r="W437" t="s">
        <v>31</v>
      </c>
      <c r="X437">
        <f t="shared" si="6"/>
        <v>588.16739849999999</v>
      </c>
    </row>
    <row r="438" spans="1:24" x14ac:dyDescent="0.3">
      <c r="A438" t="s">
        <v>492</v>
      </c>
      <c r="B438" s="1">
        <v>43734</v>
      </c>
      <c r="C438">
        <v>49</v>
      </c>
      <c r="D438" t="s">
        <v>24</v>
      </c>
      <c r="E438" t="s">
        <v>25</v>
      </c>
      <c r="F438" t="s">
        <v>34</v>
      </c>
      <c r="G438" t="s">
        <v>35</v>
      </c>
      <c r="H438">
        <v>3</v>
      </c>
      <c r="I438">
        <v>26.209852269999999</v>
      </c>
      <c r="J438">
        <v>74.115325119999994</v>
      </c>
      <c r="K438" t="s">
        <v>36</v>
      </c>
      <c r="L438" t="s">
        <v>37</v>
      </c>
      <c r="M438">
        <v>5.5962047000000001E-2</v>
      </c>
      <c r="N438">
        <v>0.198277812</v>
      </c>
      <c r="O438" t="s">
        <v>56</v>
      </c>
      <c r="P438">
        <v>4</v>
      </c>
      <c r="Q438">
        <v>5.0114385549999998</v>
      </c>
      <c r="R438">
        <v>0.20464464399999999</v>
      </c>
      <c r="S438">
        <v>0.27381149199999999</v>
      </c>
      <c r="T438">
        <v>0.119661722</v>
      </c>
      <c r="U438" t="s">
        <v>30</v>
      </c>
      <c r="V438" t="s">
        <v>31</v>
      </c>
      <c r="W438" t="s">
        <v>30</v>
      </c>
      <c r="X438">
        <f t="shared" si="6"/>
        <v>78.629556809999997</v>
      </c>
    </row>
    <row r="439" spans="1:24" x14ac:dyDescent="0.3">
      <c r="A439" t="s">
        <v>493</v>
      </c>
      <c r="B439" s="1">
        <v>44257</v>
      </c>
      <c r="C439">
        <v>48</v>
      </c>
      <c r="D439" t="s">
        <v>24</v>
      </c>
      <c r="E439" t="s">
        <v>56</v>
      </c>
      <c r="F439" t="s">
        <v>34</v>
      </c>
      <c r="G439" t="s">
        <v>35</v>
      </c>
      <c r="H439">
        <v>7</v>
      </c>
      <c r="I439">
        <v>147.61907249999999</v>
      </c>
      <c r="J439">
        <v>922.28576729999997</v>
      </c>
      <c r="K439" t="s">
        <v>36</v>
      </c>
      <c r="L439" t="s">
        <v>28</v>
      </c>
      <c r="M439">
        <v>0.38563695999999997</v>
      </c>
      <c r="N439">
        <v>0.122390978</v>
      </c>
      <c r="O439" t="s">
        <v>47</v>
      </c>
      <c r="P439">
        <v>2</v>
      </c>
      <c r="Q439">
        <v>5.9661422330000002</v>
      </c>
      <c r="R439">
        <v>0.19361652900000001</v>
      </c>
      <c r="S439">
        <v>0.11987716499999999</v>
      </c>
      <c r="T439">
        <v>0.21537758700000001</v>
      </c>
      <c r="U439" t="s">
        <v>30</v>
      </c>
      <c r="V439" t="s">
        <v>31</v>
      </c>
      <c r="W439" t="s">
        <v>31</v>
      </c>
      <c r="X439">
        <f t="shared" si="6"/>
        <v>1033.3335075</v>
      </c>
    </row>
    <row r="440" spans="1:24" x14ac:dyDescent="0.3">
      <c r="A440" t="s">
        <v>494</v>
      </c>
      <c r="B440" s="1">
        <v>44339</v>
      </c>
      <c r="C440">
        <v>39</v>
      </c>
      <c r="D440" t="s">
        <v>33</v>
      </c>
      <c r="E440" t="s">
        <v>25</v>
      </c>
      <c r="F440" t="s">
        <v>76</v>
      </c>
      <c r="G440" t="s">
        <v>77</v>
      </c>
      <c r="H440">
        <v>5</v>
      </c>
      <c r="I440">
        <v>15.714611830000001</v>
      </c>
      <c r="J440">
        <v>78.57305916</v>
      </c>
      <c r="K440" t="s">
        <v>28</v>
      </c>
      <c r="L440" t="s">
        <v>62</v>
      </c>
      <c r="M440">
        <v>0.283578687</v>
      </c>
      <c r="N440">
        <v>0.279468194</v>
      </c>
      <c r="O440" t="s">
        <v>47</v>
      </c>
      <c r="P440">
        <v>2</v>
      </c>
      <c r="Q440">
        <v>6.9424452069999996</v>
      </c>
      <c r="R440">
        <v>0.37322350500000001</v>
      </c>
      <c r="S440">
        <v>0.19483882499999999</v>
      </c>
      <c r="T440">
        <v>0.16467162699999999</v>
      </c>
      <c r="U440" t="s">
        <v>30</v>
      </c>
      <c r="V440" t="s">
        <v>31</v>
      </c>
      <c r="W440" t="s">
        <v>30</v>
      </c>
      <c r="X440">
        <f t="shared" si="6"/>
        <v>78.573059150000006</v>
      </c>
    </row>
    <row r="441" spans="1:24" x14ac:dyDescent="0.3">
      <c r="A441" t="s">
        <v>495</v>
      </c>
      <c r="B441" s="1">
        <v>43833</v>
      </c>
      <c r="C441">
        <v>26</v>
      </c>
      <c r="D441" t="s">
        <v>43</v>
      </c>
      <c r="E441" t="s">
        <v>25</v>
      </c>
      <c r="F441" t="s">
        <v>34</v>
      </c>
      <c r="G441" t="s">
        <v>35</v>
      </c>
      <c r="H441">
        <v>9</v>
      </c>
      <c r="I441">
        <v>39.090218989999997</v>
      </c>
      <c r="J441">
        <v>443.28526169999998</v>
      </c>
      <c r="K441" t="s">
        <v>49</v>
      </c>
      <c r="L441" t="s">
        <v>37</v>
      </c>
      <c r="M441">
        <v>0.283578687</v>
      </c>
      <c r="N441">
        <v>0.137769049</v>
      </c>
      <c r="O441" t="s">
        <v>38</v>
      </c>
      <c r="P441">
        <v>3</v>
      </c>
      <c r="Q441">
        <v>5.4990920680000004</v>
      </c>
      <c r="R441">
        <v>0.11603345900000001</v>
      </c>
      <c r="S441">
        <v>0.53109724199999997</v>
      </c>
      <c r="T441">
        <v>4.8621194E-2</v>
      </c>
      <c r="U441" t="s">
        <v>30</v>
      </c>
      <c r="V441" t="s">
        <v>31</v>
      </c>
      <c r="W441" t="s">
        <v>30</v>
      </c>
      <c r="X441">
        <f t="shared" si="6"/>
        <v>351.81197090999996</v>
      </c>
    </row>
    <row r="442" spans="1:24" x14ac:dyDescent="0.3">
      <c r="A442" t="s">
        <v>496</v>
      </c>
      <c r="B442" s="1">
        <v>43335</v>
      </c>
      <c r="C442">
        <v>20</v>
      </c>
      <c r="D442" t="s">
        <v>33</v>
      </c>
      <c r="E442" t="s">
        <v>56</v>
      </c>
      <c r="F442" t="s">
        <v>26</v>
      </c>
      <c r="G442" t="s">
        <v>27</v>
      </c>
      <c r="H442">
        <v>4</v>
      </c>
      <c r="I442">
        <v>145.87229289999999</v>
      </c>
      <c r="J442">
        <v>446.31199359999999</v>
      </c>
      <c r="K442" t="s">
        <v>62</v>
      </c>
      <c r="L442" t="s">
        <v>28</v>
      </c>
      <c r="M442">
        <v>0.32160572700000001</v>
      </c>
      <c r="N442">
        <v>0.13970232199999999</v>
      </c>
      <c r="O442" t="s">
        <v>56</v>
      </c>
      <c r="P442">
        <v>4</v>
      </c>
      <c r="Q442">
        <v>5.8162061429999996</v>
      </c>
      <c r="R442">
        <v>6.6178019000000005E-2</v>
      </c>
      <c r="S442">
        <v>9.4286465E-2</v>
      </c>
      <c r="T442">
        <v>0.34138239999999997</v>
      </c>
      <c r="U442" t="s">
        <v>30</v>
      </c>
      <c r="V442" t="s">
        <v>31</v>
      </c>
      <c r="W442" t="s">
        <v>31</v>
      </c>
      <c r="X442">
        <f t="shared" si="6"/>
        <v>583.48917159999996</v>
      </c>
    </row>
    <row r="443" spans="1:24" x14ac:dyDescent="0.3">
      <c r="A443" t="s">
        <v>497</v>
      </c>
      <c r="B443" s="1">
        <v>43851</v>
      </c>
      <c r="C443">
        <v>42</v>
      </c>
      <c r="D443" t="s">
        <v>33</v>
      </c>
      <c r="E443" t="s">
        <v>25</v>
      </c>
      <c r="F443" t="s">
        <v>44</v>
      </c>
      <c r="G443" t="s">
        <v>60</v>
      </c>
      <c r="H443">
        <v>8</v>
      </c>
      <c r="I443">
        <v>42.032571879999999</v>
      </c>
      <c r="J443">
        <v>271.83719430000002</v>
      </c>
      <c r="K443" t="s">
        <v>46</v>
      </c>
      <c r="L443" t="s">
        <v>28</v>
      </c>
      <c r="M443">
        <v>0.25684302399999998</v>
      </c>
      <c r="N443">
        <v>0.40413316799999999</v>
      </c>
      <c r="O443" t="s">
        <v>25</v>
      </c>
      <c r="P443">
        <v>1</v>
      </c>
      <c r="Q443">
        <v>9.0451105060000003</v>
      </c>
      <c r="R443">
        <v>0.19643216699999999</v>
      </c>
      <c r="S443">
        <v>9.9330531E-2</v>
      </c>
      <c r="T443">
        <v>0.41696869399999997</v>
      </c>
      <c r="U443" t="s">
        <v>30</v>
      </c>
      <c r="V443" t="s">
        <v>31</v>
      </c>
      <c r="W443" t="s">
        <v>30</v>
      </c>
      <c r="X443">
        <f t="shared" si="6"/>
        <v>336.26057503999999</v>
      </c>
    </row>
    <row r="444" spans="1:24" x14ac:dyDescent="0.3">
      <c r="A444" t="s">
        <v>498</v>
      </c>
      <c r="B444" s="1">
        <v>44054</v>
      </c>
      <c r="C444">
        <v>19</v>
      </c>
      <c r="D444" t="s">
        <v>24</v>
      </c>
      <c r="E444" t="s">
        <v>25</v>
      </c>
      <c r="F444" t="s">
        <v>34</v>
      </c>
      <c r="G444" t="s">
        <v>35</v>
      </c>
      <c r="H444">
        <v>1</v>
      </c>
      <c r="I444">
        <v>18.48707606</v>
      </c>
      <c r="J444">
        <v>44.673476350000001</v>
      </c>
      <c r="K444" t="s">
        <v>54</v>
      </c>
      <c r="L444" t="s">
        <v>54</v>
      </c>
      <c r="M444">
        <v>0.19709922499999999</v>
      </c>
      <c r="N444">
        <v>4.7768126000000001E-2</v>
      </c>
      <c r="O444" t="s">
        <v>25</v>
      </c>
      <c r="P444">
        <v>2</v>
      </c>
      <c r="Q444">
        <v>4.0768469400000003</v>
      </c>
      <c r="R444">
        <v>0.29471661500000002</v>
      </c>
      <c r="S444">
        <v>0.19483882499999999</v>
      </c>
      <c r="T444">
        <v>0.327565098</v>
      </c>
      <c r="U444" t="s">
        <v>31</v>
      </c>
      <c r="V444" t="s">
        <v>31</v>
      </c>
      <c r="W444" t="s">
        <v>31</v>
      </c>
      <c r="X444">
        <f t="shared" si="6"/>
        <v>18.48707606</v>
      </c>
    </row>
    <row r="445" spans="1:24" x14ac:dyDescent="0.3">
      <c r="A445" t="s">
        <v>499</v>
      </c>
      <c r="B445" s="1">
        <v>44643</v>
      </c>
      <c r="C445">
        <v>29</v>
      </c>
      <c r="D445" t="s">
        <v>43</v>
      </c>
      <c r="E445" t="s">
        <v>25</v>
      </c>
      <c r="F445" t="s">
        <v>26</v>
      </c>
      <c r="G445" t="s">
        <v>77</v>
      </c>
      <c r="H445">
        <v>1</v>
      </c>
      <c r="I445">
        <v>93.519701990000002</v>
      </c>
      <c r="J445">
        <v>249.4113213</v>
      </c>
      <c r="K445" t="s">
        <v>49</v>
      </c>
      <c r="L445" t="s">
        <v>37</v>
      </c>
      <c r="M445">
        <v>0.42439084199999999</v>
      </c>
      <c r="N445">
        <v>5.5159343E-2</v>
      </c>
      <c r="O445" t="s">
        <v>38</v>
      </c>
      <c r="P445">
        <v>3</v>
      </c>
      <c r="Q445">
        <v>6.5721884619999997</v>
      </c>
      <c r="R445">
        <v>0.138980096</v>
      </c>
      <c r="S445">
        <v>0.23892667000000001</v>
      </c>
      <c r="T445">
        <v>8.6956277999999998E-2</v>
      </c>
      <c r="U445" t="s">
        <v>31</v>
      </c>
      <c r="V445" t="s">
        <v>30</v>
      </c>
      <c r="W445" t="s">
        <v>31</v>
      </c>
      <c r="X445">
        <f t="shared" si="6"/>
        <v>93.519701990000002</v>
      </c>
    </row>
    <row r="446" spans="1:24" x14ac:dyDescent="0.3">
      <c r="A446" t="s">
        <v>500</v>
      </c>
      <c r="B446" s="1">
        <v>44298</v>
      </c>
      <c r="C446">
        <v>47</v>
      </c>
      <c r="D446" t="s">
        <v>43</v>
      </c>
      <c r="E446" t="s">
        <v>25</v>
      </c>
      <c r="F446" t="s">
        <v>57</v>
      </c>
      <c r="G446" t="s">
        <v>58</v>
      </c>
      <c r="H446">
        <v>1</v>
      </c>
      <c r="I446">
        <v>22.885033589999999</v>
      </c>
      <c r="J446">
        <v>22.885033589999999</v>
      </c>
      <c r="K446" t="s">
        <v>54</v>
      </c>
      <c r="L446" t="s">
        <v>54</v>
      </c>
      <c r="M446">
        <v>0.31294039699999998</v>
      </c>
      <c r="N446">
        <v>0.337044226</v>
      </c>
      <c r="O446" t="s">
        <v>38</v>
      </c>
      <c r="P446">
        <v>1</v>
      </c>
      <c r="Q446">
        <v>8.1567648669999997</v>
      </c>
      <c r="R446">
        <v>0.105907875</v>
      </c>
      <c r="S446">
        <v>3.8479112000000003E-2</v>
      </c>
      <c r="T446">
        <v>0.136250815</v>
      </c>
      <c r="U446" t="s">
        <v>31</v>
      </c>
      <c r="V446" t="s">
        <v>31</v>
      </c>
      <c r="W446" t="s">
        <v>31</v>
      </c>
      <c r="X446">
        <f t="shared" si="6"/>
        <v>22.885033589999999</v>
      </c>
    </row>
    <row r="447" spans="1:24" x14ac:dyDescent="0.3">
      <c r="A447" t="s">
        <v>501</v>
      </c>
      <c r="B447" s="1">
        <v>44777</v>
      </c>
      <c r="C447">
        <v>36</v>
      </c>
      <c r="D447" t="s">
        <v>43</v>
      </c>
      <c r="E447" t="s">
        <v>25</v>
      </c>
      <c r="F447" t="s">
        <v>51</v>
      </c>
      <c r="G447" t="s">
        <v>77</v>
      </c>
      <c r="H447">
        <v>3</v>
      </c>
      <c r="I447">
        <v>222.3691288</v>
      </c>
      <c r="J447">
        <v>746.17027029999997</v>
      </c>
      <c r="K447" t="s">
        <v>49</v>
      </c>
      <c r="L447" t="s">
        <v>54</v>
      </c>
      <c r="M447">
        <v>7.7437693000000002E-2</v>
      </c>
      <c r="N447">
        <v>0.31132846800000002</v>
      </c>
      <c r="O447" t="s">
        <v>56</v>
      </c>
      <c r="P447">
        <v>2</v>
      </c>
      <c r="Q447">
        <v>6.9424452069999996</v>
      </c>
      <c r="R447">
        <v>0.53555617600000005</v>
      </c>
      <c r="S447">
        <v>0.43526285100000001</v>
      </c>
      <c r="T447">
        <v>6.1488246000000003E-2</v>
      </c>
      <c r="U447" t="s">
        <v>30</v>
      </c>
      <c r="V447" t="s">
        <v>31</v>
      </c>
      <c r="W447" t="s">
        <v>31</v>
      </c>
      <c r="X447">
        <f t="shared" si="6"/>
        <v>667.1073864</v>
      </c>
    </row>
    <row r="448" spans="1:24" x14ac:dyDescent="0.3">
      <c r="A448" t="s">
        <v>502</v>
      </c>
      <c r="B448" s="1">
        <v>44897</v>
      </c>
      <c r="C448">
        <v>51</v>
      </c>
      <c r="D448" t="s">
        <v>24</v>
      </c>
      <c r="E448" t="s">
        <v>38</v>
      </c>
      <c r="F448" t="s">
        <v>51</v>
      </c>
      <c r="G448" t="s">
        <v>52</v>
      </c>
      <c r="H448">
        <v>4</v>
      </c>
      <c r="I448">
        <v>62.0416679</v>
      </c>
      <c r="J448">
        <v>248.1666716</v>
      </c>
      <c r="K448" t="s">
        <v>49</v>
      </c>
      <c r="L448" t="s">
        <v>54</v>
      </c>
      <c r="M448">
        <v>0.19983379100000001</v>
      </c>
      <c r="N448">
        <v>0.22160184299999999</v>
      </c>
      <c r="O448" t="s">
        <v>25</v>
      </c>
      <c r="P448">
        <v>4</v>
      </c>
      <c r="Q448">
        <v>9.6278883709999992</v>
      </c>
      <c r="R448">
        <v>0.34215022499999997</v>
      </c>
      <c r="S448">
        <v>0.20517076400000001</v>
      </c>
      <c r="T448">
        <v>0.135341036</v>
      </c>
      <c r="U448" t="s">
        <v>30</v>
      </c>
      <c r="V448" t="s">
        <v>31</v>
      </c>
      <c r="W448" t="s">
        <v>31</v>
      </c>
      <c r="X448">
        <f t="shared" si="6"/>
        <v>248.1666716</v>
      </c>
    </row>
    <row r="449" spans="1:24" x14ac:dyDescent="0.3">
      <c r="A449" t="s">
        <v>503</v>
      </c>
      <c r="B449" s="1">
        <v>44517</v>
      </c>
      <c r="C449">
        <v>29</v>
      </c>
      <c r="D449" t="s">
        <v>33</v>
      </c>
      <c r="E449" t="s">
        <v>25</v>
      </c>
      <c r="F449" t="s">
        <v>40</v>
      </c>
      <c r="G449" t="s">
        <v>77</v>
      </c>
      <c r="H449">
        <v>10</v>
      </c>
      <c r="I449">
        <v>26.858265110000001</v>
      </c>
      <c r="J449">
        <v>268.58265110000002</v>
      </c>
      <c r="K449" t="s">
        <v>46</v>
      </c>
      <c r="L449" t="s">
        <v>37</v>
      </c>
      <c r="M449">
        <v>0.77906699899999998</v>
      </c>
      <c r="N449">
        <v>0.43912385999999998</v>
      </c>
      <c r="O449" t="s">
        <v>47</v>
      </c>
      <c r="P449">
        <v>3</v>
      </c>
      <c r="Q449">
        <v>6.0637189119999997</v>
      </c>
      <c r="R449">
        <v>1.7318670000000001E-2</v>
      </c>
      <c r="S449">
        <v>0.25111260800000001</v>
      </c>
      <c r="T449">
        <v>0.33375186000000001</v>
      </c>
      <c r="U449" t="s">
        <v>30</v>
      </c>
      <c r="V449" t="s">
        <v>31</v>
      </c>
      <c r="W449" t="s">
        <v>30</v>
      </c>
      <c r="X449">
        <f t="shared" si="6"/>
        <v>268.58265110000002</v>
      </c>
    </row>
    <row r="450" spans="1:24" x14ac:dyDescent="0.3">
      <c r="A450" t="s">
        <v>504</v>
      </c>
      <c r="B450" s="1">
        <v>44318</v>
      </c>
      <c r="C450">
        <v>27</v>
      </c>
      <c r="D450" t="s">
        <v>43</v>
      </c>
      <c r="E450" t="s">
        <v>56</v>
      </c>
      <c r="F450" t="s">
        <v>40</v>
      </c>
      <c r="G450" t="s">
        <v>41</v>
      </c>
      <c r="H450">
        <v>4</v>
      </c>
      <c r="I450">
        <v>52.671777329999998</v>
      </c>
      <c r="J450">
        <v>301.15837399999998</v>
      </c>
      <c r="K450" t="s">
        <v>49</v>
      </c>
      <c r="L450" t="s">
        <v>28</v>
      </c>
      <c r="M450">
        <v>0.18064514800000001</v>
      </c>
      <c r="N450">
        <v>0.33743279599999998</v>
      </c>
      <c r="O450" t="s">
        <v>47</v>
      </c>
      <c r="P450">
        <v>4</v>
      </c>
      <c r="Q450">
        <v>7.3883935540000003</v>
      </c>
      <c r="R450">
        <v>2.0460704E-2</v>
      </c>
      <c r="S450">
        <v>0.16814061499999999</v>
      </c>
      <c r="T450">
        <v>0.20216271099999999</v>
      </c>
      <c r="U450" t="s">
        <v>30</v>
      </c>
      <c r="V450" t="s">
        <v>31</v>
      </c>
      <c r="W450" t="s">
        <v>31</v>
      </c>
      <c r="X450">
        <f t="shared" si="6"/>
        <v>210.68710931999999</v>
      </c>
    </row>
    <row r="451" spans="1:24" x14ac:dyDescent="0.3">
      <c r="A451" t="s">
        <v>505</v>
      </c>
      <c r="B451" s="1">
        <v>44641</v>
      </c>
      <c r="C451">
        <v>67</v>
      </c>
      <c r="D451" t="s">
        <v>33</v>
      </c>
      <c r="E451" t="s">
        <v>56</v>
      </c>
      <c r="F451" t="s">
        <v>57</v>
      </c>
      <c r="G451" t="s">
        <v>58</v>
      </c>
      <c r="H451">
        <v>1</v>
      </c>
      <c r="I451">
        <v>46.676784679999997</v>
      </c>
      <c r="J451">
        <v>400.269656</v>
      </c>
      <c r="K451" t="s">
        <v>28</v>
      </c>
      <c r="L451" t="s">
        <v>62</v>
      </c>
      <c r="M451">
        <v>0.132269305</v>
      </c>
      <c r="N451">
        <v>0.18772144800000001</v>
      </c>
      <c r="O451" t="s">
        <v>25</v>
      </c>
      <c r="P451">
        <v>2</v>
      </c>
      <c r="Q451">
        <v>3.1878445769999999</v>
      </c>
      <c r="R451">
        <v>0.33209003799999998</v>
      </c>
      <c r="S451">
        <v>0.19358723999999999</v>
      </c>
      <c r="T451">
        <v>9.3901871999999997E-2</v>
      </c>
      <c r="U451" t="s">
        <v>30</v>
      </c>
      <c r="V451" t="s">
        <v>31</v>
      </c>
      <c r="W451" t="s">
        <v>30</v>
      </c>
      <c r="X451">
        <f t="shared" ref="X451:X500" si="7">H451*I451</f>
        <v>46.676784679999997</v>
      </c>
    </row>
    <row r="452" spans="1:24" x14ac:dyDescent="0.3">
      <c r="A452" t="s">
        <v>506</v>
      </c>
      <c r="B452" s="1">
        <v>45177</v>
      </c>
      <c r="C452">
        <v>26</v>
      </c>
      <c r="D452" t="s">
        <v>43</v>
      </c>
      <c r="E452" t="s">
        <v>56</v>
      </c>
      <c r="F452" t="s">
        <v>57</v>
      </c>
      <c r="G452" t="s">
        <v>58</v>
      </c>
      <c r="H452">
        <v>4</v>
      </c>
      <c r="I452">
        <v>5.6533154510000001</v>
      </c>
      <c r="J452">
        <v>204.31004469999999</v>
      </c>
      <c r="K452" t="s">
        <v>37</v>
      </c>
      <c r="L452" t="s">
        <v>62</v>
      </c>
      <c r="M452">
        <v>0.32964778</v>
      </c>
      <c r="N452">
        <v>0.24737018999999999</v>
      </c>
      <c r="O452" t="s">
        <v>38</v>
      </c>
      <c r="P452">
        <v>3</v>
      </c>
      <c r="Q452">
        <v>8.9889946320000007</v>
      </c>
      <c r="R452">
        <v>0.25918776700000001</v>
      </c>
      <c r="S452">
        <v>0.35957457999999998</v>
      </c>
      <c r="T452">
        <v>0.11310263500000001</v>
      </c>
      <c r="U452" t="s">
        <v>30</v>
      </c>
      <c r="V452" t="s">
        <v>31</v>
      </c>
      <c r="W452" t="s">
        <v>31</v>
      </c>
      <c r="X452">
        <f t="shared" si="7"/>
        <v>22.613261804</v>
      </c>
    </row>
    <row r="453" spans="1:24" x14ac:dyDescent="0.3">
      <c r="A453" t="s">
        <v>507</v>
      </c>
      <c r="B453" s="1">
        <v>44546</v>
      </c>
      <c r="C453">
        <v>27</v>
      </c>
      <c r="D453" t="s">
        <v>43</v>
      </c>
      <c r="E453" t="s">
        <v>38</v>
      </c>
      <c r="F453" t="s">
        <v>34</v>
      </c>
      <c r="G453" t="s">
        <v>35</v>
      </c>
      <c r="H453">
        <v>14</v>
      </c>
      <c r="I453">
        <v>31.002828300000001</v>
      </c>
      <c r="J453">
        <v>365.48161049999999</v>
      </c>
      <c r="K453" t="s">
        <v>36</v>
      </c>
      <c r="L453" t="s">
        <v>46</v>
      </c>
      <c r="M453">
        <v>0.41064837900000001</v>
      </c>
      <c r="N453">
        <v>0.129517196</v>
      </c>
      <c r="O453" t="s">
        <v>38</v>
      </c>
      <c r="P453">
        <v>1</v>
      </c>
      <c r="Q453">
        <v>8.8780342930000007</v>
      </c>
      <c r="R453">
        <v>8.5965891000000003E-2</v>
      </c>
      <c r="S453">
        <v>0.19483882499999999</v>
      </c>
      <c r="T453">
        <v>0.13473125799999999</v>
      </c>
      <c r="U453" t="s">
        <v>30</v>
      </c>
      <c r="V453" t="s">
        <v>31</v>
      </c>
      <c r="W453" t="s">
        <v>30</v>
      </c>
      <c r="X453">
        <f t="shared" si="7"/>
        <v>434.03959620000001</v>
      </c>
    </row>
    <row r="454" spans="1:24" x14ac:dyDescent="0.3">
      <c r="A454" t="s">
        <v>508</v>
      </c>
      <c r="B454" s="1">
        <v>44620</v>
      </c>
      <c r="C454">
        <v>39</v>
      </c>
      <c r="D454" t="s">
        <v>24</v>
      </c>
      <c r="E454" t="s">
        <v>38</v>
      </c>
      <c r="F454" t="s">
        <v>40</v>
      </c>
      <c r="G454" t="s">
        <v>41</v>
      </c>
      <c r="H454">
        <v>1</v>
      </c>
      <c r="I454">
        <v>10.87041411</v>
      </c>
      <c r="J454">
        <v>10.87041411</v>
      </c>
      <c r="K454" t="s">
        <v>28</v>
      </c>
      <c r="L454" t="s">
        <v>49</v>
      </c>
      <c r="M454">
        <v>0.283578687</v>
      </c>
      <c r="N454">
        <v>3.9431302000000001E-2</v>
      </c>
      <c r="O454" t="s">
        <v>47</v>
      </c>
      <c r="P454">
        <v>3</v>
      </c>
      <c r="Q454">
        <v>7.5622931189999996</v>
      </c>
      <c r="R454">
        <v>0.34914534600000002</v>
      </c>
      <c r="S454">
        <v>9.8553199999999994E-2</v>
      </c>
      <c r="T454">
        <v>0.17215594000000001</v>
      </c>
      <c r="U454" t="s">
        <v>31</v>
      </c>
      <c r="V454" t="s">
        <v>31</v>
      </c>
      <c r="W454" t="s">
        <v>31</v>
      </c>
      <c r="X454">
        <f t="shared" si="7"/>
        <v>10.87041411</v>
      </c>
    </row>
    <row r="455" spans="1:24" x14ac:dyDescent="0.3">
      <c r="A455" t="s">
        <v>509</v>
      </c>
      <c r="B455" s="1">
        <v>44489</v>
      </c>
      <c r="C455">
        <v>49</v>
      </c>
      <c r="D455" t="s">
        <v>33</v>
      </c>
      <c r="E455" t="s">
        <v>56</v>
      </c>
      <c r="F455" t="s">
        <v>40</v>
      </c>
      <c r="G455" t="s">
        <v>41</v>
      </c>
      <c r="H455">
        <v>6</v>
      </c>
      <c r="I455">
        <v>21.074525749999999</v>
      </c>
      <c r="J455">
        <v>187.7403659</v>
      </c>
      <c r="K455" t="s">
        <v>29</v>
      </c>
      <c r="L455" t="s">
        <v>49</v>
      </c>
      <c r="M455">
        <v>0.48960830599999999</v>
      </c>
      <c r="N455">
        <v>0.226065187</v>
      </c>
      <c r="O455" t="s">
        <v>25</v>
      </c>
      <c r="P455">
        <v>2</v>
      </c>
      <c r="Q455">
        <v>10</v>
      </c>
      <c r="R455">
        <v>0.43729963100000002</v>
      </c>
      <c r="S455">
        <v>0.30990762900000002</v>
      </c>
      <c r="T455">
        <v>0.13451424300000001</v>
      </c>
      <c r="U455" t="s">
        <v>30</v>
      </c>
      <c r="V455" t="s">
        <v>31</v>
      </c>
      <c r="W455" t="s">
        <v>31</v>
      </c>
      <c r="X455">
        <f t="shared" si="7"/>
        <v>126.4471545</v>
      </c>
    </row>
    <row r="456" spans="1:24" x14ac:dyDescent="0.3">
      <c r="A456" t="s">
        <v>510</v>
      </c>
      <c r="B456" s="1">
        <v>44957</v>
      </c>
      <c r="C456">
        <v>44</v>
      </c>
      <c r="D456" t="s">
        <v>33</v>
      </c>
      <c r="E456" t="s">
        <v>25</v>
      </c>
      <c r="F456" t="s">
        <v>51</v>
      </c>
      <c r="G456" t="s">
        <v>52</v>
      </c>
      <c r="H456">
        <v>6</v>
      </c>
      <c r="I456">
        <v>38.63863843</v>
      </c>
      <c r="J456">
        <v>12.26052542</v>
      </c>
      <c r="K456" t="s">
        <v>28</v>
      </c>
      <c r="L456" t="s">
        <v>54</v>
      </c>
      <c r="M456">
        <v>7.0718608000000002E-2</v>
      </c>
      <c r="N456">
        <v>1.5509373E-2</v>
      </c>
      <c r="O456" t="s">
        <v>56</v>
      </c>
      <c r="P456">
        <v>0</v>
      </c>
      <c r="Q456">
        <v>3.003151565</v>
      </c>
      <c r="R456">
        <v>0.58066705500000004</v>
      </c>
      <c r="S456">
        <v>0.44701525399999997</v>
      </c>
      <c r="T456">
        <v>0.22821739299999999</v>
      </c>
      <c r="U456" t="s">
        <v>30</v>
      </c>
      <c r="V456" t="s">
        <v>31</v>
      </c>
      <c r="W456" t="s">
        <v>31</v>
      </c>
      <c r="X456">
        <f t="shared" si="7"/>
        <v>231.83183058</v>
      </c>
    </row>
    <row r="457" spans="1:24" x14ac:dyDescent="0.3">
      <c r="A457" t="s">
        <v>511</v>
      </c>
      <c r="B457" s="1">
        <v>44466</v>
      </c>
      <c r="C457">
        <v>69</v>
      </c>
      <c r="D457" t="s">
        <v>24</v>
      </c>
      <c r="E457" t="s">
        <v>38</v>
      </c>
      <c r="F457" t="s">
        <v>40</v>
      </c>
      <c r="G457" t="s">
        <v>41</v>
      </c>
      <c r="H457">
        <v>4</v>
      </c>
      <c r="I457">
        <v>108.4289706</v>
      </c>
      <c r="J457">
        <v>433.7158824</v>
      </c>
      <c r="K457" t="s">
        <v>36</v>
      </c>
      <c r="L457" t="s">
        <v>54</v>
      </c>
      <c r="M457">
        <v>0.25603554699999997</v>
      </c>
      <c r="N457">
        <v>0.279468194</v>
      </c>
      <c r="O457" t="s">
        <v>47</v>
      </c>
      <c r="P457">
        <v>1</v>
      </c>
      <c r="Q457">
        <v>6.1850030130000002</v>
      </c>
      <c r="R457">
        <v>0.15502406199999999</v>
      </c>
      <c r="S457">
        <v>6.8460509000000003E-2</v>
      </c>
      <c r="T457">
        <v>0.16404258699999999</v>
      </c>
      <c r="U457" t="s">
        <v>30</v>
      </c>
      <c r="V457" t="s">
        <v>30</v>
      </c>
      <c r="W457" t="s">
        <v>31</v>
      </c>
      <c r="X457">
        <f t="shared" si="7"/>
        <v>433.7158824</v>
      </c>
    </row>
    <row r="458" spans="1:24" x14ac:dyDescent="0.3">
      <c r="A458" t="s">
        <v>512</v>
      </c>
      <c r="B458" s="1">
        <v>43600</v>
      </c>
      <c r="C458">
        <v>33</v>
      </c>
      <c r="D458" t="s">
        <v>33</v>
      </c>
      <c r="E458" t="s">
        <v>38</v>
      </c>
      <c r="F458" t="s">
        <v>40</v>
      </c>
      <c r="G458" t="s">
        <v>41</v>
      </c>
      <c r="H458">
        <v>2</v>
      </c>
      <c r="I458">
        <v>64.893142650000001</v>
      </c>
      <c r="J458">
        <v>103.41123140000001</v>
      </c>
      <c r="K458" t="s">
        <v>29</v>
      </c>
      <c r="L458" t="s">
        <v>29</v>
      </c>
      <c r="M458">
        <v>0.14807211200000001</v>
      </c>
      <c r="N458">
        <v>0.67872288199999997</v>
      </c>
      <c r="O458" t="s">
        <v>38</v>
      </c>
      <c r="P458">
        <v>5</v>
      </c>
      <c r="Q458">
        <v>4.4166042509999999</v>
      </c>
      <c r="R458">
        <v>0.23993234599999999</v>
      </c>
      <c r="S458">
        <v>0.110027521</v>
      </c>
      <c r="T458">
        <v>0.26186963899999999</v>
      </c>
      <c r="U458" t="s">
        <v>30</v>
      </c>
      <c r="V458" t="s">
        <v>31</v>
      </c>
      <c r="W458" t="s">
        <v>31</v>
      </c>
      <c r="X458">
        <f t="shared" si="7"/>
        <v>129.7862853</v>
      </c>
    </row>
    <row r="459" spans="1:24" x14ac:dyDescent="0.3">
      <c r="A459" t="s">
        <v>513</v>
      </c>
      <c r="B459" s="1">
        <v>44781</v>
      </c>
      <c r="C459">
        <v>21</v>
      </c>
      <c r="D459" t="s">
        <v>24</v>
      </c>
      <c r="E459" t="s">
        <v>25</v>
      </c>
      <c r="F459" t="s">
        <v>40</v>
      </c>
      <c r="G459" t="s">
        <v>77</v>
      </c>
      <c r="H459">
        <v>9</v>
      </c>
      <c r="I459">
        <v>97.025246120000006</v>
      </c>
      <c r="J459">
        <v>822.31284789999995</v>
      </c>
      <c r="K459" t="s">
        <v>36</v>
      </c>
      <c r="L459" t="s">
        <v>49</v>
      </c>
      <c r="M459">
        <v>0.47031967800000002</v>
      </c>
      <c r="N459">
        <v>4.5493180000000001E-2</v>
      </c>
      <c r="O459" t="s">
        <v>56</v>
      </c>
      <c r="P459">
        <v>3</v>
      </c>
      <c r="Q459">
        <v>5.7356800320000003</v>
      </c>
      <c r="R459">
        <v>0.19491595</v>
      </c>
      <c r="S459">
        <v>0.343036169</v>
      </c>
      <c r="T459">
        <v>0.146177047</v>
      </c>
      <c r="U459" t="s">
        <v>30</v>
      </c>
      <c r="V459" t="s">
        <v>31</v>
      </c>
      <c r="W459" t="s">
        <v>31</v>
      </c>
      <c r="X459">
        <f t="shared" si="7"/>
        <v>873.22721508000006</v>
      </c>
    </row>
    <row r="460" spans="1:24" x14ac:dyDescent="0.3">
      <c r="A460" t="s">
        <v>514</v>
      </c>
      <c r="B460" s="1">
        <v>43611</v>
      </c>
      <c r="C460">
        <v>31</v>
      </c>
      <c r="D460" t="s">
        <v>33</v>
      </c>
      <c r="E460" t="s">
        <v>25</v>
      </c>
      <c r="F460" t="s">
        <v>44</v>
      </c>
      <c r="G460" t="s">
        <v>77</v>
      </c>
      <c r="H460">
        <v>1</v>
      </c>
      <c r="I460">
        <v>61.610437040000001</v>
      </c>
      <c r="J460">
        <v>61.610437040000001</v>
      </c>
      <c r="K460" t="s">
        <v>62</v>
      </c>
      <c r="L460" t="s">
        <v>54</v>
      </c>
      <c r="M460">
        <v>0.185469941</v>
      </c>
      <c r="N460">
        <v>0.279468194</v>
      </c>
      <c r="O460" t="s">
        <v>25</v>
      </c>
      <c r="P460">
        <v>2</v>
      </c>
      <c r="Q460">
        <v>6.8173172329999998</v>
      </c>
      <c r="R460">
        <v>0.13578380100000001</v>
      </c>
      <c r="S460">
        <v>5.7451137999999999E-2</v>
      </c>
      <c r="T460">
        <v>9.4925636999999993E-2</v>
      </c>
      <c r="U460" t="s">
        <v>31</v>
      </c>
      <c r="V460" t="s">
        <v>31</v>
      </c>
      <c r="W460" t="s">
        <v>30</v>
      </c>
      <c r="X460">
        <f t="shared" si="7"/>
        <v>61.610437040000001</v>
      </c>
    </row>
    <row r="461" spans="1:24" x14ac:dyDescent="0.3">
      <c r="A461" t="s">
        <v>515</v>
      </c>
      <c r="B461" s="1">
        <v>43317</v>
      </c>
      <c r="C461">
        <v>30</v>
      </c>
      <c r="D461" t="s">
        <v>24</v>
      </c>
      <c r="E461" t="s">
        <v>38</v>
      </c>
      <c r="F461" t="s">
        <v>44</v>
      </c>
      <c r="G461" t="s">
        <v>45</v>
      </c>
      <c r="H461">
        <v>2</v>
      </c>
      <c r="I461">
        <v>12.525394520000001</v>
      </c>
      <c r="J461">
        <v>25.050789040000002</v>
      </c>
      <c r="K461" t="s">
        <v>36</v>
      </c>
      <c r="L461" t="s">
        <v>49</v>
      </c>
      <c r="M461">
        <v>0.283578687</v>
      </c>
      <c r="N461">
        <v>0.19209974199999999</v>
      </c>
      <c r="O461" t="s">
        <v>25</v>
      </c>
      <c r="P461">
        <v>1</v>
      </c>
      <c r="Q461">
        <v>9.7826352340000007</v>
      </c>
      <c r="R461">
        <v>0.327994224</v>
      </c>
      <c r="S461">
        <v>0.335828711</v>
      </c>
      <c r="T461">
        <v>0.13783323</v>
      </c>
      <c r="U461" t="s">
        <v>30</v>
      </c>
      <c r="V461" t="s">
        <v>31</v>
      </c>
      <c r="W461" t="s">
        <v>31</v>
      </c>
      <c r="X461">
        <f t="shared" si="7"/>
        <v>25.050789040000002</v>
      </c>
    </row>
    <row r="462" spans="1:24" x14ac:dyDescent="0.3">
      <c r="A462" t="s">
        <v>516</v>
      </c>
      <c r="B462" s="1">
        <v>44425</v>
      </c>
      <c r="C462">
        <v>33</v>
      </c>
      <c r="D462" t="s">
        <v>24</v>
      </c>
      <c r="E462" t="s">
        <v>56</v>
      </c>
      <c r="F462" t="s">
        <v>51</v>
      </c>
      <c r="G462" t="s">
        <v>52</v>
      </c>
      <c r="H462">
        <v>2</v>
      </c>
      <c r="I462">
        <v>136.9254114</v>
      </c>
      <c r="J462">
        <v>182.17458260000001</v>
      </c>
      <c r="K462" t="s">
        <v>62</v>
      </c>
      <c r="L462" t="s">
        <v>28</v>
      </c>
      <c r="M462">
        <v>0.191543357</v>
      </c>
      <c r="N462">
        <v>6.8473733999999994E-2</v>
      </c>
      <c r="O462" t="s">
        <v>56</v>
      </c>
      <c r="P462">
        <v>1</v>
      </c>
      <c r="Q462">
        <v>4.948363982</v>
      </c>
      <c r="R462">
        <v>0.18764098300000001</v>
      </c>
      <c r="S462">
        <v>9.9425447E-2</v>
      </c>
      <c r="T462">
        <v>0.25145065999999999</v>
      </c>
      <c r="U462" t="s">
        <v>30</v>
      </c>
      <c r="V462" t="s">
        <v>30</v>
      </c>
      <c r="W462" t="s">
        <v>30</v>
      </c>
      <c r="X462">
        <f t="shared" si="7"/>
        <v>273.8508228</v>
      </c>
    </row>
    <row r="463" spans="1:24" x14ac:dyDescent="0.3">
      <c r="A463" t="s">
        <v>517</v>
      </c>
      <c r="B463" s="1">
        <v>44256</v>
      </c>
      <c r="C463">
        <v>20</v>
      </c>
      <c r="D463" t="s">
        <v>43</v>
      </c>
      <c r="E463" t="s">
        <v>56</v>
      </c>
      <c r="F463" t="s">
        <v>51</v>
      </c>
      <c r="G463" t="s">
        <v>52</v>
      </c>
      <c r="H463">
        <v>2</v>
      </c>
      <c r="I463">
        <v>50.937468520000003</v>
      </c>
      <c r="J463">
        <v>101.874937</v>
      </c>
      <c r="K463" t="s">
        <v>49</v>
      </c>
      <c r="L463" t="s">
        <v>49</v>
      </c>
      <c r="M463">
        <v>0.25688539999999999</v>
      </c>
      <c r="N463">
        <v>0.25798722200000002</v>
      </c>
      <c r="O463" t="s">
        <v>38</v>
      </c>
      <c r="P463">
        <v>2</v>
      </c>
      <c r="Q463">
        <v>8.1036453809999998</v>
      </c>
      <c r="R463">
        <v>9.6782450000000006E-2</v>
      </c>
      <c r="S463">
        <v>0.44059310099999999</v>
      </c>
      <c r="T463">
        <v>0.13498950300000001</v>
      </c>
      <c r="U463" t="s">
        <v>30</v>
      </c>
      <c r="V463" t="s">
        <v>31</v>
      </c>
      <c r="W463" t="s">
        <v>31</v>
      </c>
      <c r="X463">
        <f t="shared" si="7"/>
        <v>101.87493704000001</v>
      </c>
    </row>
    <row r="464" spans="1:24" x14ac:dyDescent="0.3">
      <c r="A464" t="s">
        <v>518</v>
      </c>
      <c r="B464" s="1">
        <v>44928</v>
      </c>
      <c r="C464">
        <v>46</v>
      </c>
      <c r="D464" t="s">
        <v>43</v>
      </c>
      <c r="E464" t="s">
        <v>25</v>
      </c>
      <c r="F464" t="s">
        <v>40</v>
      </c>
      <c r="G464" t="s">
        <v>41</v>
      </c>
      <c r="H464">
        <v>7</v>
      </c>
      <c r="I464">
        <v>38.611529560000001</v>
      </c>
      <c r="J464">
        <v>319.11420249999998</v>
      </c>
      <c r="K464" t="s">
        <v>46</v>
      </c>
      <c r="L464" t="s">
        <v>36</v>
      </c>
      <c r="M464">
        <v>0.29888838699999998</v>
      </c>
      <c r="N464">
        <v>0.41573402799999998</v>
      </c>
      <c r="O464" t="s">
        <v>25</v>
      </c>
      <c r="P464">
        <v>1</v>
      </c>
      <c r="Q464">
        <v>4.0735795780000004</v>
      </c>
      <c r="R464">
        <v>0.315959449</v>
      </c>
      <c r="S464">
        <v>0.31346517400000001</v>
      </c>
      <c r="T464">
        <v>0.21174916199999999</v>
      </c>
      <c r="U464" t="s">
        <v>30</v>
      </c>
      <c r="V464" t="s">
        <v>30</v>
      </c>
      <c r="W464" t="s">
        <v>31</v>
      </c>
      <c r="X464">
        <f t="shared" si="7"/>
        <v>270.28070692</v>
      </c>
    </row>
    <row r="465" spans="1:24" x14ac:dyDescent="0.3">
      <c r="A465" t="s">
        <v>519</v>
      </c>
      <c r="B465" s="1">
        <v>44911</v>
      </c>
      <c r="C465">
        <v>40</v>
      </c>
      <c r="D465" t="s">
        <v>33</v>
      </c>
      <c r="E465" t="s">
        <v>56</v>
      </c>
      <c r="F465" t="s">
        <v>34</v>
      </c>
      <c r="G465" t="s">
        <v>35</v>
      </c>
      <c r="H465">
        <v>3</v>
      </c>
      <c r="I465">
        <v>251.30112639999999</v>
      </c>
      <c r="J465">
        <v>801.3561843</v>
      </c>
      <c r="K465" t="s">
        <v>46</v>
      </c>
      <c r="L465" t="s">
        <v>36</v>
      </c>
      <c r="M465">
        <v>0.104272347</v>
      </c>
      <c r="N465">
        <v>7.6034045999999994E-2</v>
      </c>
      <c r="O465" t="s">
        <v>56</v>
      </c>
      <c r="P465">
        <v>1</v>
      </c>
      <c r="Q465">
        <v>9.7682774850000005</v>
      </c>
      <c r="R465">
        <v>9.5240305999999997E-2</v>
      </c>
      <c r="S465">
        <v>4.3036430000000002E-3</v>
      </c>
      <c r="T465">
        <v>0.13036388400000001</v>
      </c>
      <c r="U465" t="s">
        <v>30</v>
      </c>
      <c r="V465" t="s">
        <v>31</v>
      </c>
      <c r="W465" t="s">
        <v>31</v>
      </c>
      <c r="X465">
        <f t="shared" si="7"/>
        <v>753.90337920000002</v>
      </c>
    </row>
    <row r="466" spans="1:24" x14ac:dyDescent="0.3">
      <c r="A466" t="s">
        <v>520</v>
      </c>
      <c r="B466" s="1">
        <v>44306</v>
      </c>
      <c r="C466">
        <v>16</v>
      </c>
      <c r="D466" t="s">
        <v>33</v>
      </c>
      <c r="E466" t="s">
        <v>25</v>
      </c>
      <c r="F466" t="s">
        <v>26</v>
      </c>
      <c r="G466" t="s">
        <v>27</v>
      </c>
      <c r="H466">
        <v>3</v>
      </c>
      <c r="I466">
        <v>27.0622319</v>
      </c>
      <c r="J466">
        <v>81.186695700000001</v>
      </c>
      <c r="K466" t="s">
        <v>29</v>
      </c>
      <c r="L466" t="s">
        <v>46</v>
      </c>
      <c r="M466">
        <v>0.43847022400000002</v>
      </c>
      <c r="N466">
        <v>0.279468194</v>
      </c>
      <c r="O466" t="s">
        <v>47</v>
      </c>
      <c r="P466">
        <v>2</v>
      </c>
      <c r="Q466">
        <v>8.2730746929999999</v>
      </c>
      <c r="R466">
        <v>0.27397216200000002</v>
      </c>
      <c r="S466">
        <v>0.17934228499999999</v>
      </c>
      <c r="T466">
        <v>0.37287400799999998</v>
      </c>
      <c r="U466" t="s">
        <v>30</v>
      </c>
      <c r="V466" t="s">
        <v>31</v>
      </c>
      <c r="W466" t="s">
        <v>31</v>
      </c>
      <c r="X466">
        <f t="shared" si="7"/>
        <v>81.186695700000001</v>
      </c>
    </row>
    <row r="467" spans="1:24" x14ac:dyDescent="0.3">
      <c r="A467" t="s">
        <v>521</v>
      </c>
      <c r="B467" s="1">
        <v>43191</v>
      </c>
      <c r="C467">
        <v>49</v>
      </c>
      <c r="D467" t="s">
        <v>43</v>
      </c>
      <c r="E467" t="s">
        <v>56</v>
      </c>
      <c r="F467" t="s">
        <v>40</v>
      </c>
      <c r="G467" t="s">
        <v>41</v>
      </c>
      <c r="H467">
        <v>2</v>
      </c>
      <c r="I467">
        <v>17.21214586</v>
      </c>
      <c r="J467">
        <v>18.260270009999999</v>
      </c>
      <c r="K467" t="s">
        <v>29</v>
      </c>
      <c r="L467" t="s">
        <v>49</v>
      </c>
      <c r="M467">
        <v>0.34137413100000003</v>
      </c>
      <c r="N467">
        <v>0.45295007399999998</v>
      </c>
      <c r="O467" t="s">
        <v>25</v>
      </c>
      <c r="P467">
        <v>0</v>
      </c>
      <c r="Q467">
        <v>8.1437595389999995</v>
      </c>
      <c r="R467">
        <v>0.15527633199999999</v>
      </c>
      <c r="S467">
        <v>6.3731068000000002E-2</v>
      </c>
      <c r="T467">
        <v>7.6432942000000004E-2</v>
      </c>
      <c r="U467" t="s">
        <v>30</v>
      </c>
      <c r="V467" t="s">
        <v>31</v>
      </c>
      <c r="W467" t="s">
        <v>31</v>
      </c>
      <c r="X467">
        <f t="shared" si="7"/>
        <v>34.424291719999999</v>
      </c>
    </row>
    <row r="468" spans="1:24" x14ac:dyDescent="0.3">
      <c r="A468" t="s">
        <v>522</v>
      </c>
      <c r="B468" s="1">
        <v>43814</v>
      </c>
      <c r="C468">
        <v>22</v>
      </c>
      <c r="D468" t="s">
        <v>33</v>
      </c>
      <c r="E468" t="s">
        <v>56</v>
      </c>
      <c r="F468" t="s">
        <v>57</v>
      </c>
      <c r="G468" t="s">
        <v>58</v>
      </c>
      <c r="H468">
        <v>7</v>
      </c>
      <c r="I468">
        <v>13.69147044</v>
      </c>
      <c r="J468">
        <v>136.7073149</v>
      </c>
      <c r="K468" t="s">
        <v>36</v>
      </c>
      <c r="L468" t="s">
        <v>37</v>
      </c>
      <c r="M468">
        <v>0.200339603</v>
      </c>
      <c r="N468">
        <v>0.116640892</v>
      </c>
      <c r="O468" t="s">
        <v>38</v>
      </c>
      <c r="P468">
        <v>5</v>
      </c>
      <c r="Q468">
        <v>3.4503702930000002</v>
      </c>
      <c r="R468">
        <v>0.20464464399999999</v>
      </c>
      <c r="S468">
        <v>6.0808327000000002E-2</v>
      </c>
      <c r="T468">
        <v>0.45912968100000001</v>
      </c>
      <c r="U468" t="s">
        <v>30</v>
      </c>
      <c r="V468" t="s">
        <v>31</v>
      </c>
      <c r="W468" t="s">
        <v>31</v>
      </c>
      <c r="X468">
        <f t="shared" si="7"/>
        <v>95.840293079999995</v>
      </c>
    </row>
    <row r="469" spans="1:24" x14ac:dyDescent="0.3">
      <c r="A469" t="s">
        <v>523</v>
      </c>
      <c r="B469" s="1">
        <v>44982</v>
      </c>
      <c r="C469">
        <v>17</v>
      </c>
      <c r="D469" t="s">
        <v>33</v>
      </c>
      <c r="E469" t="s">
        <v>25</v>
      </c>
      <c r="F469" t="s">
        <v>51</v>
      </c>
      <c r="G469" t="s">
        <v>52</v>
      </c>
      <c r="H469">
        <v>2</v>
      </c>
      <c r="I469">
        <v>81.171500829999999</v>
      </c>
      <c r="J469">
        <v>130.32730309999999</v>
      </c>
      <c r="K469" t="s">
        <v>36</v>
      </c>
      <c r="L469" t="s">
        <v>49</v>
      </c>
      <c r="M469">
        <v>0.16668743999999999</v>
      </c>
      <c r="N469">
        <v>0.64400952300000003</v>
      </c>
      <c r="O469" t="s">
        <v>56</v>
      </c>
      <c r="P469">
        <v>1</v>
      </c>
      <c r="Q469">
        <v>10</v>
      </c>
      <c r="R469">
        <v>5.5664893999999999E-2</v>
      </c>
      <c r="S469">
        <v>0.19483882499999999</v>
      </c>
      <c r="T469">
        <v>0.17440071400000001</v>
      </c>
      <c r="U469" t="s">
        <v>30</v>
      </c>
      <c r="V469" t="s">
        <v>31</v>
      </c>
      <c r="W469" t="s">
        <v>31</v>
      </c>
      <c r="X469">
        <f t="shared" si="7"/>
        <v>162.34300166</v>
      </c>
    </row>
    <row r="470" spans="1:24" x14ac:dyDescent="0.3">
      <c r="A470" t="s">
        <v>524</v>
      </c>
      <c r="B470" s="1">
        <v>43139</v>
      </c>
      <c r="C470">
        <v>29</v>
      </c>
      <c r="D470" t="s">
        <v>43</v>
      </c>
      <c r="E470" t="s">
        <v>25</v>
      </c>
      <c r="F470" t="s">
        <v>57</v>
      </c>
      <c r="G470" t="s">
        <v>58</v>
      </c>
      <c r="H470">
        <v>8</v>
      </c>
      <c r="I470">
        <v>13.747358180000001</v>
      </c>
      <c r="J470">
        <v>109.9788654</v>
      </c>
      <c r="K470" t="s">
        <v>46</v>
      </c>
      <c r="L470" t="s">
        <v>49</v>
      </c>
      <c r="M470">
        <v>0.19561452900000001</v>
      </c>
      <c r="N470">
        <v>0.48178151499999999</v>
      </c>
      <c r="O470" t="s">
        <v>25</v>
      </c>
      <c r="P470">
        <v>2</v>
      </c>
      <c r="Q470">
        <v>3.8309381459999998</v>
      </c>
      <c r="R470">
        <v>0.109561716</v>
      </c>
      <c r="S470">
        <v>0.19483882499999999</v>
      </c>
      <c r="T470">
        <v>0.1528562</v>
      </c>
      <c r="U470" t="s">
        <v>30</v>
      </c>
      <c r="V470" t="s">
        <v>31</v>
      </c>
      <c r="W470" t="s">
        <v>31</v>
      </c>
      <c r="X470">
        <f t="shared" si="7"/>
        <v>109.97886544000001</v>
      </c>
    </row>
    <row r="471" spans="1:24" x14ac:dyDescent="0.3">
      <c r="A471" t="s">
        <v>525</v>
      </c>
      <c r="B471" s="1">
        <v>43273</v>
      </c>
      <c r="C471">
        <v>38</v>
      </c>
      <c r="D471" t="s">
        <v>33</v>
      </c>
      <c r="E471" t="s">
        <v>25</v>
      </c>
      <c r="F471" t="s">
        <v>34</v>
      </c>
      <c r="G471" t="s">
        <v>35</v>
      </c>
      <c r="H471">
        <v>13</v>
      </c>
      <c r="I471">
        <v>39.766814920000002</v>
      </c>
      <c r="J471">
        <v>542.13924280000003</v>
      </c>
      <c r="K471" t="s">
        <v>49</v>
      </c>
      <c r="L471" t="s">
        <v>36</v>
      </c>
      <c r="M471">
        <v>0.42977590799999998</v>
      </c>
      <c r="N471">
        <v>0.401004042</v>
      </c>
      <c r="O471" t="s">
        <v>25</v>
      </c>
      <c r="P471">
        <v>2</v>
      </c>
      <c r="Q471">
        <v>6.9424452069999996</v>
      </c>
      <c r="R471">
        <v>0.335321337</v>
      </c>
      <c r="S471">
        <v>0.27789161800000001</v>
      </c>
      <c r="T471">
        <v>3.8407718E-2</v>
      </c>
      <c r="U471" t="s">
        <v>30</v>
      </c>
      <c r="V471" t="s">
        <v>31</v>
      </c>
      <c r="W471" t="s">
        <v>31</v>
      </c>
      <c r="X471">
        <f t="shared" si="7"/>
        <v>516.96859396000002</v>
      </c>
    </row>
    <row r="472" spans="1:24" x14ac:dyDescent="0.3">
      <c r="A472" t="s">
        <v>526</v>
      </c>
      <c r="B472" s="1">
        <v>43753</v>
      </c>
      <c r="C472">
        <v>33</v>
      </c>
      <c r="D472" t="s">
        <v>33</v>
      </c>
      <c r="E472" t="s">
        <v>38</v>
      </c>
      <c r="F472" t="s">
        <v>34</v>
      </c>
      <c r="G472" t="s">
        <v>35</v>
      </c>
      <c r="H472">
        <v>3</v>
      </c>
      <c r="I472">
        <v>86.207559720000006</v>
      </c>
      <c r="J472">
        <v>312.75192959999998</v>
      </c>
      <c r="K472" t="s">
        <v>36</v>
      </c>
      <c r="L472" t="s">
        <v>28</v>
      </c>
      <c r="M472">
        <v>0.32290078</v>
      </c>
      <c r="N472">
        <v>0.279468194</v>
      </c>
      <c r="O472" t="s">
        <v>25</v>
      </c>
      <c r="P472">
        <v>4</v>
      </c>
      <c r="Q472">
        <v>10</v>
      </c>
      <c r="R472">
        <v>0.15715362699999999</v>
      </c>
      <c r="S472">
        <v>0.30361688399999998</v>
      </c>
      <c r="T472">
        <v>5.2600023000000003E-2</v>
      </c>
      <c r="U472" t="s">
        <v>30</v>
      </c>
      <c r="V472" t="s">
        <v>31</v>
      </c>
      <c r="W472" t="s">
        <v>31</v>
      </c>
      <c r="X472">
        <f t="shared" si="7"/>
        <v>258.62267916000002</v>
      </c>
    </row>
    <row r="473" spans="1:24" x14ac:dyDescent="0.3">
      <c r="A473" t="s">
        <v>527</v>
      </c>
      <c r="B473" s="1">
        <v>43854</v>
      </c>
      <c r="C473">
        <v>17</v>
      </c>
      <c r="D473" t="s">
        <v>33</v>
      </c>
      <c r="E473" t="s">
        <v>56</v>
      </c>
      <c r="F473" t="s">
        <v>51</v>
      </c>
      <c r="G473" t="s">
        <v>52</v>
      </c>
      <c r="H473">
        <v>6</v>
      </c>
      <c r="I473">
        <v>40.643255349999997</v>
      </c>
      <c r="J473">
        <v>138.37655520000001</v>
      </c>
      <c r="K473" t="s">
        <v>49</v>
      </c>
      <c r="L473" t="s">
        <v>36</v>
      </c>
      <c r="M473">
        <v>0.23088139299999999</v>
      </c>
      <c r="N473">
        <v>0.13404932999999999</v>
      </c>
      <c r="O473" t="s">
        <v>38</v>
      </c>
      <c r="P473">
        <v>3</v>
      </c>
      <c r="Q473">
        <v>7.958677378</v>
      </c>
      <c r="R473">
        <v>0.13476055000000001</v>
      </c>
      <c r="S473">
        <v>0.21903059799999999</v>
      </c>
      <c r="T473">
        <v>0.16236631900000001</v>
      </c>
      <c r="U473" t="s">
        <v>30</v>
      </c>
      <c r="V473" t="s">
        <v>31</v>
      </c>
      <c r="W473" t="s">
        <v>31</v>
      </c>
      <c r="X473">
        <f t="shared" si="7"/>
        <v>243.85953209999997</v>
      </c>
    </row>
    <row r="474" spans="1:24" x14ac:dyDescent="0.3">
      <c r="A474" t="s">
        <v>528</v>
      </c>
      <c r="B474" s="1">
        <v>44344</v>
      </c>
      <c r="C474">
        <v>19</v>
      </c>
      <c r="D474" t="s">
        <v>24</v>
      </c>
      <c r="E474" t="s">
        <v>56</v>
      </c>
      <c r="F474" t="s">
        <v>34</v>
      </c>
      <c r="G474" t="s">
        <v>77</v>
      </c>
      <c r="H474">
        <v>3</v>
      </c>
      <c r="I474">
        <v>213.52575999999999</v>
      </c>
      <c r="J474">
        <v>676.87511840000002</v>
      </c>
      <c r="K474" t="s">
        <v>29</v>
      </c>
      <c r="L474" t="s">
        <v>62</v>
      </c>
      <c r="M474">
        <v>0.17756578100000001</v>
      </c>
      <c r="N474">
        <v>0.37618033699999998</v>
      </c>
      <c r="O474" t="s">
        <v>25</v>
      </c>
      <c r="P474">
        <v>3</v>
      </c>
      <c r="Q474">
        <v>5.9282816289999998</v>
      </c>
      <c r="R474">
        <v>5.8942131000000002E-2</v>
      </c>
      <c r="S474">
        <v>0.180332041</v>
      </c>
      <c r="T474">
        <v>0.13572414899999999</v>
      </c>
      <c r="U474" t="s">
        <v>30</v>
      </c>
      <c r="V474" t="s">
        <v>30</v>
      </c>
      <c r="W474" t="s">
        <v>31</v>
      </c>
      <c r="X474">
        <f t="shared" si="7"/>
        <v>640.57727999999997</v>
      </c>
    </row>
    <row r="475" spans="1:24" x14ac:dyDescent="0.3">
      <c r="A475" t="s">
        <v>529</v>
      </c>
      <c r="B475" s="1">
        <v>44182</v>
      </c>
      <c r="C475">
        <v>58</v>
      </c>
      <c r="D475" t="s">
        <v>43</v>
      </c>
      <c r="E475" t="s">
        <v>38</v>
      </c>
      <c r="F475" t="s">
        <v>26</v>
      </c>
      <c r="G475" t="s">
        <v>27</v>
      </c>
      <c r="H475">
        <v>8</v>
      </c>
      <c r="I475">
        <v>46.69134708</v>
      </c>
      <c r="J475">
        <v>445.29468639999999</v>
      </c>
      <c r="K475" t="s">
        <v>36</v>
      </c>
      <c r="L475" t="s">
        <v>54</v>
      </c>
      <c r="M475">
        <v>0.33730005200000002</v>
      </c>
      <c r="N475">
        <v>0.47987554100000002</v>
      </c>
      <c r="O475" t="s">
        <v>47</v>
      </c>
      <c r="P475">
        <v>3</v>
      </c>
      <c r="Q475">
        <v>9.9128352910000004</v>
      </c>
      <c r="R475">
        <v>3.2436859999999998E-2</v>
      </c>
      <c r="S475">
        <v>0.19967557</v>
      </c>
      <c r="T475">
        <v>0.20758610899999999</v>
      </c>
      <c r="U475" t="s">
        <v>30</v>
      </c>
      <c r="V475" t="s">
        <v>30</v>
      </c>
      <c r="W475" t="s">
        <v>30</v>
      </c>
      <c r="X475">
        <f t="shared" si="7"/>
        <v>373.53077664</v>
      </c>
    </row>
    <row r="476" spans="1:24" x14ac:dyDescent="0.3">
      <c r="A476" t="s">
        <v>530</v>
      </c>
      <c r="B476" s="1">
        <v>44784</v>
      </c>
      <c r="C476">
        <v>24</v>
      </c>
      <c r="D476" t="s">
        <v>33</v>
      </c>
      <c r="E476" t="s">
        <v>56</v>
      </c>
      <c r="F476" t="s">
        <v>26</v>
      </c>
      <c r="G476" t="s">
        <v>27</v>
      </c>
      <c r="H476">
        <v>5</v>
      </c>
      <c r="I476">
        <v>19.727827309999999</v>
      </c>
      <c r="J476">
        <v>98.639136550000003</v>
      </c>
      <c r="K476" t="s">
        <v>54</v>
      </c>
      <c r="L476" t="s">
        <v>46</v>
      </c>
      <c r="M476">
        <v>0.283578687</v>
      </c>
      <c r="N476">
        <v>0.35062570300000001</v>
      </c>
      <c r="O476" t="s">
        <v>25</v>
      </c>
      <c r="P476">
        <v>3</v>
      </c>
      <c r="Q476">
        <v>6.6408061920000003</v>
      </c>
      <c r="R476">
        <v>7.3178499999999994E-2</v>
      </c>
      <c r="S476">
        <v>0.102164728</v>
      </c>
      <c r="T476">
        <v>0.31895364100000001</v>
      </c>
      <c r="U476" t="s">
        <v>30</v>
      </c>
      <c r="V476" t="s">
        <v>31</v>
      </c>
      <c r="W476" t="s">
        <v>30</v>
      </c>
      <c r="X476">
        <f t="shared" si="7"/>
        <v>98.639136549999989</v>
      </c>
    </row>
    <row r="477" spans="1:24" x14ac:dyDescent="0.3">
      <c r="A477" t="s">
        <v>531</v>
      </c>
      <c r="B477" s="1">
        <v>43556</v>
      </c>
      <c r="C477">
        <v>27</v>
      </c>
      <c r="D477" t="s">
        <v>24</v>
      </c>
      <c r="E477" t="s">
        <v>38</v>
      </c>
      <c r="F477" t="s">
        <v>40</v>
      </c>
      <c r="G477" t="s">
        <v>41</v>
      </c>
      <c r="H477">
        <v>5</v>
      </c>
      <c r="I477">
        <v>9.7929395380000006</v>
      </c>
      <c r="J477">
        <v>102.671936</v>
      </c>
      <c r="K477" t="s">
        <v>28</v>
      </c>
      <c r="L477" t="s">
        <v>49</v>
      </c>
      <c r="M477">
        <v>0.13928320399999999</v>
      </c>
      <c r="N477">
        <v>0.279468194</v>
      </c>
      <c r="O477" t="s">
        <v>38</v>
      </c>
      <c r="P477">
        <v>2</v>
      </c>
      <c r="Q477">
        <v>7.5818617450000003</v>
      </c>
      <c r="R477">
        <v>0.20464464399999999</v>
      </c>
      <c r="S477">
        <v>0.19760048099999999</v>
      </c>
      <c r="T477">
        <v>0.28826370400000001</v>
      </c>
      <c r="U477" t="s">
        <v>30</v>
      </c>
      <c r="V477" t="s">
        <v>31</v>
      </c>
      <c r="W477" t="s">
        <v>31</v>
      </c>
      <c r="X477">
        <f t="shared" si="7"/>
        <v>48.964697690000001</v>
      </c>
    </row>
    <row r="478" spans="1:24" x14ac:dyDescent="0.3">
      <c r="A478" t="s">
        <v>532</v>
      </c>
      <c r="B478" s="1">
        <v>43929</v>
      </c>
      <c r="C478">
        <v>54</v>
      </c>
      <c r="D478" t="s">
        <v>33</v>
      </c>
      <c r="E478" t="s">
        <v>38</v>
      </c>
      <c r="F478" t="s">
        <v>34</v>
      </c>
      <c r="G478" t="s">
        <v>77</v>
      </c>
      <c r="H478">
        <v>4</v>
      </c>
      <c r="I478">
        <v>47.867168790000001</v>
      </c>
      <c r="J478">
        <v>250.10577019999999</v>
      </c>
      <c r="K478" t="s">
        <v>36</v>
      </c>
      <c r="L478" t="s">
        <v>28</v>
      </c>
      <c r="M478">
        <v>0.34553747899999998</v>
      </c>
      <c r="N478">
        <v>0.20886736</v>
      </c>
      <c r="O478" t="s">
        <v>25</v>
      </c>
      <c r="P478">
        <v>3</v>
      </c>
      <c r="Q478">
        <v>4.9604554729999997</v>
      </c>
      <c r="R478">
        <v>0.212611577</v>
      </c>
      <c r="S478">
        <v>0.133527653</v>
      </c>
      <c r="T478">
        <v>0.25635019799999997</v>
      </c>
      <c r="U478" t="s">
        <v>30</v>
      </c>
      <c r="V478" t="s">
        <v>31</v>
      </c>
      <c r="W478" t="s">
        <v>31</v>
      </c>
      <c r="X478">
        <f t="shared" si="7"/>
        <v>191.46867516</v>
      </c>
    </row>
    <row r="479" spans="1:24" x14ac:dyDescent="0.3">
      <c r="A479" t="s">
        <v>533</v>
      </c>
      <c r="B479" s="1">
        <v>43995</v>
      </c>
      <c r="C479">
        <v>23</v>
      </c>
      <c r="D479" t="s">
        <v>43</v>
      </c>
      <c r="E479" t="s">
        <v>56</v>
      </c>
      <c r="F479" t="s">
        <v>51</v>
      </c>
      <c r="G479" t="s">
        <v>52</v>
      </c>
      <c r="H479">
        <v>6</v>
      </c>
      <c r="I479">
        <v>38.315287720000001</v>
      </c>
      <c r="J479">
        <v>229.89172629999999</v>
      </c>
      <c r="K479" t="s">
        <v>62</v>
      </c>
      <c r="L479" t="s">
        <v>62</v>
      </c>
      <c r="M479">
        <v>0.10951011200000001</v>
      </c>
      <c r="N479">
        <v>0.31872920100000002</v>
      </c>
      <c r="O479" t="s">
        <v>38</v>
      </c>
      <c r="P479">
        <v>2</v>
      </c>
      <c r="Q479">
        <v>9.0373514939999993</v>
      </c>
      <c r="R479">
        <v>0.10641234199999999</v>
      </c>
      <c r="S479">
        <v>0.22101377</v>
      </c>
      <c r="T479">
        <v>0.386570845</v>
      </c>
      <c r="U479" t="s">
        <v>30</v>
      </c>
      <c r="V479" t="s">
        <v>31</v>
      </c>
      <c r="W479" t="s">
        <v>31</v>
      </c>
      <c r="X479">
        <f t="shared" si="7"/>
        <v>229.89172632</v>
      </c>
    </row>
    <row r="480" spans="1:24" x14ac:dyDescent="0.3">
      <c r="A480" t="s">
        <v>534</v>
      </c>
      <c r="B480" s="1">
        <v>44485</v>
      </c>
      <c r="C480">
        <v>46</v>
      </c>
      <c r="D480" t="s">
        <v>43</v>
      </c>
      <c r="E480" t="s">
        <v>25</v>
      </c>
      <c r="F480" t="s">
        <v>26</v>
      </c>
      <c r="G480" t="s">
        <v>27</v>
      </c>
      <c r="H480">
        <v>1</v>
      </c>
      <c r="I480">
        <v>8.2777117269999998</v>
      </c>
      <c r="J480">
        <v>8.2777117269999998</v>
      </c>
      <c r="K480" t="s">
        <v>62</v>
      </c>
      <c r="L480" t="s">
        <v>54</v>
      </c>
      <c r="M480">
        <v>0.49133694300000003</v>
      </c>
      <c r="N480">
        <v>9.7656676999999997E-2</v>
      </c>
      <c r="O480" t="s">
        <v>25</v>
      </c>
      <c r="P480">
        <v>2</v>
      </c>
      <c r="Q480">
        <v>3.2532964739999999</v>
      </c>
      <c r="R480">
        <v>0.14608137900000001</v>
      </c>
      <c r="S480">
        <v>0.17024815200000001</v>
      </c>
      <c r="T480">
        <v>0.43175881399999999</v>
      </c>
      <c r="U480" t="s">
        <v>31</v>
      </c>
      <c r="V480" t="s">
        <v>31</v>
      </c>
      <c r="W480" t="s">
        <v>31</v>
      </c>
      <c r="X480">
        <f t="shared" si="7"/>
        <v>8.2777117269999998</v>
      </c>
    </row>
    <row r="481" spans="1:24" x14ac:dyDescent="0.3">
      <c r="A481" t="s">
        <v>535</v>
      </c>
      <c r="B481" s="1">
        <v>45059</v>
      </c>
      <c r="C481">
        <v>52</v>
      </c>
      <c r="D481" t="s">
        <v>33</v>
      </c>
      <c r="E481" t="s">
        <v>25</v>
      </c>
      <c r="F481" t="s">
        <v>34</v>
      </c>
      <c r="G481" t="s">
        <v>35</v>
      </c>
      <c r="H481">
        <v>5</v>
      </c>
      <c r="I481">
        <v>15.792797029999999</v>
      </c>
      <c r="J481">
        <v>78.963985149999999</v>
      </c>
      <c r="K481" t="s">
        <v>46</v>
      </c>
      <c r="L481" t="s">
        <v>62</v>
      </c>
      <c r="M481">
        <v>0.13783884699999999</v>
      </c>
      <c r="N481">
        <v>2.2035309999999999E-2</v>
      </c>
      <c r="O481" t="s">
        <v>38</v>
      </c>
      <c r="P481">
        <v>6</v>
      </c>
      <c r="Q481">
        <v>8.1525433849999995</v>
      </c>
      <c r="R481">
        <v>0.21306412799999999</v>
      </c>
      <c r="S481">
        <v>4.6089206000000001E-2</v>
      </c>
      <c r="T481">
        <v>0.17666409399999999</v>
      </c>
      <c r="U481" t="s">
        <v>30</v>
      </c>
      <c r="V481" t="s">
        <v>31</v>
      </c>
      <c r="W481" t="s">
        <v>31</v>
      </c>
      <c r="X481">
        <f t="shared" si="7"/>
        <v>78.963985149999999</v>
      </c>
    </row>
    <row r="482" spans="1:24" x14ac:dyDescent="0.3">
      <c r="A482" t="s">
        <v>536</v>
      </c>
      <c r="B482" s="1">
        <v>45097</v>
      </c>
      <c r="C482">
        <v>42</v>
      </c>
      <c r="D482" t="s">
        <v>33</v>
      </c>
      <c r="E482" t="s">
        <v>56</v>
      </c>
      <c r="F482" t="s">
        <v>44</v>
      </c>
      <c r="G482" t="s">
        <v>45</v>
      </c>
      <c r="H482">
        <v>6</v>
      </c>
      <c r="I482">
        <v>11.13522979</v>
      </c>
      <c r="J482">
        <v>24.185405939999999</v>
      </c>
      <c r="K482" t="s">
        <v>49</v>
      </c>
      <c r="L482" t="s">
        <v>54</v>
      </c>
      <c r="M482">
        <v>0.61585552600000004</v>
      </c>
      <c r="N482">
        <v>0.36023153600000002</v>
      </c>
      <c r="O482" t="s">
        <v>38</v>
      </c>
      <c r="P482">
        <v>1</v>
      </c>
      <c r="Q482">
        <v>5.849670422</v>
      </c>
      <c r="R482">
        <v>0.21815430799999999</v>
      </c>
      <c r="S482">
        <v>0.22820638600000001</v>
      </c>
      <c r="T482">
        <v>0.11766847</v>
      </c>
      <c r="U482" t="s">
        <v>30</v>
      </c>
      <c r="V482" t="s">
        <v>31</v>
      </c>
      <c r="W482" t="s">
        <v>31</v>
      </c>
      <c r="X482">
        <f t="shared" si="7"/>
        <v>66.811378740000009</v>
      </c>
    </row>
    <row r="483" spans="1:24" x14ac:dyDescent="0.3">
      <c r="A483" t="s">
        <v>537</v>
      </c>
      <c r="B483" s="1">
        <v>43290</v>
      </c>
      <c r="C483">
        <v>34</v>
      </c>
      <c r="D483" t="s">
        <v>33</v>
      </c>
      <c r="E483" t="s">
        <v>56</v>
      </c>
      <c r="F483" t="s">
        <v>44</v>
      </c>
      <c r="G483" t="s">
        <v>77</v>
      </c>
      <c r="H483">
        <v>9</v>
      </c>
      <c r="I483">
        <v>25.790612240000002</v>
      </c>
      <c r="J483">
        <v>127.2790215</v>
      </c>
      <c r="K483" t="s">
        <v>29</v>
      </c>
      <c r="L483" t="s">
        <v>46</v>
      </c>
      <c r="M483">
        <v>0.32566861400000002</v>
      </c>
      <c r="N483">
        <v>0.199728341</v>
      </c>
      <c r="O483" t="s">
        <v>25</v>
      </c>
      <c r="P483">
        <v>2</v>
      </c>
      <c r="Q483">
        <v>8.6846518929999998</v>
      </c>
      <c r="R483">
        <v>0.21367087900000001</v>
      </c>
      <c r="S483">
        <v>0.221749897</v>
      </c>
      <c r="T483">
        <v>0.38036766700000002</v>
      </c>
      <c r="U483" t="s">
        <v>30</v>
      </c>
      <c r="V483" t="s">
        <v>31</v>
      </c>
      <c r="W483" t="s">
        <v>31</v>
      </c>
      <c r="X483">
        <f t="shared" si="7"/>
        <v>232.11551016000001</v>
      </c>
    </row>
    <row r="484" spans="1:24" x14ac:dyDescent="0.3">
      <c r="A484" t="s">
        <v>538</v>
      </c>
      <c r="B484" s="1">
        <v>43605</v>
      </c>
      <c r="C484">
        <v>25</v>
      </c>
      <c r="D484" t="s">
        <v>43</v>
      </c>
      <c r="E484" t="s">
        <v>56</v>
      </c>
      <c r="F484" t="s">
        <v>51</v>
      </c>
      <c r="G484" t="s">
        <v>52</v>
      </c>
      <c r="H484">
        <v>5</v>
      </c>
      <c r="I484">
        <v>21.01863724</v>
      </c>
      <c r="J484">
        <v>85.689167299999994</v>
      </c>
      <c r="K484" t="s">
        <v>28</v>
      </c>
      <c r="L484" t="s">
        <v>28</v>
      </c>
      <c r="M484">
        <v>0.181067598</v>
      </c>
      <c r="N484">
        <v>9.2249541000000004E-2</v>
      </c>
      <c r="O484" t="s">
        <v>56</v>
      </c>
      <c r="P484">
        <v>2</v>
      </c>
      <c r="Q484">
        <v>10</v>
      </c>
      <c r="R484">
        <v>0.233388442</v>
      </c>
      <c r="S484">
        <v>0.118324998</v>
      </c>
      <c r="T484">
        <v>0.16837060500000001</v>
      </c>
      <c r="U484" t="s">
        <v>30</v>
      </c>
      <c r="V484" t="s">
        <v>30</v>
      </c>
      <c r="W484" t="s">
        <v>30</v>
      </c>
      <c r="X484">
        <f t="shared" si="7"/>
        <v>105.09318620000001</v>
      </c>
    </row>
    <row r="485" spans="1:24" x14ac:dyDescent="0.3">
      <c r="A485" t="s">
        <v>539</v>
      </c>
      <c r="B485" s="1">
        <v>44897</v>
      </c>
      <c r="C485">
        <v>75</v>
      </c>
      <c r="D485" t="s">
        <v>43</v>
      </c>
      <c r="E485" t="s">
        <v>56</v>
      </c>
      <c r="F485" t="s">
        <v>26</v>
      </c>
      <c r="G485" t="s">
        <v>27</v>
      </c>
      <c r="H485">
        <v>2</v>
      </c>
      <c r="I485">
        <v>69.575070220000001</v>
      </c>
      <c r="J485">
        <v>201.57578380000001</v>
      </c>
      <c r="K485" t="s">
        <v>37</v>
      </c>
      <c r="L485" t="s">
        <v>46</v>
      </c>
      <c r="M485">
        <v>0.10942347600000001</v>
      </c>
      <c r="N485">
        <v>0.27645665200000002</v>
      </c>
      <c r="O485" t="s">
        <v>56</v>
      </c>
      <c r="P485">
        <v>3</v>
      </c>
      <c r="Q485">
        <v>9.9618141080000004</v>
      </c>
      <c r="R485">
        <v>0.34818829600000001</v>
      </c>
      <c r="S485">
        <v>6.7074387999999999E-2</v>
      </c>
      <c r="T485">
        <v>0.142160493</v>
      </c>
      <c r="U485" t="s">
        <v>30</v>
      </c>
      <c r="V485" t="s">
        <v>31</v>
      </c>
      <c r="W485" t="s">
        <v>31</v>
      </c>
      <c r="X485">
        <f t="shared" si="7"/>
        <v>139.15014044</v>
      </c>
    </row>
    <row r="486" spans="1:24" x14ac:dyDescent="0.3">
      <c r="A486" t="s">
        <v>540</v>
      </c>
      <c r="B486" s="1">
        <v>44632</v>
      </c>
      <c r="C486">
        <v>27</v>
      </c>
      <c r="D486" t="s">
        <v>33</v>
      </c>
      <c r="E486" t="s">
        <v>38</v>
      </c>
      <c r="F486" t="s">
        <v>40</v>
      </c>
      <c r="G486" t="s">
        <v>77</v>
      </c>
      <c r="H486">
        <v>3</v>
      </c>
      <c r="I486">
        <v>23.4467392</v>
      </c>
      <c r="J486">
        <v>70.340217600000003</v>
      </c>
      <c r="K486" t="s">
        <v>37</v>
      </c>
      <c r="L486" t="s">
        <v>29</v>
      </c>
      <c r="M486">
        <v>9.3994883000000001E-2</v>
      </c>
      <c r="N486">
        <v>0.400559477</v>
      </c>
      <c r="O486" t="s">
        <v>38</v>
      </c>
      <c r="P486">
        <v>4</v>
      </c>
      <c r="Q486">
        <v>4.6399933769999997</v>
      </c>
      <c r="R486">
        <v>0.28750935700000002</v>
      </c>
      <c r="S486">
        <v>0.16148242800000001</v>
      </c>
      <c r="T486">
        <v>0.18602822899999999</v>
      </c>
      <c r="U486" t="s">
        <v>30</v>
      </c>
      <c r="V486" t="s">
        <v>31</v>
      </c>
      <c r="W486" t="s">
        <v>31</v>
      </c>
      <c r="X486">
        <f t="shared" si="7"/>
        <v>70.340217600000003</v>
      </c>
    </row>
    <row r="487" spans="1:24" x14ac:dyDescent="0.3">
      <c r="A487" t="s">
        <v>541</v>
      </c>
      <c r="B487" s="1">
        <v>43924</v>
      </c>
      <c r="C487">
        <v>79</v>
      </c>
      <c r="D487" t="s">
        <v>33</v>
      </c>
      <c r="E487" t="s">
        <v>38</v>
      </c>
      <c r="F487" t="s">
        <v>57</v>
      </c>
      <c r="G487" t="s">
        <v>58</v>
      </c>
      <c r="H487">
        <v>2</v>
      </c>
      <c r="I487">
        <v>123.4096608</v>
      </c>
      <c r="J487">
        <v>254.3276223</v>
      </c>
      <c r="K487" t="s">
        <v>46</v>
      </c>
      <c r="L487" t="s">
        <v>36</v>
      </c>
      <c r="M487">
        <v>0.176328343</v>
      </c>
      <c r="N487">
        <v>0.253529693</v>
      </c>
      <c r="O487" t="s">
        <v>38</v>
      </c>
      <c r="P487">
        <v>2</v>
      </c>
      <c r="Q487">
        <v>8.7921002440000002</v>
      </c>
      <c r="R487">
        <v>2.1931623000000001E-2</v>
      </c>
      <c r="S487">
        <v>0.150570541</v>
      </c>
      <c r="T487">
        <v>0.16203281</v>
      </c>
      <c r="U487" t="s">
        <v>30</v>
      </c>
      <c r="V487" t="s">
        <v>31</v>
      </c>
      <c r="W487" t="s">
        <v>31</v>
      </c>
      <c r="X487">
        <f t="shared" si="7"/>
        <v>246.81932159999999</v>
      </c>
    </row>
    <row r="488" spans="1:24" x14ac:dyDescent="0.3">
      <c r="A488" t="s">
        <v>542</v>
      </c>
      <c r="B488" s="1">
        <v>44029</v>
      </c>
      <c r="C488">
        <v>60</v>
      </c>
      <c r="D488" t="s">
        <v>24</v>
      </c>
      <c r="E488" t="s">
        <v>56</v>
      </c>
      <c r="F488" t="s">
        <v>34</v>
      </c>
      <c r="G488" t="s">
        <v>35</v>
      </c>
      <c r="H488">
        <v>9</v>
      </c>
      <c r="I488">
        <v>52.777089869999998</v>
      </c>
      <c r="J488">
        <v>424.9340297</v>
      </c>
      <c r="K488" t="s">
        <v>49</v>
      </c>
      <c r="L488" t="s">
        <v>62</v>
      </c>
      <c r="M488">
        <v>0.31566795800000003</v>
      </c>
      <c r="N488">
        <v>0.19296255700000001</v>
      </c>
      <c r="O488" t="s">
        <v>38</v>
      </c>
      <c r="P488">
        <v>4</v>
      </c>
      <c r="Q488">
        <v>5.4638867409999996</v>
      </c>
      <c r="R488">
        <v>0.14995356700000001</v>
      </c>
      <c r="S488">
        <v>0.139600168</v>
      </c>
      <c r="T488">
        <v>0.50480445200000001</v>
      </c>
      <c r="U488" t="s">
        <v>30</v>
      </c>
      <c r="V488" t="s">
        <v>31</v>
      </c>
      <c r="W488" t="s">
        <v>31</v>
      </c>
      <c r="X488">
        <f t="shared" si="7"/>
        <v>474.99380882999998</v>
      </c>
    </row>
    <row r="489" spans="1:24" x14ac:dyDescent="0.3">
      <c r="A489" t="s">
        <v>543</v>
      </c>
      <c r="B489" s="1">
        <v>44034</v>
      </c>
      <c r="C489">
        <v>42</v>
      </c>
      <c r="D489" t="s">
        <v>24</v>
      </c>
      <c r="E489" t="s">
        <v>56</v>
      </c>
      <c r="F489" t="s">
        <v>26</v>
      </c>
      <c r="G489" t="s">
        <v>27</v>
      </c>
      <c r="H489">
        <v>12</v>
      </c>
      <c r="I489">
        <v>23.977126439999999</v>
      </c>
      <c r="J489">
        <v>232.97827129999999</v>
      </c>
      <c r="K489" t="s">
        <v>49</v>
      </c>
      <c r="L489" t="s">
        <v>36</v>
      </c>
      <c r="M489">
        <v>0.37492279299999998</v>
      </c>
      <c r="N489">
        <v>0.23522674299999999</v>
      </c>
      <c r="O489" t="s">
        <v>47</v>
      </c>
      <c r="P489">
        <v>1</v>
      </c>
      <c r="Q489">
        <v>9.235915168</v>
      </c>
      <c r="R489">
        <v>0.128387792</v>
      </c>
      <c r="S489">
        <v>0.18914494700000001</v>
      </c>
      <c r="T489">
        <v>0.122205361</v>
      </c>
      <c r="U489" t="s">
        <v>30</v>
      </c>
      <c r="V489" t="s">
        <v>30</v>
      </c>
      <c r="W489" t="s">
        <v>30</v>
      </c>
      <c r="X489">
        <f t="shared" si="7"/>
        <v>287.72551727999996</v>
      </c>
    </row>
    <row r="490" spans="1:24" x14ac:dyDescent="0.3">
      <c r="A490" t="s">
        <v>544</v>
      </c>
      <c r="B490" s="1">
        <v>44241</v>
      </c>
      <c r="C490">
        <v>39</v>
      </c>
      <c r="D490" t="s">
        <v>24</v>
      </c>
      <c r="E490" t="s">
        <v>56</v>
      </c>
      <c r="F490" t="s">
        <v>57</v>
      </c>
      <c r="G490" t="s">
        <v>58</v>
      </c>
      <c r="H490">
        <v>5</v>
      </c>
      <c r="I490">
        <v>14.96468087</v>
      </c>
      <c r="J490">
        <v>74.823404350000004</v>
      </c>
      <c r="K490" t="s">
        <v>54</v>
      </c>
      <c r="L490" t="s">
        <v>49</v>
      </c>
      <c r="M490">
        <v>0.173387175</v>
      </c>
      <c r="N490">
        <v>0.23289708200000001</v>
      </c>
      <c r="O490" t="s">
        <v>47</v>
      </c>
      <c r="P490">
        <v>4</v>
      </c>
      <c r="Q490">
        <v>7.820694016</v>
      </c>
      <c r="R490">
        <v>0.53659809000000003</v>
      </c>
      <c r="S490">
        <v>5.4340299000000002E-2</v>
      </c>
      <c r="T490">
        <v>0.48908896000000002</v>
      </c>
      <c r="U490" t="s">
        <v>30</v>
      </c>
      <c r="V490" t="s">
        <v>31</v>
      </c>
      <c r="W490" t="s">
        <v>30</v>
      </c>
      <c r="X490">
        <f t="shared" si="7"/>
        <v>74.823404350000004</v>
      </c>
    </row>
    <row r="491" spans="1:24" x14ac:dyDescent="0.3">
      <c r="A491" t="s">
        <v>545</v>
      </c>
      <c r="B491" s="1">
        <v>43234</v>
      </c>
      <c r="C491">
        <v>28</v>
      </c>
      <c r="D491" t="s">
        <v>43</v>
      </c>
      <c r="E491" t="s">
        <v>25</v>
      </c>
      <c r="F491" t="s">
        <v>34</v>
      </c>
      <c r="G491" t="s">
        <v>35</v>
      </c>
      <c r="H491">
        <v>1</v>
      </c>
      <c r="I491">
        <v>28.912428129999999</v>
      </c>
      <c r="J491">
        <v>28.912428129999999</v>
      </c>
      <c r="K491" t="s">
        <v>29</v>
      </c>
      <c r="L491" t="s">
        <v>28</v>
      </c>
      <c r="M491">
        <v>0.15957222900000001</v>
      </c>
      <c r="N491">
        <v>0.10944379999999999</v>
      </c>
      <c r="O491" t="s">
        <v>47</v>
      </c>
      <c r="P491">
        <v>4</v>
      </c>
      <c r="Q491">
        <v>6.6265804839999998</v>
      </c>
      <c r="R491">
        <v>0.25272685499999997</v>
      </c>
      <c r="S491">
        <v>0.21649832699999999</v>
      </c>
      <c r="T491">
        <v>0.235937959</v>
      </c>
      <c r="U491" t="s">
        <v>31</v>
      </c>
      <c r="V491" t="s">
        <v>31</v>
      </c>
      <c r="W491" t="s">
        <v>31</v>
      </c>
      <c r="X491">
        <f t="shared" si="7"/>
        <v>28.912428129999999</v>
      </c>
    </row>
    <row r="492" spans="1:24" x14ac:dyDescent="0.3">
      <c r="A492" t="s">
        <v>546</v>
      </c>
      <c r="B492" s="1">
        <v>45206</v>
      </c>
      <c r="C492">
        <v>33</v>
      </c>
      <c r="D492" t="s">
        <v>33</v>
      </c>
      <c r="E492" t="s">
        <v>56</v>
      </c>
      <c r="F492" t="s">
        <v>44</v>
      </c>
      <c r="G492" t="s">
        <v>45</v>
      </c>
      <c r="H492">
        <v>1</v>
      </c>
      <c r="I492">
        <v>84.174408749999998</v>
      </c>
      <c r="J492">
        <v>61.723037480000002</v>
      </c>
      <c r="K492" t="s">
        <v>54</v>
      </c>
      <c r="L492" t="s">
        <v>37</v>
      </c>
      <c r="M492">
        <v>0.41073746799999999</v>
      </c>
      <c r="N492">
        <v>0.41964069199999998</v>
      </c>
      <c r="O492" t="s">
        <v>47</v>
      </c>
      <c r="P492">
        <v>1</v>
      </c>
      <c r="Q492">
        <v>10</v>
      </c>
      <c r="R492">
        <v>0.16778195200000001</v>
      </c>
      <c r="S492">
        <v>0.46802581900000001</v>
      </c>
      <c r="T492">
        <v>6.0928585E-2</v>
      </c>
      <c r="U492" t="s">
        <v>31</v>
      </c>
      <c r="V492" t="s">
        <v>31</v>
      </c>
      <c r="W492" t="s">
        <v>31</v>
      </c>
      <c r="X492">
        <f t="shared" si="7"/>
        <v>84.174408749999998</v>
      </c>
    </row>
    <row r="493" spans="1:24" x14ac:dyDescent="0.3">
      <c r="A493" t="s">
        <v>547</v>
      </c>
      <c r="B493" s="1">
        <v>43785</v>
      </c>
      <c r="C493">
        <v>24</v>
      </c>
      <c r="D493" t="s">
        <v>33</v>
      </c>
      <c r="E493" t="s">
        <v>56</v>
      </c>
      <c r="F493" t="s">
        <v>44</v>
      </c>
      <c r="G493" t="s">
        <v>60</v>
      </c>
      <c r="H493">
        <v>5</v>
      </c>
      <c r="I493">
        <v>21.230068580000001</v>
      </c>
      <c r="J493">
        <v>137.72777690000001</v>
      </c>
      <c r="K493" t="s">
        <v>36</v>
      </c>
      <c r="L493" t="s">
        <v>37</v>
      </c>
      <c r="M493">
        <v>0.26968444400000002</v>
      </c>
      <c r="N493">
        <v>0.11860680899999999</v>
      </c>
      <c r="O493" t="s">
        <v>38</v>
      </c>
      <c r="P493">
        <v>0</v>
      </c>
      <c r="Q493">
        <v>7.6962635979999998</v>
      </c>
      <c r="R493">
        <v>0.333043963</v>
      </c>
      <c r="S493">
        <v>0.18908292700000001</v>
      </c>
      <c r="T493">
        <v>0.112523631</v>
      </c>
      <c r="U493" t="s">
        <v>30</v>
      </c>
      <c r="V493" t="s">
        <v>31</v>
      </c>
      <c r="W493" t="s">
        <v>31</v>
      </c>
      <c r="X493">
        <f t="shared" si="7"/>
        <v>106.1503429</v>
      </c>
    </row>
    <row r="494" spans="1:24" x14ac:dyDescent="0.3">
      <c r="A494" t="s">
        <v>548</v>
      </c>
      <c r="B494" s="1">
        <v>44953</v>
      </c>
      <c r="C494">
        <v>34</v>
      </c>
      <c r="D494" t="s">
        <v>33</v>
      </c>
      <c r="E494" t="s">
        <v>56</v>
      </c>
      <c r="F494" t="s">
        <v>44</v>
      </c>
      <c r="G494" t="s">
        <v>60</v>
      </c>
      <c r="H494">
        <v>6</v>
      </c>
      <c r="I494">
        <v>90.400644689999993</v>
      </c>
      <c r="J494">
        <v>589.68281420000005</v>
      </c>
      <c r="K494" t="s">
        <v>28</v>
      </c>
      <c r="L494" t="s">
        <v>46</v>
      </c>
      <c r="M494">
        <v>0.36928963300000001</v>
      </c>
      <c r="N494">
        <v>0.40018415200000002</v>
      </c>
      <c r="O494" t="s">
        <v>56</v>
      </c>
      <c r="P494">
        <v>2</v>
      </c>
      <c r="Q494">
        <v>6.9424452069999996</v>
      </c>
      <c r="R494">
        <v>3.2980373E-2</v>
      </c>
      <c r="S494">
        <v>3.0489426E-2</v>
      </c>
      <c r="T494">
        <v>5.9403863000000001E-2</v>
      </c>
      <c r="U494" t="s">
        <v>30</v>
      </c>
      <c r="V494" t="s">
        <v>31</v>
      </c>
      <c r="W494" t="s">
        <v>31</v>
      </c>
      <c r="X494">
        <f t="shared" si="7"/>
        <v>542.40386813999999</v>
      </c>
    </row>
    <row r="495" spans="1:24" x14ac:dyDescent="0.3">
      <c r="A495" t="s">
        <v>549</v>
      </c>
      <c r="B495" s="1">
        <v>43915</v>
      </c>
      <c r="C495">
        <v>14</v>
      </c>
      <c r="D495" t="s">
        <v>24</v>
      </c>
      <c r="E495" t="s">
        <v>25</v>
      </c>
      <c r="F495" t="s">
        <v>44</v>
      </c>
      <c r="G495" t="s">
        <v>45</v>
      </c>
      <c r="H495">
        <v>11</v>
      </c>
      <c r="I495">
        <v>89.042460180000006</v>
      </c>
      <c r="J495">
        <v>853.99903570000004</v>
      </c>
      <c r="K495" t="s">
        <v>28</v>
      </c>
      <c r="L495" t="s">
        <v>49</v>
      </c>
      <c r="M495">
        <v>0.15312242100000001</v>
      </c>
      <c r="N495">
        <v>0.64983610599999997</v>
      </c>
      <c r="O495" t="s">
        <v>25</v>
      </c>
      <c r="P495">
        <v>1</v>
      </c>
      <c r="Q495">
        <v>8.9352007810000007</v>
      </c>
      <c r="R495">
        <v>0.27556250700000001</v>
      </c>
      <c r="S495">
        <v>0.29395548999999999</v>
      </c>
      <c r="T495">
        <v>1.9281864999999999E-2</v>
      </c>
      <c r="U495" t="s">
        <v>30</v>
      </c>
      <c r="V495" t="s">
        <v>31</v>
      </c>
      <c r="W495" t="s">
        <v>30</v>
      </c>
      <c r="X495">
        <f t="shared" si="7"/>
        <v>979.46706198000004</v>
      </c>
    </row>
    <row r="496" spans="1:24" x14ac:dyDescent="0.3">
      <c r="A496" t="s">
        <v>550</v>
      </c>
      <c r="B496" s="1">
        <v>44273</v>
      </c>
      <c r="C496">
        <v>45</v>
      </c>
      <c r="D496" t="s">
        <v>43</v>
      </c>
      <c r="E496" t="s">
        <v>25</v>
      </c>
      <c r="F496" t="s">
        <v>34</v>
      </c>
      <c r="G496" t="s">
        <v>35</v>
      </c>
      <c r="H496">
        <v>3</v>
      </c>
      <c r="I496">
        <v>400.89807009999998</v>
      </c>
      <c r="J496">
        <v>1094.32232</v>
      </c>
      <c r="K496" t="s">
        <v>37</v>
      </c>
      <c r="L496" t="s">
        <v>37</v>
      </c>
      <c r="M496">
        <v>0.16597616900000001</v>
      </c>
      <c r="N496">
        <v>0.52583365599999998</v>
      </c>
      <c r="O496" t="s">
        <v>38</v>
      </c>
      <c r="P496">
        <v>2</v>
      </c>
      <c r="Q496">
        <v>7.7308833420000003</v>
      </c>
      <c r="R496">
        <v>0.25614817400000001</v>
      </c>
      <c r="S496">
        <v>0.22564046900000001</v>
      </c>
      <c r="T496">
        <v>0.38892282900000003</v>
      </c>
      <c r="U496" t="s">
        <v>30</v>
      </c>
      <c r="V496" t="s">
        <v>31</v>
      </c>
      <c r="W496" t="s">
        <v>31</v>
      </c>
      <c r="X496">
        <f t="shared" si="7"/>
        <v>1202.6942102999999</v>
      </c>
    </row>
    <row r="497" spans="1:24" x14ac:dyDescent="0.3">
      <c r="A497" t="s">
        <v>551</v>
      </c>
      <c r="B497" s="1">
        <v>43180</v>
      </c>
      <c r="C497">
        <v>54</v>
      </c>
      <c r="D497" t="s">
        <v>33</v>
      </c>
      <c r="E497" t="s">
        <v>38</v>
      </c>
      <c r="F497" t="s">
        <v>44</v>
      </c>
      <c r="G497" t="s">
        <v>45</v>
      </c>
      <c r="H497">
        <v>13</v>
      </c>
      <c r="I497">
        <v>231.8519297</v>
      </c>
      <c r="J497">
        <v>2999.5789770000001</v>
      </c>
      <c r="K497" t="s">
        <v>62</v>
      </c>
      <c r="L497" t="s">
        <v>36</v>
      </c>
      <c r="M497">
        <v>0.27263679899999999</v>
      </c>
      <c r="N497">
        <v>0.11184079099999999</v>
      </c>
      <c r="O497" t="s">
        <v>56</v>
      </c>
      <c r="P497">
        <v>1</v>
      </c>
      <c r="Q497">
        <v>5.8699374969999996</v>
      </c>
      <c r="R497">
        <v>0.10431536299999999</v>
      </c>
      <c r="S497">
        <v>0.18981736699999999</v>
      </c>
      <c r="T497">
        <v>5.4619731999999997E-2</v>
      </c>
      <c r="U497" t="s">
        <v>30</v>
      </c>
      <c r="V497" t="s">
        <v>31</v>
      </c>
      <c r="W497" t="s">
        <v>31</v>
      </c>
      <c r="X497">
        <f t="shared" si="7"/>
        <v>3014.0750861000001</v>
      </c>
    </row>
    <row r="498" spans="1:24" x14ac:dyDescent="0.3">
      <c r="A498" t="s">
        <v>552</v>
      </c>
      <c r="B498" s="1">
        <v>43303</v>
      </c>
      <c r="C498">
        <v>17</v>
      </c>
      <c r="D498" t="s">
        <v>43</v>
      </c>
      <c r="E498" t="s">
        <v>25</v>
      </c>
      <c r="F498" t="s">
        <v>44</v>
      </c>
      <c r="G498" t="s">
        <v>45</v>
      </c>
      <c r="H498">
        <v>1</v>
      </c>
      <c r="I498">
        <v>24.585415009999998</v>
      </c>
      <c r="J498">
        <v>17.59593967</v>
      </c>
      <c r="K498" t="s">
        <v>29</v>
      </c>
      <c r="L498" t="s">
        <v>54</v>
      </c>
      <c r="M498">
        <v>0.283720576</v>
      </c>
      <c r="N498">
        <v>0.13691170899999999</v>
      </c>
      <c r="O498" t="s">
        <v>25</v>
      </c>
      <c r="P498">
        <v>2</v>
      </c>
      <c r="Q498">
        <v>8.202200672</v>
      </c>
      <c r="R498">
        <v>0.52761130000000001</v>
      </c>
      <c r="S498">
        <v>0.25004507500000001</v>
      </c>
      <c r="T498">
        <v>0.20275986800000001</v>
      </c>
      <c r="U498" t="s">
        <v>31</v>
      </c>
      <c r="V498" t="s">
        <v>31</v>
      </c>
      <c r="W498" t="s">
        <v>31</v>
      </c>
      <c r="X498">
        <f t="shared" si="7"/>
        <v>24.585415009999998</v>
      </c>
    </row>
    <row r="499" spans="1:24" x14ac:dyDescent="0.3">
      <c r="A499" t="s">
        <v>553</v>
      </c>
      <c r="B499" s="1">
        <v>44353</v>
      </c>
      <c r="C499">
        <v>48</v>
      </c>
      <c r="D499" t="s">
        <v>43</v>
      </c>
      <c r="E499" t="s">
        <v>25</v>
      </c>
      <c r="F499" t="s">
        <v>44</v>
      </c>
      <c r="G499" t="s">
        <v>60</v>
      </c>
      <c r="H499">
        <v>2</v>
      </c>
      <c r="I499">
        <v>56.319554199999999</v>
      </c>
      <c r="J499">
        <v>112.6391084</v>
      </c>
      <c r="K499" t="s">
        <v>28</v>
      </c>
      <c r="L499" t="s">
        <v>46</v>
      </c>
      <c r="M499">
        <v>0.24663190800000001</v>
      </c>
      <c r="N499">
        <v>0.20337989300000001</v>
      </c>
      <c r="O499" t="s">
        <v>56</v>
      </c>
      <c r="P499">
        <v>2</v>
      </c>
      <c r="Q499">
        <v>10</v>
      </c>
      <c r="R499">
        <v>0.109170541</v>
      </c>
      <c r="S499">
        <v>8.8745825E-2</v>
      </c>
      <c r="T499">
        <v>0.26804718999999999</v>
      </c>
      <c r="U499" t="s">
        <v>30</v>
      </c>
      <c r="V499" t="s">
        <v>31</v>
      </c>
      <c r="W499" t="s">
        <v>31</v>
      </c>
      <c r="X499">
        <f t="shared" si="7"/>
        <v>112.6391084</v>
      </c>
    </row>
    <row r="500" spans="1:24" x14ac:dyDescent="0.3">
      <c r="A500" t="s">
        <v>554</v>
      </c>
      <c r="B500" s="1">
        <v>44800</v>
      </c>
      <c r="C500">
        <v>62</v>
      </c>
      <c r="D500" t="s">
        <v>33</v>
      </c>
      <c r="E500" t="s">
        <v>56</v>
      </c>
      <c r="F500" t="s">
        <v>76</v>
      </c>
      <c r="G500" t="s">
        <v>77</v>
      </c>
      <c r="H500">
        <v>11</v>
      </c>
      <c r="I500">
        <v>59.917914529999997</v>
      </c>
      <c r="J500">
        <v>742.92943530000002</v>
      </c>
      <c r="K500" t="s">
        <v>62</v>
      </c>
      <c r="L500" t="s">
        <v>62</v>
      </c>
      <c r="M500">
        <v>0.386501918</v>
      </c>
      <c r="N500">
        <v>0.29661558500000001</v>
      </c>
      <c r="O500" t="s">
        <v>25</v>
      </c>
      <c r="P500">
        <v>2</v>
      </c>
      <c r="Q500">
        <v>7.4402810519999996</v>
      </c>
      <c r="R500">
        <v>8.5488101999999996E-2</v>
      </c>
      <c r="S500">
        <v>5.3617998E-2</v>
      </c>
      <c r="T500">
        <v>0.19489831699999999</v>
      </c>
      <c r="U500" t="s">
        <v>30</v>
      </c>
      <c r="V500" t="s">
        <v>31</v>
      </c>
      <c r="W500" t="s">
        <v>31</v>
      </c>
      <c r="X500">
        <f t="shared" si="7"/>
        <v>659.09705982999992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9F176-96AC-4F3D-8CBE-6A2FAEC1190E}">
  <dimension ref="A1:I536"/>
  <sheetViews>
    <sheetView workbookViewId="0">
      <selection activeCell="Q18" sqref="Q18"/>
    </sheetView>
  </sheetViews>
  <sheetFormatPr defaultRowHeight="14.4" x14ac:dyDescent="0.3"/>
  <cols>
    <col min="1" max="1" width="20.33203125" bestFit="1" customWidth="1"/>
    <col min="2" max="2" width="15.5546875" bestFit="1" customWidth="1"/>
    <col min="3" max="3" width="6.109375" bestFit="1" customWidth="1"/>
    <col min="4" max="4" width="8" bestFit="1" customWidth="1"/>
    <col min="5" max="5" width="10" bestFit="1" customWidth="1"/>
    <col min="6" max="6" width="5.21875" bestFit="1" customWidth="1"/>
    <col min="7" max="7" width="11.77734375" bestFit="1" customWidth="1"/>
    <col min="8" max="8" width="6.33203125" bestFit="1" customWidth="1"/>
    <col min="9" max="9" width="4.88671875" bestFit="1" customWidth="1"/>
    <col min="10" max="10" width="10.33203125" bestFit="1" customWidth="1"/>
  </cols>
  <sheetData>
    <row r="1" spans="1:9" x14ac:dyDescent="0.3">
      <c r="A1" s="36" t="s">
        <v>566</v>
      </c>
      <c r="B1" s="36" t="s">
        <v>565</v>
      </c>
      <c r="C1" s="9"/>
      <c r="D1" s="9"/>
      <c r="E1" s="9"/>
      <c r="F1" s="9"/>
      <c r="G1" s="9"/>
      <c r="H1" s="9"/>
      <c r="I1" s="9"/>
    </row>
    <row r="2" spans="1:9" x14ac:dyDescent="0.3">
      <c r="A2" s="36" t="s">
        <v>556</v>
      </c>
      <c r="B2" s="9" t="s">
        <v>49</v>
      </c>
      <c r="C2" s="9" t="s">
        <v>29</v>
      </c>
      <c r="D2" s="9" t="s">
        <v>28</v>
      </c>
      <c r="E2" s="9" t="s">
        <v>36</v>
      </c>
      <c r="F2" s="9" t="s">
        <v>62</v>
      </c>
      <c r="G2" s="9" t="s">
        <v>54</v>
      </c>
      <c r="H2" s="9" t="s">
        <v>46</v>
      </c>
      <c r="I2" s="9" t="s">
        <v>37</v>
      </c>
    </row>
    <row r="3" spans="1:9" x14ac:dyDescent="0.3">
      <c r="A3" s="8" t="s">
        <v>564</v>
      </c>
      <c r="B3" s="84"/>
      <c r="C3" s="84">
        <v>4</v>
      </c>
      <c r="D3" s="84"/>
      <c r="E3" s="84"/>
      <c r="F3" s="84">
        <v>13</v>
      </c>
      <c r="G3" s="84"/>
      <c r="H3" s="84"/>
      <c r="I3" s="84">
        <v>3</v>
      </c>
    </row>
    <row r="4" spans="1:9" x14ac:dyDescent="0.3">
      <c r="A4" s="8" t="s">
        <v>563</v>
      </c>
      <c r="B4" s="84">
        <v>4</v>
      </c>
      <c r="C4" s="84">
        <v>2</v>
      </c>
      <c r="D4" s="84">
        <v>4</v>
      </c>
      <c r="E4" s="84">
        <v>3</v>
      </c>
      <c r="F4" s="84"/>
      <c r="G4" s="84"/>
      <c r="H4" s="84">
        <v>2</v>
      </c>
      <c r="I4" s="84">
        <v>7</v>
      </c>
    </row>
    <row r="5" spans="1:9" x14ac:dyDescent="0.3">
      <c r="A5" s="8" t="s">
        <v>562</v>
      </c>
      <c r="B5" s="84">
        <v>2</v>
      </c>
      <c r="C5" s="84">
        <v>3</v>
      </c>
      <c r="D5" s="84"/>
      <c r="E5" s="84">
        <v>4</v>
      </c>
      <c r="F5" s="84">
        <v>9</v>
      </c>
      <c r="G5" s="84">
        <v>3</v>
      </c>
      <c r="H5" s="84">
        <v>8</v>
      </c>
      <c r="I5" s="84">
        <v>5</v>
      </c>
    </row>
    <row r="6" spans="1:9" x14ac:dyDescent="0.3">
      <c r="A6" s="8" t="s">
        <v>561</v>
      </c>
      <c r="B6" s="84"/>
      <c r="C6" s="84">
        <v>4</v>
      </c>
      <c r="D6" s="84">
        <v>11</v>
      </c>
      <c r="E6" s="84">
        <v>12</v>
      </c>
      <c r="F6" s="84"/>
      <c r="G6" s="84"/>
      <c r="H6" s="84"/>
      <c r="I6" s="84"/>
    </row>
    <row r="7" spans="1:9" x14ac:dyDescent="0.3">
      <c r="A7" s="8" t="s">
        <v>560</v>
      </c>
      <c r="B7" s="84">
        <v>6</v>
      </c>
      <c r="C7" s="84">
        <v>2</v>
      </c>
      <c r="D7" s="84"/>
      <c r="E7" s="84">
        <v>9</v>
      </c>
      <c r="F7" s="84"/>
      <c r="G7" s="84">
        <v>4</v>
      </c>
      <c r="H7" s="84"/>
      <c r="I7" s="84">
        <v>11</v>
      </c>
    </row>
    <row r="8" spans="1:9" x14ac:dyDescent="0.3">
      <c r="A8" s="8" t="s">
        <v>559</v>
      </c>
      <c r="B8" s="84"/>
      <c r="C8" s="84">
        <v>3</v>
      </c>
      <c r="D8" s="84"/>
      <c r="E8" s="84"/>
      <c r="F8" s="84"/>
      <c r="G8" s="84"/>
      <c r="H8" s="84">
        <v>3</v>
      </c>
      <c r="I8" s="84"/>
    </row>
    <row r="28" spans="1:2" x14ac:dyDescent="0.3">
      <c r="A28" s="9" t="s">
        <v>556</v>
      </c>
      <c r="B28" s="7" t="s">
        <v>558</v>
      </c>
    </row>
    <row r="29" spans="1:2" x14ac:dyDescent="0.3">
      <c r="A29" s="8" t="s">
        <v>309</v>
      </c>
      <c r="B29" s="7">
        <v>6595.9383619999999</v>
      </c>
    </row>
    <row r="30" spans="1:2" x14ac:dyDescent="0.3">
      <c r="A30" s="8" t="s">
        <v>144</v>
      </c>
      <c r="B30" s="7">
        <v>6507.9679290000004</v>
      </c>
    </row>
    <row r="31" spans="1:2" x14ac:dyDescent="0.3">
      <c r="A31" s="8" t="s">
        <v>360</v>
      </c>
      <c r="B31" s="7">
        <v>6012.0006579999999</v>
      </c>
    </row>
    <row r="32" spans="1:2" x14ac:dyDescent="0.3">
      <c r="A32" s="8" t="s">
        <v>292</v>
      </c>
      <c r="B32" s="7">
        <v>5624.8125879999998</v>
      </c>
    </row>
    <row r="33" spans="1:2" x14ac:dyDescent="0.3">
      <c r="A33" s="8" t="s">
        <v>222</v>
      </c>
      <c r="B33" s="7">
        <v>5084.9750700000004</v>
      </c>
    </row>
    <row r="34" spans="1:2" x14ac:dyDescent="0.3">
      <c r="A34" s="8" t="s">
        <v>321</v>
      </c>
      <c r="B34" s="7">
        <v>4551.3182399999996</v>
      </c>
    </row>
    <row r="35" spans="1:2" x14ac:dyDescent="0.3">
      <c r="A35" s="8" t="s">
        <v>187</v>
      </c>
      <c r="B35" s="7">
        <v>3802.693577</v>
      </c>
    </row>
    <row r="36" spans="1:2" x14ac:dyDescent="0.3">
      <c r="A36" s="8" t="s">
        <v>551</v>
      </c>
      <c r="B36" s="7">
        <v>2999.5789770000001</v>
      </c>
    </row>
    <row r="37" spans="1:2" x14ac:dyDescent="0.3">
      <c r="A37" s="8" t="s">
        <v>456</v>
      </c>
      <c r="B37" s="7">
        <v>2601.3885070000001</v>
      </c>
    </row>
    <row r="38" spans="1:2" x14ac:dyDescent="0.3">
      <c r="A38" s="8" t="s">
        <v>363</v>
      </c>
      <c r="B38" s="7">
        <v>2568.8277109999999</v>
      </c>
    </row>
    <row r="39" spans="1:2" x14ac:dyDescent="0.3">
      <c r="A39" s="8" t="s">
        <v>220</v>
      </c>
      <c r="B39" s="7">
        <v>2530.0318870000001</v>
      </c>
    </row>
    <row r="40" spans="1:2" x14ac:dyDescent="0.3">
      <c r="A40" s="8" t="s">
        <v>104</v>
      </c>
      <c r="B40" s="7">
        <v>2369.7870800000001</v>
      </c>
    </row>
    <row r="41" spans="1:2" x14ac:dyDescent="0.3">
      <c r="A41" s="8" t="s">
        <v>258</v>
      </c>
      <c r="B41" s="7">
        <v>2264.0545579999998</v>
      </c>
    </row>
    <row r="42" spans="1:2" x14ac:dyDescent="0.3">
      <c r="A42" s="8" t="s">
        <v>483</v>
      </c>
      <c r="B42" s="7">
        <v>2118.5367540000002</v>
      </c>
    </row>
    <row r="43" spans="1:2" x14ac:dyDescent="0.3">
      <c r="A43" s="8" t="s">
        <v>48</v>
      </c>
      <c r="B43" s="7">
        <v>2112.575945</v>
      </c>
    </row>
    <row r="44" spans="1:2" x14ac:dyDescent="0.3">
      <c r="A44" s="8" t="s">
        <v>394</v>
      </c>
      <c r="B44" s="7">
        <v>2048.2475370000002</v>
      </c>
    </row>
    <row r="45" spans="1:2" x14ac:dyDescent="0.3">
      <c r="A45" s="8" t="s">
        <v>273</v>
      </c>
      <c r="B45" s="7">
        <v>2024.464469</v>
      </c>
    </row>
    <row r="46" spans="1:2" x14ac:dyDescent="0.3">
      <c r="A46" s="8" t="s">
        <v>294</v>
      </c>
      <c r="B46" s="7">
        <v>2019.690341</v>
      </c>
    </row>
    <row r="47" spans="1:2" x14ac:dyDescent="0.3">
      <c r="A47" s="8" t="s">
        <v>454</v>
      </c>
      <c r="B47" s="7">
        <v>1992.1497300000001</v>
      </c>
    </row>
    <row r="48" spans="1:2" x14ac:dyDescent="0.3">
      <c r="A48" s="8" t="s">
        <v>351</v>
      </c>
      <c r="B48" s="7">
        <v>1954.7750920000001</v>
      </c>
    </row>
    <row r="49" spans="1:2" x14ac:dyDescent="0.3">
      <c r="A49" s="8" t="s">
        <v>472</v>
      </c>
      <c r="B49" s="7">
        <v>1865.280434</v>
      </c>
    </row>
    <row r="50" spans="1:2" x14ac:dyDescent="0.3">
      <c r="A50" s="8" t="s">
        <v>39</v>
      </c>
      <c r="B50" s="7">
        <v>1810.5551499999999</v>
      </c>
    </row>
    <row r="51" spans="1:2" x14ac:dyDescent="0.3">
      <c r="A51" s="8" t="s">
        <v>460</v>
      </c>
      <c r="B51" s="7">
        <v>1760.248726</v>
      </c>
    </row>
    <row r="52" spans="1:2" x14ac:dyDescent="0.3">
      <c r="A52" s="8" t="s">
        <v>111</v>
      </c>
      <c r="B52" s="7">
        <v>1644.8195410000001</v>
      </c>
    </row>
    <row r="53" spans="1:2" x14ac:dyDescent="0.3">
      <c r="A53" s="8" t="s">
        <v>348</v>
      </c>
      <c r="B53" s="7">
        <v>1605.1282670000001</v>
      </c>
    </row>
    <row r="54" spans="1:2" x14ac:dyDescent="0.3">
      <c r="A54" s="8" t="s">
        <v>301</v>
      </c>
      <c r="B54" s="7">
        <v>1603.7202810000001</v>
      </c>
    </row>
    <row r="55" spans="1:2" x14ac:dyDescent="0.3">
      <c r="A55" s="8" t="s">
        <v>260</v>
      </c>
      <c r="B55" s="7">
        <v>1582.8108219999999</v>
      </c>
    </row>
    <row r="56" spans="1:2" x14ac:dyDescent="0.3">
      <c r="A56" s="8" t="s">
        <v>82</v>
      </c>
      <c r="B56" s="7">
        <v>1565.887248</v>
      </c>
    </row>
    <row r="57" spans="1:2" x14ac:dyDescent="0.3">
      <c r="A57" s="8" t="s">
        <v>446</v>
      </c>
      <c r="B57" s="7">
        <v>1545.7143679999999</v>
      </c>
    </row>
    <row r="58" spans="1:2" x14ac:dyDescent="0.3">
      <c r="A58" s="8" t="s">
        <v>130</v>
      </c>
      <c r="B58" s="7">
        <v>1512.9614630000001</v>
      </c>
    </row>
    <row r="59" spans="1:2" x14ac:dyDescent="0.3">
      <c r="A59" s="8" t="s">
        <v>372</v>
      </c>
      <c r="B59" s="7">
        <v>1499.6569460000001</v>
      </c>
    </row>
    <row r="60" spans="1:2" x14ac:dyDescent="0.3">
      <c r="A60" s="8" t="s">
        <v>356</v>
      </c>
      <c r="B60" s="7">
        <v>1488.07935</v>
      </c>
    </row>
    <row r="61" spans="1:2" x14ac:dyDescent="0.3">
      <c r="A61" s="8" t="s">
        <v>212</v>
      </c>
      <c r="B61" s="7">
        <v>1460.3882819999999</v>
      </c>
    </row>
    <row r="62" spans="1:2" x14ac:dyDescent="0.3">
      <c r="A62" s="8" t="s">
        <v>481</v>
      </c>
      <c r="B62" s="7">
        <v>1393.5422550000001</v>
      </c>
    </row>
    <row r="63" spans="1:2" x14ac:dyDescent="0.3">
      <c r="A63" s="8" t="s">
        <v>257</v>
      </c>
      <c r="B63" s="7">
        <v>1371.713006</v>
      </c>
    </row>
    <row r="64" spans="1:2" x14ac:dyDescent="0.3">
      <c r="A64" s="8" t="s">
        <v>97</v>
      </c>
      <c r="B64" s="7">
        <v>1370.1086459999999</v>
      </c>
    </row>
    <row r="65" spans="1:2" x14ac:dyDescent="0.3">
      <c r="A65" s="8" t="s">
        <v>95</v>
      </c>
      <c r="B65" s="7">
        <v>1318.405309</v>
      </c>
    </row>
    <row r="66" spans="1:2" x14ac:dyDescent="0.3">
      <c r="A66" s="8" t="s">
        <v>268</v>
      </c>
      <c r="B66" s="7">
        <v>1271.6879280000001</v>
      </c>
    </row>
    <row r="67" spans="1:2" x14ac:dyDescent="0.3">
      <c r="A67" s="8" t="s">
        <v>297</v>
      </c>
      <c r="B67" s="7">
        <v>1269.5838879999999</v>
      </c>
    </row>
    <row r="68" spans="1:2" x14ac:dyDescent="0.3">
      <c r="A68" s="8" t="s">
        <v>303</v>
      </c>
      <c r="B68" s="7">
        <v>1261.279679</v>
      </c>
    </row>
    <row r="69" spans="1:2" x14ac:dyDescent="0.3">
      <c r="A69" s="8" t="s">
        <v>453</v>
      </c>
      <c r="B69" s="7">
        <v>1248.0688009999999</v>
      </c>
    </row>
    <row r="70" spans="1:2" x14ac:dyDescent="0.3">
      <c r="A70" s="8" t="s">
        <v>102</v>
      </c>
      <c r="B70" s="7">
        <v>1203.9112190000001</v>
      </c>
    </row>
    <row r="71" spans="1:2" x14ac:dyDescent="0.3">
      <c r="A71" s="8" t="s">
        <v>89</v>
      </c>
      <c r="B71" s="7">
        <v>1178.372488</v>
      </c>
    </row>
    <row r="72" spans="1:2" x14ac:dyDescent="0.3">
      <c r="A72" s="8" t="s">
        <v>180</v>
      </c>
      <c r="B72" s="7">
        <v>1156.009607</v>
      </c>
    </row>
    <row r="73" spans="1:2" x14ac:dyDescent="0.3">
      <c r="A73" s="8" t="s">
        <v>203</v>
      </c>
      <c r="B73" s="7">
        <v>1118.7229560000001</v>
      </c>
    </row>
    <row r="74" spans="1:2" x14ac:dyDescent="0.3">
      <c r="A74" s="8" t="s">
        <v>138</v>
      </c>
      <c r="B74" s="7">
        <v>1113.0321960000001</v>
      </c>
    </row>
    <row r="75" spans="1:2" x14ac:dyDescent="0.3">
      <c r="A75" s="8" t="s">
        <v>118</v>
      </c>
      <c r="B75" s="7">
        <v>1098.827963</v>
      </c>
    </row>
    <row r="76" spans="1:2" x14ac:dyDescent="0.3">
      <c r="A76" s="8" t="s">
        <v>550</v>
      </c>
      <c r="B76" s="7">
        <v>1094.32232</v>
      </c>
    </row>
    <row r="77" spans="1:2" x14ac:dyDescent="0.3">
      <c r="A77" s="8" t="s">
        <v>285</v>
      </c>
      <c r="B77" s="7">
        <v>1093.8483880000001</v>
      </c>
    </row>
    <row r="78" spans="1:2" x14ac:dyDescent="0.3">
      <c r="A78" s="8" t="s">
        <v>143</v>
      </c>
      <c r="B78" s="7">
        <v>1071.7737749999999</v>
      </c>
    </row>
    <row r="79" spans="1:2" x14ac:dyDescent="0.3">
      <c r="A79" s="8" t="s">
        <v>275</v>
      </c>
      <c r="B79" s="7">
        <v>1045.12077</v>
      </c>
    </row>
    <row r="80" spans="1:2" x14ac:dyDescent="0.3">
      <c r="A80" s="8" t="s">
        <v>213</v>
      </c>
      <c r="B80" s="7">
        <v>1041.7711360000001</v>
      </c>
    </row>
    <row r="81" spans="1:2" x14ac:dyDescent="0.3">
      <c r="A81" s="8" t="s">
        <v>358</v>
      </c>
      <c r="B81" s="7">
        <v>1035.798092</v>
      </c>
    </row>
    <row r="82" spans="1:2" x14ac:dyDescent="0.3">
      <c r="A82" s="8" t="s">
        <v>250</v>
      </c>
      <c r="B82" s="7">
        <v>1026.383916</v>
      </c>
    </row>
    <row r="83" spans="1:2" x14ac:dyDescent="0.3">
      <c r="A83" s="8" t="s">
        <v>240</v>
      </c>
      <c r="B83" s="7">
        <v>1016.106363</v>
      </c>
    </row>
    <row r="84" spans="1:2" x14ac:dyDescent="0.3">
      <c r="A84" s="8" t="s">
        <v>116</v>
      </c>
      <c r="B84" s="7">
        <v>1004.585998</v>
      </c>
    </row>
    <row r="85" spans="1:2" x14ac:dyDescent="0.3">
      <c r="A85" s="8" t="s">
        <v>318</v>
      </c>
      <c r="B85" s="7">
        <v>988.79730199999995</v>
      </c>
    </row>
    <row r="86" spans="1:2" x14ac:dyDescent="0.3">
      <c r="A86" s="8" t="s">
        <v>161</v>
      </c>
      <c r="B86" s="7">
        <v>972.8356708</v>
      </c>
    </row>
    <row r="87" spans="1:2" x14ac:dyDescent="0.3">
      <c r="A87" s="8" t="s">
        <v>306</v>
      </c>
      <c r="B87" s="7">
        <v>958.23766690000002</v>
      </c>
    </row>
    <row r="88" spans="1:2" x14ac:dyDescent="0.3">
      <c r="A88" s="8" t="s">
        <v>205</v>
      </c>
      <c r="B88" s="7">
        <v>956.43111109999995</v>
      </c>
    </row>
    <row r="89" spans="1:2" x14ac:dyDescent="0.3">
      <c r="A89" s="8" t="s">
        <v>169</v>
      </c>
      <c r="B89" s="7">
        <v>950.07929220000005</v>
      </c>
    </row>
    <row r="90" spans="1:2" x14ac:dyDescent="0.3">
      <c r="A90" s="8" t="s">
        <v>232</v>
      </c>
      <c r="B90" s="7">
        <v>947.24008830000002</v>
      </c>
    </row>
    <row r="91" spans="1:2" x14ac:dyDescent="0.3">
      <c r="A91" s="8" t="s">
        <v>445</v>
      </c>
      <c r="B91" s="7">
        <v>929.90634020000005</v>
      </c>
    </row>
    <row r="92" spans="1:2" x14ac:dyDescent="0.3">
      <c r="A92" s="8" t="s">
        <v>493</v>
      </c>
      <c r="B92" s="7">
        <v>922.28576729999997</v>
      </c>
    </row>
    <row r="93" spans="1:2" x14ac:dyDescent="0.3">
      <c r="A93" s="8" t="s">
        <v>79</v>
      </c>
      <c r="B93" s="7">
        <v>897.73535600000002</v>
      </c>
    </row>
    <row r="94" spans="1:2" x14ac:dyDescent="0.3">
      <c r="A94" s="8" t="s">
        <v>352</v>
      </c>
      <c r="B94" s="7">
        <v>893.28626999999994</v>
      </c>
    </row>
    <row r="95" spans="1:2" x14ac:dyDescent="0.3">
      <c r="A95" s="8" t="s">
        <v>420</v>
      </c>
      <c r="B95" s="7">
        <v>889.20596509999996</v>
      </c>
    </row>
    <row r="96" spans="1:2" x14ac:dyDescent="0.3">
      <c r="A96" s="8" t="s">
        <v>328</v>
      </c>
      <c r="B96" s="7">
        <v>881.28284680000002</v>
      </c>
    </row>
    <row r="97" spans="1:2" x14ac:dyDescent="0.3">
      <c r="A97" s="8" t="s">
        <v>440</v>
      </c>
      <c r="B97" s="7">
        <v>880.48086069999999</v>
      </c>
    </row>
    <row r="98" spans="1:2" x14ac:dyDescent="0.3">
      <c r="A98" s="8" t="s">
        <v>314</v>
      </c>
      <c r="B98" s="7">
        <v>870.07935099999997</v>
      </c>
    </row>
    <row r="99" spans="1:2" x14ac:dyDescent="0.3">
      <c r="A99" s="8" t="s">
        <v>189</v>
      </c>
      <c r="B99" s="7">
        <v>867.13766050000004</v>
      </c>
    </row>
    <row r="100" spans="1:2" x14ac:dyDescent="0.3">
      <c r="A100" s="8" t="s">
        <v>549</v>
      </c>
      <c r="B100" s="7">
        <v>853.99903570000004</v>
      </c>
    </row>
    <row r="101" spans="1:2" x14ac:dyDescent="0.3">
      <c r="A101" s="8" t="s">
        <v>431</v>
      </c>
      <c r="B101" s="7">
        <v>849.6173483</v>
      </c>
    </row>
    <row r="102" spans="1:2" x14ac:dyDescent="0.3">
      <c r="A102" s="8" t="s">
        <v>215</v>
      </c>
      <c r="B102" s="7">
        <v>843.47278359999996</v>
      </c>
    </row>
    <row r="103" spans="1:2" x14ac:dyDescent="0.3">
      <c r="A103" s="8" t="s">
        <v>148</v>
      </c>
      <c r="B103" s="7">
        <v>836.29413890000001</v>
      </c>
    </row>
    <row r="104" spans="1:2" x14ac:dyDescent="0.3">
      <c r="A104" s="8" t="s">
        <v>479</v>
      </c>
      <c r="B104" s="7">
        <v>831.9978496</v>
      </c>
    </row>
    <row r="105" spans="1:2" x14ac:dyDescent="0.3">
      <c r="A105" s="8" t="s">
        <v>513</v>
      </c>
      <c r="B105" s="7">
        <v>822.31284789999995</v>
      </c>
    </row>
    <row r="106" spans="1:2" x14ac:dyDescent="0.3">
      <c r="A106" s="8" t="s">
        <v>373</v>
      </c>
      <c r="B106" s="7">
        <v>820.11164380000002</v>
      </c>
    </row>
    <row r="107" spans="1:2" x14ac:dyDescent="0.3">
      <c r="A107" s="8" t="s">
        <v>248</v>
      </c>
      <c r="B107" s="7">
        <v>814.04632070000002</v>
      </c>
    </row>
    <row r="108" spans="1:2" x14ac:dyDescent="0.3">
      <c r="A108" s="8" t="s">
        <v>65</v>
      </c>
      <c r="B108" s="7">
        <v>813.5337902</v>
      </c>
    </row>
    <row r="109" spans="1:2" x14ac:dyDescent="0.3">
      <c r="A109" s="8" t="s">
        <v>152</v>
      </c>
      <c r="B109" s="7">
        <v>807.77509199999997</v>
      </c>
    </row>
    <row r="110" spans="1:2" x14ac:dyDescent="0.3">
      <c r="A110" s="8" t="s">
        <v>490</v>
      </c>
      <c r="B110" s="7">
        <v>806.77775880000002</v>
      </c>
    </row>
    <row r="111" spans="1:2" x14ac:dyDescent="0.3">
      <c r="A111" s="8" t="s">
        <v>519</v>
      </c>
      <c r="B111" s="7">
        <v>801.3561843</v>
      </c>
    </row>
    <row r="112" spans="1:2" x14ac:dyDescent="0.3">
      <c r="A112" s="8" t="s">
        <v>182</v>
      </c>
      <c r="B112" s="7">
        <v>796.37244199999998</v>
      </c>
    </row>
    <row r="113" spans="1:2" x14ac:dyDescent="0.3">
      <c r="A113" s="8" t="s">
        <v>458</v>
      </c>
      <c r="B113" s="7">
        <v>761.1192039</v>
      </c>
    </row>
    <row r="114" spans="1:2" x14ac:dyDescent="0.3">
      <c r="A114" s="8" t="s">
        <v>447</v>
      </c>
      <c r="B114" s="7">
        <v>756.68495080000002</v>
      </c>
    </row>
    <row r="115" spans="1:2" x14ac:dyDescent="0.3">
      <c r="A115" s="8" t="s">
        <v>295</v>
      </c>
      <c r="B115" s="7">
        <v>756.3888048</v>
      </c>
    </row>
    <row r="116" spans="1:2" x14ac:dyDescent="0.3">
      <c r="A116" s="8" t="s">
        <v>501</v>
      </c>
      <c r="B116" s="7">
        <v>746.17027029999997</v>
      </c>
    </row>
    <row r="117" spans="1:2" x14ac:dyDescent="0.3">
      <c r="A117" s="8" t="s">
        <v>429</v>
      </c>
      <c r="B117" s="7">
        <v>743.72362929999997</v>
      </c>
    </row>
    <row r="118" spans="1:2" x14ac:dyDescent="0.3">
      <c r="A118" s="8" t="s">
        <v>291</v>
      </c>
      <c r="B118" s="7">
        <v>743.08109790000003</v>
      </c>
    </row>
    <row r="119" spans="1:2" x14ac:dyDescent="0.3">
      <c r="A119" s="8" t="s">
        <v>554</v>
      </c>
      <c r="B119" s="7">
        <v>742.92943530000002</v>
      </c>
    </row>
    <row r="120" spans="1:2" x14ac:dyDescent="0.3">
      <c r="A120" s="8" t="s">
        <v>478</v>
      </c>
      <c r="B120" s="7">
        <v>738.52567150000004</v>
      </c>
    </row>
    <row r="121" spans="1:2" x14ac:dyDescent="0.3">
      <c r="A121" s="8" t="s">
        <v>167</v>
      </c>
      <c r="B121" s="7">
        <v>735.630537</v>
      </c>
    </row>
    <row r="122" spans="1:2" x14ac:dyDescent="0.3">
      <c r="A122" s="8" t="s">
        <v>176</v>
      </c>
      <c r="B122" s="7">
        <v>715.54718279999997</v>
      </c>
    </row>
    <row r="123" spans="1:2" x14ac:dyDescent="0.3">
      <c r="A123" s="8" t="s">
        <v>282</v>
      </c>
      <c r="B123" s="7">
        <v>705.61172099999999</v>
      </c>
    </row>
    <row r="124" spans="1:2" x14ac:dyDescent="0.3">
      <c r="A124" s="8" t="s">
        <v>340</v>
      </c>
      <c r="B124" s="7">
        <v>703.94193050000001</v>
      </c>
    </row>
    <row r="125" spans="1:2" x14ac:dyDescent="0.3">
      <c r="A125" s="8" t="s">
        <v>396</v>
      </c>
      <c r="B125" s="7">
        <v>694.8457793</v>
      </c>
    </row>
    <row r="126" spans="1:2" x14ac:dyDescent="0.3">
      <c r="A126" s="8" t="s">
        <v>270</v>
      </c>
      <c r="B126" s="7">
        <v>694.47589649999998</v>
      </c>
    </row>
    <row r="127" spans="1:2" x14ac:dyDescent="0.3">
      <c r="A127" s="8" t="s">
        <v>385</v>
      </c>
      <c r="B127" s="7">
        <v>682.38432060000002</v>
      </c>
    </row>
    <row r="128" spans="1:2" x14ac:dyDescent="0.3">
      <c r="A128" s="8" t="s">
        <v>355</v>
      </c>
      <c r="B128" s="7">
        <v>679.67114819999995</v>
      </c>
    </row>
    <row r="129" spans="1:2" x14ac:dyDescent="0.3">
      <c r="A129" s="8" t="s">
        <v>528</v>
      </c>
      <c r="B129" s="7">
        <v>676.87511840000002</v>
      </c>
    </row>
    <row r="130" spans="1:2" x14ac:dyDescent="0.3">
      <c r="A130" s="8" t="s">
        <v>488</v>
      </c>
      <c r="B130" s="7">
        <v>672.44102680000003</v>
      </c>
    </row>
    <row r="131" spans="1:2" x14ac:dyDescent="0.3">
      <c r="A131" s="8" t="s">
        <v>156</v>
      </c>
      <c r="B131" s="7">
        <v>669.66054020000001</v>
      </c>
    </row>
    <row r="132" spans="1:2" x14ac:dyDescent="0.3">
      <c r="A132" s="8" t="s">
        <v>151</v>
      </c>
      <c r="B132" s="7">
        <v>651.63910109999995</v>
      </c>
    </row>
    <row r="133" spans="1:2" x14ac:dyDescent="0.3">
      <c r="A133" s="8" t="s">
        <v>73</v>
      </c>
      <c r="B133" s="7">
        <v>635.92290279999997</v>
      </c>
    </row>
    <row r="134" spans="1:2" x14ac:dyDescent="0.3">
      <c r="A134" s="8" t="s">
        <v>163</v>
      </c>
      <c r="B134" s="7">
        <v>617.24264430000005</v>
      </c>
    </row>
    <row r="135" spans="1:2" x14ac:dyDescent="0.3">
      <c r="A135" s="8" t="s">
        <v>319</v>
      </c>
      <c r="B135" s="7">
        <v>602.72727239999995</v>
      </c>
    </row>
    <row r="136" spans="1:2" x14ac:dyDescent="0.3">
      <c r="A136" s="8" t="s">
        <v>409</v>
      </c>
      <c r="B136" s="7">
        <v>598.14723900000001</v>
      </c>
    </row>
    <row r="137" spans="1:2" x14ac:dyDescent="0.3">
      <c r="A137" s="8" t="s">
        <v>480</v>
      </c>
      <c r="B137" s="7">
        <v>597.50529059999997</v>
      </c>
    </row>
    <row r="138" spans="1:2" x14ac:dyDescent="0.3">
      <c r="A138" s="8" t="s">
        <v>256</v>
      </c>
      <c r="B138" s="7">
        <v>595.52474940000002</v>
      </c>
    </row>
    <row r="139" spans="1:2" x14ac:dyDescent="0.3">
      <c r="A139" s="8" t="s">
        <v>548</v>
      </c>
      <c r="B139" s="7">
        <v>589.68281420000005</v>
      </c>
    </row>
    <row r="140" spans="1:2" x14ac:dyDescent="0.3">
      <c r="A140" s="8" t="s">
        <v>491</v>
      </c>
      <c r="B140" s="7">
        <v>588.16739849999999</v>
      </c>
    </row>
    <row r="141" spans="1:2" x14ac:dyDescent="0.3">
      <c r="A141" s="8" t="s">
        <v>160</v>
      </c>
      <c r="B141" s="7">
        <v>585.18879010000001</v>
      </c>
    </row>
    <row r="142" spans="1:2" x14ac:dyDescent="0.3">
      <c r="A142" s="8" t="s">
        <v>407</v>
      </c>
      <c r="B142" s="7">
        <v>581.33134959999995</v>
      </c>
    </row>
    <row r="143" spans="1:2" x14ac:dyDescent="0.3">
      <c r="A143" s="8" t="s">
        <v>347</v>
      </c>
      <c r="B143" s="7">
        <v>577.91566439999997</v>
      </c>
    </row>
    <row r="144" spans="1:2" x14ac:dyDescent="0.3">
      <c r="A144" s="8" t="s">
        <v>350</v>
      </c>
      <c r="B144" s="7">
        <v>576.12511819999997</v>
      </c>
    </row>
    <row r="145" spans="1:2" x14ac:dyDescent="0.3">
      <c r="A145" s="8" t="s">
        <v>217</v>
      </c>
      <c r="B145" s="7">
        <v>574.47740880000003</v>
      </c>
    </row>
    <row r="146" spans="1:2" x14ac:dyDescent="0.3">
      <c r="A146" s="8" t="s">
        <v>239</v>
      </c>
      <c r="B146" s="7">
        <v>563.53513299999997</v>
      </c>
    </row>
    <row r="147" spans="1:2" x14ac:dyDescent="0.3">
      <c r="A147" s="8" t="s">
        <v>345</v>
      </c>
      <c r="B147" s="7">
        <v>555.15684629999998</v>
      </c>
    </row>
    <row r="148" spans="1:2" x14ac:dyDescent="0.3">
      <c r="A148" s="8" t="s">
        <v>267</v>
      </c>
      <c r="B148" s="7">
        <v>552.18078279999997</v>
      </c>
    </row>
    <row r="149" spans="1:2" x14ac:dyDescent="0.3">
      <c r="A149" s="8" t="s">
        <v>259</v>
      </c>
      <c r="B149" s="7">
        <v>549.44405519999998</v>
      </c>
    </row>
    <row r="150" spans="1:2" x14ac:dyDescent="0.3">
      <c r="A150" s="8" t="s">
        <v>449</v>
      </c>
      <c r="B150" s="7">
        <v>549.41619230000003</v>
      </c>
    </row>
    <row r="151" spans="1:2" x14ac:dyDescent="0.3">
      <c r="A151" s="8" t="s">
        <v>174</v>
      </c>
      <c r="B151" s="7">
        <v>547.58736969999995</v>
      </c>
    </row>
    <row r="152" spans="1:2" x14ac:dyDescent="0.3">
      <c r="A152" s="8" t="s">
        <v>120</v>
      </c>
      <c r="B152" s="7">
        <v>543.23872970000002</v>
      </c>
    </row>
    <row r="153" spans="1:2" x14ac:dyDescent="0.3">
      <c r="A153" s="8" t="s">
        <v>101</v>
      </c>
      <c r="B153" s="7">
        <v>543.09165250000001</v>
      </c>
    </row>
    <row r="154" spans="1:2" x14ac:dyDescent="0.3">
      <c r="A154" s="8" t="s">
        <v>525</v>
      </c>
      <c r="B154" s="7">
        <v>542.13924280000003</v>
      </c>
    </row>
    <row r="155" spans="1:2" x14ac:dyDescent="0.3">
      <c r="A155" s="8" t="s">
        <v>66</v>
      </c>
      <c r="B155" s="7">
        <v>540.31155439999998</v>
      </c>
    </row>
    <row r="156" spans="1:2" x14ac:dyDescent="0.3">
      <c r="A156" s="8" t="s">
        <v>408</v>
      </c>
      <c r="B156" s="7">
        <v>537.0434199</v>
      </c>
    </row>
    <row r="157" spans="1:2" x14ac:dyDescent="0.3">
      <c r="A157" s="8" t="s">
        <v>159</v>
      </c>
      <c r="B157" s="7">
        <v>533.36997910000002</v>
      </c>
    </row>
    <row r="158" spans="1:2" x14ac:dyDescent="0.3">
      <c r="A158" s="8" t="s">
        <v>59</v>
      </c>
      <c r="B158" s="7">
        <v>525.98587080000004</v>
      </c>
    </row>
    <row r="159" spans="1:2" x14ac:dyDescent="0.3">
      <c r="A159" s="8" t="s">
        <v>374</v>
      </c>
      <c r="B159" s="7">
        <v>522.15943870000001</v>
      </c>
    </row>
    <row r="160" spans="1:2" x14ac:dyDescent="0.3">
      <c r="A160" s="8" t="s">
        <v>392</v>
      </c>
      <c r="B160" s="7">
        <v>515.78791360000002</v>
      </c>
    </row>
    <row r="161" spans="1:2" x14ac:dyDescent="0.3">
      <c r="A161" s="8" t="s">
        <v>443</v>
      </c>
      <c r="B161" s="7">
        <v>490.35117589999999</v>
      </c>
    </row>
    <row r="162" spans="1:2" x14ac:dyDescent="0.3">
      <c r="A162" s="8" t="s">
        <v>249</v>
      </c>
      <c r="B162" s="7">
        <v>483.34515520000002</v>
      </c>
    </row>
    <row r="163" spans="1:2" x14ac:dyDescent="0.3">
      <c r="A163" s="8" t="s">
        <v>323</v>
      </c>
      <c r="B163" s="7">
        <v>476.38781399999999</v>
      </c>
    </row>
    <row r="164" spans="1:2" x14ac:dyDescent="0.3">
      <c r="A164" s="8" t="s">
        <v>83</v>
      </c>
      <c r="B164" s="7">
        <v>474.48958640000001</v>
      </c>
    </row>
    <row r="165" spans="1:2" x14ac:dyDescent="0.3">
      <c r="A165" s="8" t="s">
        <v>427</v>
      </c>
      <c r="B165" s="7">
        <v>467.46729570000002</v>
      </c>
    </row>
    <row r="166" spans="1:2" x14ac:dyDescent="0.3">
      <c r="A166" s="8" t="s">
        <v>85</v>
      </c>
      <c r="B166" s="7">
        <v>464.80062390000001</v>
      </c>
    </row>
    <row r="167" spans="1:2" x14ac:dyDescent="0.3">
      <c r="A167" s="8" t="s">
        <v>463</v>
      </c>
      <c r="B167" s="7">
        <v>461.63701830000002</v>
      </c>
    </row>
    <row r="168" spans="1:2" x14ac:dyDescent="0.3">
      <c r="A168" s="8" t="s">
        <v>486</v>
      </c>
      <c r="B168" s="7">
        <v>453.39933409999998</v>
      </c>
    </row>
    <row r="169" spans="1:2" x14ac:dyDescent="0.3">
      <c r="A169" s="8" t="s">
        <v>346</v>
      </c>
      <c r="B169" s="7">
        <v>451.0207158</v>
      </c>
    </row>
    <row r="170" spans="1:2" x14ac:dyDescent="0.3">
      <c r="A170" s="8" t="s">
        <v>61</v>
      </c>
      <c r="B170" s="7">
        <v>449.88296200000002</v>
      </c>
    </row>
    <row r="171" spans="1:2" x14ac:dyDescent="0.3">
      <c r="A171" s="8" t="s">
        <v>281</v>
      </c>
      <c r="B171" s="7">
        <v>449.31577700000003</v>
      </c>
    </row>
    <row r="172" spans="1:2" x14ac:dyDescent="0.3">
      <c r="A172" s="8" t="s">
        <v>496</v>
      </c>
      <c r="B172" s="7">
        <v>446.31199359999999</v>
      </c>
    </row>
    <row r="173" spans="1:2" x14ac:dyDescent="0.3">
      <c r="A173" s="8" t="s">
        <v>529</v>
      </c>
      <c r="B173" s="7">
        <v>445.29468639999999</v>
      </c>
    </row>
    <row r="174" spans="1:2" x14ac:dyDescent="0.3">
      <c r="A174" s="8" t="s">
        <v>81</v>
      </c>
      <c r="B174" s="7">
        <v>443.75970410000002</v>
      </c>
    </row>
    <row r="175" spans="1:2" x14ac:dyDescent="0.3">
      <c r="A175" s="8" t="s">
        <v>214</v>
      </c>
      <c r="B175" s="7">
        <v>443.59575630000001</v>
      </c>
    </row>
    <row r="176" spans="1:2" x14ac:dyDescent="0.3">
      <c r="A176" s="8" t="s">
        <v>495</v>
      </c>
      <c r="B176" s="7">
        <v>443.28526169999998</v>
      </c>
    </row>
    <row r="177" spans="1:2" x14ac:dyDescent="0.3">
      <c r="A177" s="8" t="s">
        <v>476</v>
      </c>
      <c r="B177" s="7">
        <v>434.28921200000002</v>
      </c>
    </row>
    <row r="178" spans="1:2" x14ac:dyDescent="0.3">
      <c r="A178" s="8" t="s">
        <v>112</v>
      </c>
      <c r="B178" s="7">
        <v>434.1787564</v>
      </c>
    </row>
    <row r="179" spans="1:2" x14ac:dyDescent="0.3">
      <c r="A179" s="8" t="s">
        <v>511</v>
      </c>
      <c r="B179" s="7">
        <v>433.7158824</v>
      </c>
    </row>
    <row r="180" spans="1:2" x14ac:dyDescent="0.3">
      <c r="A180" s="8" t="s">
        <v>274</v>
      </c>
      <c r="B180" s="7">
        <v>432.1241114</v>
      </c>
    </row>
    <row r="181" spans="1:2" x14ac:dyDescent="0.3">
      <c r="A181" s="8" t="s">
        <v>158</v>
      </c>
      <c r="B181" s="7">
        <v>428.6137822</v>
      </c>
    </row>
    <row r="182" spans="1:2" x14ac:dyDescent="0.3">
      <c r="A182" s="8" t="s">
        <v>384</v>
      </c>
      <c r="B182" s="7">
        <v>428.0728398</v>
      </c>
    </row>
    <row r="183" spans="1:2" x14ac:dyDescent="0.3">
      <c r="A183" s="8" t="s">
        <v>179</v>
      </c>
      <c r="B183" s="7">
        <v>426.5735785</v>
      </c>
    </row>
    <row r="184" spans="1:2" x14ac:dyDescent="0.3">
      <c r="A184" s="8" t="s">
        <v>542</v>
      </c>
      <c r="B184" s="7">
        <v>424.9340297</v>
      </c>
    </row>
    <row r="185" spans="1:2" x14ac:dyDescent="0.3">
      <c r="A185" s="8" t="s">
        <v>390</v>
      </c>
      <c r="B185" s="7">
        <v>422.14815620000002</v>
      </c>
    </row>
    <row r="186" spans="1:2" x14ac:dyDescent="0.3">
      <c r="A186" s="8" t="s">
        <v>131</v>
      </c>
      <c r="B186" s="7">
        <v>421.76237700000001</v>
      </c>
    </row>
    <row r="187" spans="1:2" x14ac:dyDescent="0.3">
      <c r="A187" s="8" t="s">
        <v>331</v>
      </c>
      <c r="B187" s="7">
        <v>417.80806580000001</v>
      </c>
    </row>
    <row r="188" spans="1:2" x14ac:dyDescent="0.3">
      <c r="A188" s="8" t="s">
        <v>379</v>
      </c>
      <c r="B188" s="7">
        <v>415.30902520000001</v>
      </c>
    </row>
    <row r="189" spans="1:2" x14ac:dyDescent="0.3">
      <c r="A189" s="8" t="s">
        <v>404</v>
      </c>
      <c r="B189" s="7">
        <v>411.60920570000002</v>
      </c>
    </row>
    <row r="190" spans="1:2" x14ac:dyDescent="0.3">
      <c r="A190" s="8" t="s">
        <v>405</v>
      </c>
      <c r="B190" s="7">
        <v>408.37325190000001</v>
      </c>
    </row>
    <row r="191" spans="1:2" x14ac:dyDescent="0.3">
      <c r="A191" s="8" t="s">
        <v>415</v>
      </c>
      <c r="B191" s="7">
        <v>404.57978939999998</v>
      </c>
    </row>
    <row r="192" spans="1:2" x14ac:dyDescent="0.3">
      <c r="A192" s="8" t="s">
        <v>173</v>
      </c>
      <c r="B192" s="7">
        <v>403.03475170000002</v>
      </c>
    </row>
    <row r="193" spans="1:2" x14ac:dyDescent="0.3">
      <c r="A193" s="8" t="s">
        <v>505</v>
      </c>
      <c r="B193" s="7">
        <v>400.269656</v>
      </c>
    </row>
    <row r="194" spans="1:2" x14ac:dyDescent="0.3">
      <c r="A194" s="8" t="s">
        <v>279</v>
      </c>
      <c r="B194" s="7">
        <v>396.3467516</v>
      </c>
    </row>
    <row r="195" spans="1:2" x14ac:dyDescent="0.3">
      <c r="A195" s="8" t="s">
        <v>452</v>
      </c>
      <c r="B195" s="7">
        <v>395.91915690000002</v>
      </c>
    </row>
    <row r="196" spans="1:2" x14ac:dyDescent="0.3">
      <c r="A196" s="8" t="s">
        <v>467</v>
      </c>
      <c r="B196" s="7">
        <v>394.00000219999998</v>
      </c>
    </row>
    <row r="197" spans="1:2" x14ac:dyDescent="0.3">
      <c r="A197" s="8" t="s">
        <v>365</v>
      </c>
      <c r="B197" s="7">
        <v>379.97970409999999</v>
      </c>
    </row>
    <row r="198" spans="1:2" x14ac:dyDescent="0.3">
      <c r="A198" s="8" t="s">
        <v>398</v>
      </c>
      <c r="B198" s="7">
        <v>377.9291872</v>
      </c>
    </row>
    <row r="199" spans="1:2" x14ac:dyDescent="0.3">
      <c r="A199" s="8" t="s">
        <v>470</v>
      </c>
      <c r="B199" s="7">
        <v>377.43724070000002</v>
      </c>
    </row>
    <row r="200" spans="1:2" x14ac:dyDescent="0.3">
      <c r="A200" s="8" t="s">
        <v>335</v>
      </c>
      <c r="B200" s="7">
        <v>371.6687301</v>
      </c>
    </row>
    <row r="201" spans="1:2" x14ac:dyDescent="0.3">
      <c r="A201" s="8" t="s">
        <v>136</v>
      </c>
      <c r="B201" s="7">
        <v>371.59009279999998</v>
      </c>
    </row>
    <row r="202" spans="1:2" x14ac:dyDescent="0.3">
      <c r="A202" s="8" t="s">
        <v>386</v>
      </c>
      <c r="B202" s="7">
        <v>369.41757439999998</v>
      </c>
    </row>
    <row r="203" spans="1:2" x14ac:dyDescent="0.3">
      <c r="A203" s="8" t="s">
        <v>485</v>
      </c>
      <c r="B203" s="7">
        <v>368.0808442</v>
      </c>
    </row>
    <row r="204" spans="1:2" x14ac:dyDescent="0.3">
      <c r="A204" s="8" t="s">
        <v>255</v>
      </c>
      <c r="B204" s="7">
        <v>367.83476630000001</v>
      </c>
    </row>
    <row r="205" spans="1:2" x14ac:dyDescent="0.3">
      <c r="A205" s="8" t="s">
        <v>507</v>
      </c>
      <c r="B205" s="7">
        <v>365.48161049999999</v>
      </c>
    </row>
    <row r="206" spans="1:2" x14ac:dyDescent="0.3">
      <c r="A206" s="8" t="s">
        <v>387</v>
      </c>
      <c r="B206" s="7">
        <v>360.71198900000002</v>
      </c>
    </row>
    <row r="207" spans="1:2" x14ac:dyDescent="0.3">
      <c r="A207" s="8" t="s">
        <v>103</v>
      </c>
      <c r="B207" s="7">
        <v>357.40731720000002</v>
      </c>
    </row>
    <row r="208" spans="1:2" x14ac:dyDescent="0.3">
      <c r="A208" s="8" t="s">
        <v>344</v>
      </c>
      <c r="B208" s="7">
        <v>349.86131</v>
      </c>
    </row>
    <row r="209" spans="1:2" x14ac:dyDescent="0.3">
      <c r="A209" s="8" t="s">
        <v>475</v>
      </c>
      <c r="B209" s="7">
        <v>349.37070549999999</v>
      </c>
    </row>
    <row r="210" spans="1:2" x14ac:dyDescent="0.3">
      <c r="A210" s="8" t="s">
        <v>263</v>
      </c>
      <c r="B210" s="7">
        <v>348.69124749999997</v>
      </c>
    </row>
    <row r="211" spans="1:2" x14ac:dyDescent="0.3">
      <c r="A211" s="8" t="s">
        <v>315</v>
      </c>
      <c r="B211" s="7">
        <v>347.33633209999999</v>
      </c>
    </row>
    <row r="212" spans="1:2" x14ac:dyDescent="0.3">
      <c r="A212" s="8" t="s">
        <v>316</v>
      </c>
      <c r="B212" s="7">
        <v>346.65450340000001</v>
      </c>
    </row>
    <row r="213" spans="1:2" x14ac:dyDescent="0.3">
      <c r="A213" s="8" t="s">
        <v>223</v>
      </c>
      <c r="B213" s="7">
        <v>346.57296989999998</v>
      </c>
    </row>
    <row r="214" spans="1:2" x14ac:dyDescent="0.3">
      <c r="A214" s="8" t="s">
        <v>324</v>
      </c>
      <c r="B214" s="7">
        <v>346.2033619</v>
      </c>
    </row>
    <row r="215" spans="1:2" x14ac:dyDescent="0.3">
      <c r="A215" s="8" t="s">
        <v>290</v>
      </c>
      <c r="B215" s="7">
        <v>341.6613279</v>
      </c>
    </row>
    <row r="216" spans="1:2" x14ac:dyDescent="0.3">
      <c r="A216" s="8" t="s">
        <v>487</v>
      </c>
      <c r="B216" s="7">
        <v>339.50248900000003</v>
      </c>
    </row>
    <row r="217" spans="1:2" x14ac:dyDescent="0.3">
      <c r="A217" s="8" t="s">
        <v>414</v>
      </c>
      <c r="B217" s="7">
        <v>335.17533300000002</v>
      </c>
    </row>
    <row r="218" spans="1:2" x14ac:dyDescent="0.3">
      <c r="A218" s="8" t="s">
        <v>242</v>
      </c>
      <c r="B218" s="7">
        <v>334.2897519</v>
      </c>
    </row>
    <row r="219" spans="1:2" x14ac:dyDescent="0.3">
      <c r="A219" s="8" t="s">
        <v>459</v>
      </c>
      <c r="B219" s="7">
        <v>334.09714739999998</v>
      </c>
    </row>
    <row r="220" spans="1:2" x14ac:dyDescent="0.3">
      <c r="A220" s="8" t="s">
        <v>468</v>
      </c>
      <c r="B220" s="7">
        <v>332.85432029999998</v>
      </c>
    </row>
    <row r="221" spans="1:2" x14ac:dyDescent="0.3">
      <c r="A221" s="8" t="s">
        <v>181</v>
      </c>
      <c r="B221" s="7">
        <v>328.44029860000001</v>
      </c>
    </row>
    <row r="222" spans="1:2" x14ac:dyDescent="0.3">
      <c r="A222" s="8" t="s">
        <v>378</v>
      </c>
      <c r="B222" s="7">
        <v>327.29469929999999</v>
      </c>
    </row>
    <row r="223" spans="1:2" x14ac:dyDescent="0.3">
      <c r="A223" s="8" t="s">
        <v>91</v>
      </c>
      <c r="B223" s="7">
        <v>319.38077379999999</v>
      </c>
    </row>
    <row r="224" spans="1:2" x14ac:dyDescent="0.3">
      <c r="A224" s="8" t="s">
        <v>518</v>
      </c>
      <c r="B224" s="7">
        <v>319.11420249999998</v>
      </c>
    </row>
    <row r="225" spans="1:2" x14ac:dyDescent="0.3">
      <c r="A225" s="8" t="s">
        <v>450</v>
      </c>
      <c r="B225" s="7">
        <v>314.05156849999997</v>
      </c>
    </row>
    <row r="226" spans="1:2" x14ac:dyDescent="0.3">
      <c r="A226" s="8" t="s">
        <v>434</v>
      </c>
      <c r="B226" s="7">
        <v>313.54162280000003</v>
      </c>
    </row>
    <row r="227" spans="1:2" x14ac:dyDescent="0.3">
      <c r="A227" s="8" t="s">
        <v>526</v>
      </c>
      <c r="B227" s="7">
        <v>312.75192959999998</v>
      </c>
    </row>
    <row r="228" spans="1:2" x14ac:dyDescent="0.3">
      <c r="A228" s="8" t="s">
        <v>155</v>
      </c>
      <c r="B228" s="7">
        <v>311.54879599999998</v>
      </c>
    </row>
    <row r="229" spans="1:2" x14ac:dyDescent="0.3">
      <c r="A229" s="8" t="s">
        <v>196</v>
      </c>
      <c r="B229" s="7">
        <v>309.67071529999998</v>
      </c>
    </row>
    <row r="230" spans="1:2" x14ac:dyDescent="0.3">
      <c r="A230" s="8" t="s">
        <v>106</v>
      </c>
      <c r="B230" s="7">
        <v>307.57330289999999</v>
      </c>
    </row>
    <row r="231" spans="1:2" x14ac:dyDescent="0.3">
      <c r="A231" s="8" t="s">
        <v>99</v>
      </c>
      <c r="B231" s="7">
        <v>306.53219460000003</v>
      </c>
    </row>
    <row r="232" spans="1:2" x14ac:dyDescent="0.3">
      <c r="A232" s="8" t="s">
        <v>326</v>
      </c>
      <c r="B232" s="7">
        <v>304.61418400000002</v>
      </c>
    </row>
    <row r="233" spans="1:2" x14ac:dyDescent="0.3">
      <c r="A233" s="8" t="s">
        <v>128</v>
      </c>
      <c r="B233" s="7">
        <v>302.00386220000001</v>
      </c>
    </row>
    <row r="234" spans="1:2" x14ac:dyDescent="0.3">
      <c r="A234" s="8" t="s">
        <v>504</v>
      </c>
      <c r="B234" s="7">
        <v>301.15837399999998</v>
      </c>
    </row>
    <row r="235" spans="1:2" x14ac:dyDescent="0.3">
      <c r="A235" s="8" t="s">
        <v>448</v>
      </c>
      <c r="B235" s="7">
        <v>296.85460139999998</v>
      </c>
    </row>
    <row r="236" spans="1:2" x14ac:dyDescent="0.3">
      <c r="A236" s="8" t="s">
        <v>69</v>
      </c>
      <c r="B236" s="7">
        <v>296.31220639999998</v>
      </c>
    </row>
    <row r="237" spans="1:2" x14ac:dyDescent="0.3">
      <c r="A237" s="8" t="s">
        <v>266</v>
      </c>
      <c r="B237" s="7">
        <v>295.6735779</v>
      </c>
    </row>
    <row r="238" spans="1:2" x14ac:dyDescent="0.3">
      <c r="A238" s="8" t="s">
        <v>228</v>
      </c>
      <c r="B238" s="7">
        <v>293.27999849999998</v>
      </c>
    </row>
    <row r="239" spans="1:2" x14ac:dyDescent="0.3">
      <c r="A239" s="8" t="s">
        <v>202</v>
      </c>
      <c r="B239" s="7">
        <v>292.7223027</v>
      </c>
    </row>
    <row r="240" spans="1:2" x14ac:dyDescent="0.3">
      <c r="A240" s="8" t="s">
        <v>466</v>
      </c>
      <c r="B240" s="7">
        <v>292.67145479999999</v>
      </c>
    </row>
    <row r="241" spans="1:2" x14ac:dyDescent="0.3">
      <c r="A241" s="8" t="s">
        <v>175</v>
      </c>
      <c r="B241" s="7">
        <v>291.62604879999998</v>
      </c>
    </row>
    <row r="242" spans="1:2" x14ac:dyDescent="0.3">
      <c r="A242" s="8" t="s">
        <v>70</v>
      </c>
      <c r="B242" s="7">
        <v>290.73708690000001</v>
      </c>
    </row>
    <row r="243" spans="1:2" x14ac:dyDescent="0.3">
      <c r="A243" s="8" t="s">
        <v>150</v>
      </c>
      <c r="B243" s="7">
        <v>288.90258230000001</v>
      </c>
    </row>
    <row r="244" spans="1:2" x14ac:dyDescent="0.3">
      <c r="A244" s="8" t="s">
        <v>208</v>
      </c>
      <c r="B244" s="7">
        <v>288.71516309999998</v>
      </c>
    </row>
    <row r="245" spans="1:2" x14ac:dyDescent="0.3">
      <c r="A245" s="8" t="s">
        <v>75</v>
      </c>
      <c r="B245" s="7">
        <v>285.35485920000002</v>
      </c>
    </row>
    <row r="246" spans="1:2" x14ac:dyDescent="0.3">
      <c r="A246" s="8" t="s">
        <v>364</v>
      </c>
      <c r="B246" s="7">
        <v>284.55267759999998</v>
      </c>
    </row>
    <row r="247" spans="1:2" x14ac:dyDescent="0.3">
      <c r="A247" s="8" t="s">
        <v>186</v>
      </c>
      <c r="B247" s="7">
        <v>283.81831290000002</v>
      </c>
    </row>
    <row r="248" spans="1:2" x14ac:dyDescent="0.3">
      <c r="A248" s="8" t="s">
        <v>322</v>
      </c>
      <c r="B248" s="7">
        <v>281.4046874</v>
      </c>
    </row>
    <row r="249" spans="1:2" x14ac:dyDescent="0.3">
      <c r="A249" s="8" t="s">
        <v>461</v>
      </c>
      <c r="B249" s="7">
        <v>279.52221609999998</v>
      </c>
    </row>
    <row r="250" spans="1:2" x14ac:dyDescent="0.3">
      <c r="A250" s="8" t="s">
        <v>380</v>
      </c>
      <c r="B250" s="7">
        <v>277.5261276</v>
      </c>
    </row>
    <row r="251" spans="1:2" x14ac:dyDescent="0.3">
      <c r="A251" s="8" t="s">
        <v>305</v>
      </c>
      <c r="B251" s="7">
        <v>274.14190889999998</v>
      </c>
    </row>
    <row r="252" spans="1:2" x14ac:dyDescent="0.3">
      <c r="A252" s="8" t="s">
        <v>98</v>
      </c>
      <c r="B252" s="7">
        <v>272.17654219999997</v>
      </c>
    </row>
    <row r="253" spans="1:2" x14ac:dyDescent="0.3">
      <c r="A253" s="8" t="s">
        <v>199</v>
      </c>
      <c r="B253" s="7">
        <v>271.98750489999998</v>
      </c>
    </row>
    <row r="254" spans="1:2" x14ac:dyDescent="0.3">
      <c r="A254" s="8" t="s">
        <v>497</v>
      </c>
      <c r="B254" s="7">
        <v>271.83719430000002</v>
      </c>
    </row>
    <row r="255" spans="1:2" x14ac:dyDescent="0.3">
      <c r="A255" s="8" t="s">
        <v>428</v>
      </c>
      <c r="B255" s="7">
        <v>269.96686999999997</v>
      </c>
    </row>
    <row r="256" spans="1:2" x14ac:dyDescent="0.3">
      <c r="A256" s="8" t="s">
        <v>191</v>
      </c>
      <c r="B256" s="7">
        <v>268.7789368</v>
      </c>
    </row>
    <row r="257" spans="1:2" x14ac:dyDescent="0.3">
      <c r="A257" s="8" t="s">
        <v>503</v>
      </c>
      <c r="B257" s="7">
        <v>268.58265110000002</v>
      </c>
    </row>
    <row r="258" spans="1:2" x14ac:dyDescent="0.3">
      <c r="A258" s="8" t="s">
        <v>225</v>
      </c>
      <c r="B258" s="7">
        <v>268.48104480000001</v>
      </c>
    </row>
    <row r="259" spans="1:2" x14ac:dyDescent="0.3">
      <c r="A259" s="8" t="s">
        <v>406</v>
      </c>
      <c r="B259" s="7">
        <v>266.94766299999998</v>
      </c>
    </row>
    <row r="260" spans="1:2" x14ac:dyDescent="0.3">
      <c r="A260" s="8" t="s">
        <v>288</v>
      </c>
      <c r="B260" s="7">
        <v>266.63254869999997</v>
      </c>
    </row>
    <row r="261" spans="1:2" x14ac:dyDescent="0.3">
      <c r="A261" s="8" t="s">
        <v>353</v>
      </c>
      <c r="B261" s="7">
        <v>264.9120734</v>
      </c>
    </row>
    <row r="262" spans="1:2" x14ac:dyDescent="0.3">
      <c r="A262" s="8" t="s">
        <v>359</v>
      </c>
      <c r="B262" s="7">
        <v>264.40211649999998</v>
      </c>
    </row>
    <row r="263" spans="1:2" x14ac:dyDescent="0.3">
      <c r="A263" s="8" t="s">
        <v>299</v>
      </c>
      <c r="B263" s="7">
        <v>264.18938320000001</v>
      </c>
    </row>
    <row r="264" spans="1:2" x14ac:dyDescent="0.3">
      <c r="A264" s="8" t="s">
        <v>147</v>
      </c>
      <c r="B264" s="7">
        <v>263.47002309999999</v>
      </c>
    </row>
    <row r="265" spans="1:2" x14ac:dyDescent="0.3">
      <c r="A265" s="8" t="s">
        <v>302</v>
      </c>
      <c r="B265" s="7">
        <v>263.04101750000001</v>
      </c>
    </row>
    <row r="266" spans="1:2" x14ac:dyDescent="0.3">
      <c r="A266" s="8" t="s">
        <v>178</v>
      </c>
      <c r="B266" s="7">
        <v>262.84017519999998</v>
      </c>
    </row>
    <row r="267" spans="1:2" x14ac:dyDescent="0.3">
      <c r="A267" s="8" t="s">
        <v>426</v>
      </c>
      <c r="B267" s="7">
        <v>262.35764069999999</v>
      </c>
    </row>
    <row r="268" spans="1:2" x14ac:dyDescent="0.3">
      <c r="A268" s="8" t="s">
        <v>425</v>
      </c>
      <c r="B268" s="7">
        <v>261.34942080000002</v>
      </c>
    </row>
    <row r="269" spans="1:2" x14ac:dyDescent="0.3">
      <c r="A269" s="8" t="s">
        <v>412</v>
      </c>
      <c r="B269" s="7">
        <v>260.83882569999997</v>
      </c>
    </row>
    <row r="270" spans="1:2" x14ac:dyDescent="0.3">
      <c r="A270" s="8" t="s">
        <v>329</v>
      </c>
      <c r="B270" s="7">
        <v>260.71332200000001</v>
      </c>
    </row>
    <row r="271" spans="1:2" x14ac:dyDescent="0.3">
      <c r="A271" s="8" t="s">
        <v>381</v>
      </c>
      <c r="B271" s="7">
        <v>259.2835336</v>
      </c>
    </row>
    <row r="272" spans="1:2" x14ac:dyDescent="0.3">
      <c r="A272" s="8" t="s">
        <v>391</v>
      </c>
      <c r="B272" s="7">
        <v>259.17873800000001</v>
      </c>
    </row>
    <row r="273" spans="1:2" x14ac:dyDescent="0.3">
      <c r="A273" s="8" t="s">
        <v>153</v>
      </c>
      <c r="B273" s="7">
        <v>258.77718470000002</v>
      </c>
    </row>
    <row r="274" spans="1:2" x14ac:dyDescent="0.3">
      <c r="A274" s="8" t="s">
        <v>68</v>
      </c>
      <c r="B274" s="7">
        <v>256.68664669999998</v>
      </c>
    </row>
    <row r="275" spans="1:2" x14ac:dyDescent="0.3">
      <c r="A275" s="8" t="s">
        <v>342</v>
      </c>
      <c r="B275" s="7">
        <v>255.74877309999999</v>
      </c>
    </row>
    <row r="276" spans="1:2" x14ac:dyDescent="0.3">
      <c r="A276" s="8" t="s">
        <v>541</v>
      </c>
      <c r="B276" s="7">
        <v>254.3276223</v>
      </c>
    </row>
    <row r="277" spans="1:2" x14ac:dyDescent="0.3">
      <c r="A277" s="8" t="s">
        <v>129</v>
      </c>
      <c r="B277" s="7">
        <v>250.34340689999999</v>
      </c>
    </row>
    <row r="278" spans="1:2" x14ac:dyDescent="0.3">
      <c r="A278" s="8" t="s">
        <v>532</v>
      </c>
      <c r="B278" s="7">
        <v>250.10577019999999</v>
      </c>
    </row>
    <row r="279" spans="1:2" x14ac:dyDescent="0.3">
      <c r="A279" s="8" t="s">
        <v>499</v>
      </c>
      <c r="B279" s="7">
        <v>249.4113213</v>
      </c>
    </row>
    <row r="280" spans="1:2" x14ac:dyDescent="0.3">
      <c r="A280" s="8" t="s">
        <v>277</v>
      </c>
      <c r="B280" s="7">
        <v>249.32058040000001</v>
      </c>
    </row>
    <row r="281" spans="1:2" x14ac:dyDescent="0.3">
      <c r="A281" s="8" t="s">
        <v>502</v>
      </c>
      <c r="B281" s="7">
        <v>248.1666716</v>
      </c>
    </row>
    <row r="282" spans="1:2" x14ac:dyDescent="0.3">
      <c r="A282" s="8" t="s">
        <v>121</v>
      </c>
      <c r="B282" s="7">
        <v>247.77463499999999</v>
      </c>
    </row>
    <row r="283" spans="1:2" x14ac:dyDescent="0.3">
      <c r="A283" s="8" t="s">
        <v>304</v>
      </c>
      <c r="B283" s="7">
        <v>247.68132969999999</v>
      </c>
    </row>
    <row r="284" spans="1:2" x14ac:dyDescent="0.3">
      <c r="A284" s="8" t="s">
        <v>238</v>
      </c>
      <c r="B284" s="7">
        <v>247.348388</v>
      </c>
    </row>
    <row r="285" spans="1:2" x14ac:dyDescent="0.3">
      <c r="A285" s="8" t="s">
        <v>327</v>
      </c>
      <c r="B285" s="7">
        <v>242.38026120000001</v>
      </c>
    </row>
    <row r="286" spans="1:2" x14ac:dyDescent="0.3">
      <c r="A286" s="8" t="s">
        <v>233</v>
      </c>
      <c r="B286" s="7">
        <v>241.37576290000001</v>
      </c>
    </row>
    <row r="287" spans="1:2" x14ac:dyDescent="0.3">
      <c r="A287" s="8" t="s">
        <v>341</v>
      </c>
      <c r="B287" s="7">
        <v>236.52408389999999</v>
      </c>
    </row>
    <row r="288" spans="1:2" x14ac:dyDescent="0.3">
      <c r="A288" s="8" t="s">
        <v>198</v>
      </c>
      <c r="B288" s="7">
        <v>236.5084464</v>
      </c>
    </row>
    <row r="289" spans="1:2" x14ac:dyDescent="0.3">
      <c r="A289" s="8" t="s">
        <v>107</v>
      </c>
      <c r="B289" s="7">
        <v>236.00600539999999</v>
      </c>
    </row>
    <row r="290" spans="1:2" x14ac:dyDescent="0.3">
      <c r="A290" s="8" t="s">
        <v>393</v>
      </c>
      <c r="B290" s="7">
        <v>233.1122522</v>
      </c>
    </row>
    <row r="291" spans="1:2" x14ac:dyDescent="0.3">
      <c r="A291" s="8" t="s">
        <v>543</v>
      </c>
      <c r="B291" s="7">
        <v>232.97827129999999</v>
      </c>
    </row>
    <row r="292" spans="1:2" x14ac:dyDescent="0.3">
      <c r="A292" s="8" t="s">
        <v>334</v>
      </c>
      <c r="B292" s="7">
        <v>231.31463479999999</v>
      </c>
    </row>
    <row r="293" spans="1:2" x14ac:dyDescent="0.3">
      <c r="A293" s="8" t="s">
        <v>533</v>
      </c>
      <c r="B293" s="7">
        <v>229.89172629999999</v>
      </c>
    </row>
    <row r="294" spans="1:2" x14ac:dyDescent="0.3">
      <c r="A294" s="8" t="s">
        <v>201</v>
      </c>
      <c r="B294" s="7">
        <v>224.3255705</v>
      </c>
    </row>
    <row r="295" spans="1:2" x14ac:dyDescent="0.3">
      <c r="A295" s="8" t="s">
        <v>354</v>
      </c>
      <c r="B295" s="7">
        <v>224.26817030000001</v>
      </c>
    </row>
    <row r="296" spans="1:2" x14ac:dyDescent="0.3">
      <c r="A296" s="8" t="s">
        <v>465</v>
      </c>
      <c r="B296" s="7">
        <v>222.2075293</v>
      </c>
    </row>
    <row r="297" spans="1:2" x14ac:dyDescent="0.3">
      <c r="A297" s="8" t="s">
        <v>423</v>
      </c>
      <c r="B297" s="7">
        <v>221.5008076</v>
      </c>
    </row>
    <row r="298" spans="1:2" x14ac:dyDescent="0.3">
      <c r="A298" s="8" t="s">
        <v>188</v>
      </c>
      <c r="B298" s="7">
        <v>218.97948270000001</v>
      </c>
    </row>
    <row r="299" spans="1:2" x14ac:dyDescent="0.3">
      <c r="A299" s="8" t="s">
        <v>296</v>
      </c>
      <c r="B299" s="7">
        <v>218.63164520000001</v>
      </c>
    </row>
    <row r="300" spans="1:2" x14ac:dyDescent="0.3">
      <c r="A300" s="8" t="s">
        <v>219</v>
      </c>
      <c r="B300" s="7">
        <v>213.57546379999999</v>
      </c>
    </row>
    <row r="301" spans="1:2" x14ac:dyDescent="0.3">
      <c r="A301" s="8" t="s">
        <v>171</v>
      </c>
      <c r="B301" s="7">
        <v>213.55409449999999</v>
      </c>
    </row>
    <row r="302" spans="1:2" x14ac:dyDescent="0.3">
      <c r="A302" s="8" t="s">
        <v>482</v>
      </c>
      <c r="B302" s="7">
        <v>213.43055330000001</v>
      </c>
    </row>
    <row r="303" spans="1:2" x14ac:dyDescent="0.3">
      <c r="A303" s="8" t="s">
        <v>146</v>
      </c>
      <c r="B303" s="7">
        <v>208.53591729999999</v>
      </c>
    </row>
    <row r="304" spans="1:2" x14ac:dyDescent="0.3">
      <c r="A304" s="8" t="s">
        <v>349</v>
      </c>
      <c r="B304" s="7">
        <v>208.33304290000001</v>
      </c>
    </row>
    <row r="305" spans="1:2" x14ac:dyDescent="0.3">
      <c r="A305" s="8" t="s">
        <v>330</v>
      </c>
      <c r="B305" s="7">
        <v>207.0537583</v>
      </c>
    </row>
    <row r="306" spans="1:2" x14ac:dyDescent="0.3">
      <c r="A306" s="8" t="s">
        <v>280</v>
      </c>
      <c r="B306" s="7">
        <v>205.4307125</v>
      </c>
    </row>
    <row r="307" spans="1:2" x14ac:dyDescent="0.3">
      <c r="A307" s="8" t="s">
        <v>457</v>
      </c>
      <c r="B307" s="7">
        <v>205.1858168</v>
      </c>
    </row>
    <row r="308" spans="1:2" x14ac:dyDescent="0.3">
      <c r="A308" s="8" t="s">
        <v>252</v>
      </c>
      <c r="B308" s="7">
        <v>204.76193000000001</v>
      </c>
    </row>
    <row r="309" spans="1:2" x14ac:dyDescent="0.3">
      <c r="A309" s="8" t="s">
        <v>506</v>
      </c>
      <c r="B309" s="7">
        <v>204.31004469999999</v>
      </c>
    </row>
    <row r="310" spans="1:2" x14ac:dyDescent="0.3">
      <c r="A310" s="8" t="s">
        <v>226</v>
      </c>
      <c r="B310" s="7">
        <v>202.62571869999999</v>
      </c>
    </row>
    <row r="311" spans="1:2" x14ac:dyDescent="0.3">
      <c r="A311" s="8" t="s">
        <v>145</v>
      </c>
      <c r="B311" s="7">
        <v>202.27111189999999</v>
      </c>
    </row>
    <row r="312" spans="1:2" x14ac:dyDescent="0.3">
      <c r="A312" s="8" t="s">
        <v>339</v>
      </c>
      <c r="B312" s="7">
        <v>201.83358809999999</v>
      </c>
    </row>
    <row r="313" spans="1:2" x14ac:dyDescent="0.3">
      <c r="A313" s="8" t="s">
        <v>293</v>
      </c>
      <c r="B313" s="7">
        <v>201.75785099999999</v>
      </c>
    </row>
    <row r="314" spans="1:2" x14ac:dyDescent="0.3">
      <c r="A314" s="8" t="s">
        <v>539</v>
      </c>
      <c r="B314" s="7">
        <v>201.57578380000001</v>
      </c>
    </row>
    <row r="315" spans="1:2" x14ac:dyDescent="0.3">
      <c r="A315" s="8" t="s">
        <v>211</v>
      </c>
      <c r="B315" s="7">
        <v>201.39606520000001</v>
      </c>
    </row>
    <row r="316" spans="1:2" x14ac:dyDescent="0.3">
      <c r="A316" s="8" t="s">
        <v>246</v>
      </c>
      <c r="B316" s="7">
        <v>198.92206630000001</v>
      </c>
    </row>
    <row r="317" spans="1:2" x14ac:dyDescent="0.3">
      <c r="A317" s="8" t="s">
        <v>253</v>
      </c>
      <c r="B317" s="7">
        <v>198.2134906</v>
      </c>
    </row>
    <row r="318" spans="1:2" x14ac:dyDescent="0.3">
      <c r="A318" s="8" t="s">
        <v>262</v>
      </c>
      <c r="B318" s="7">
        <v>197.65435110000001</v>
      </c>
    </row>
    <row r="319" spans="1:2" x14ac:dyDescent="0.3">
      <c r="A319" s="8" t="s">
        <v>442</v>
      </c>
      <c r="B319" s="7">
        <v>196.36622550000001</v>
      </c>
    </row>
    <row r="320" spans="1:2" x14ac:dyDescent="0.3">
      <c r="A320" s="8" t="s">
        <v>383</v>
      </c>
      <c r="B320" s="7">
        <v>196.02472280000001</v>
      </c>
    </row>
    <row r="321" spans="1:2" x14ac:dyDescent="0.3">
      <c r="A321" s="8" t="s">
        <v>251</v>
      </c>
      <c r="B321" s="7">
        <v>192.4763044</v>
      </c>
    </row>
    <row r="322" spans="1:2" x14ac:dyDescent="0.3">
      <c r="A322" s="8" t="s">
        <v>333</v>
      </c>
      <c r="B322" s="7">
        <v>190.72180119999999</v>
      </c>
    </row>
    <row r="323" spans="1:2" x14ac:dyDescent="0.3">
      <c r="A323" s="8" t="s">
        <v>207</v>
      </c>
      <c r="B323" s="7">
        <v>190.43132309999999</v>
      </c>
    </row>
    <row r="324" spans="1:2" x14ac:dyDescent="0.3">
      <c r="A324" s="8" t="s">
        <v>332</v>
      </c>
      <c r="B324" s="7">
        <v>189.80138360000001</v>
      </c>
    </row>
    <row r="325" spans="1:2" x14ac:dyDescent="0.3">
      <c r="A325" s="8" t="s">
        <v>317</v>
      </c>
      <c r="B325" s="7">
        <v>189.37560060000001</v>
      </c>
    </row>
    <row r="326" spans="1:2" x14ac:dyDescent="0.3">
      <c r="A326" s="8" t="s">
        <v>411</v>
      </c>
      <c r="B326" s="7">
        <v>188.8694686</v>
      </c>
    </row>
    <row r="327" spans="1:2" x14ac:dyDescent="0.3">
      <c r="A327" s="8" t="s">
        <v>509</v>
      </c>
      <c r="B327" s="7">
        <v>187.7403659</v>
      </c>
    </row>
    <row r="328" spans="1:2" x14ac:dyDescent="0.3">
      <c r="A328" s="8" t="s">
        <v>433</v>
      </c>
      <c r="B328" s="7">
        <v>187.69249020000001</v>
      </c>
    </row>
    <row r="329" spans="1:2" x14ac:dyDescent="0.3">
      <c r="A329" s="8" t="s">
        <v>422</v>
      </c>
      <c r="B329" s="7">
        <v>185.90705700000001</v>
      </c>
    </row>
    <row r="330" spans="1:2" x14ac:dyDescent="0.3">
      <c r="A330" s="8" t="s">
        <v>516</v>
      </c>
      <c r="B330" s="7">
        <v>182.17458260000001</v>
      </c>
    </row>
    <row r="331" spans="1:2" x14ac:dyDescent="0.3">
      <c r="A331" s="8" t="s">
        <v>32</v>
      </c>
      <c r="B331" s="7">
        <v>181.72505559999999</v>
      </c>
    </row>
    <row r="332" spans="1:2" x14ac:dyDescent="0.3">
      <c r="A332" s="8" t="s">
        <v>122</v>
      </c>
      <c r="B332" s="7">
        <v>178.06657060000001</v>
      </c>
    </row>
    <row r="333" spans="1:2" x14ac:dyDescent="0.3">
      <c r="A333" s="8" t="s">
        <v>170</v>
      </c>
      <c r="B333" s="7">
        <v>175.63394260000001</v>
      </c>
    </row>
    <row r="334" spans="1:2" x14ac:dyDescent="0.3">
      <c r="A334" s="8" t="s">
        <v>419</v>
      </c>
      <c r="B334" s="7">
        <v>175.3213757</v>
      </c>
    </row>
    <row r="335" spans="1:2" x14ac:dyDescent="0.3">
      <c r="A335" s="8" t="s">
        <v>114</v>
      </c>
      <c r="B335" s="7">
        <v>175.01384340000001</v>
      </c>
    </row>
    <row r="336" spans="1:2" x14ac:dyDescent="0.3">
      <c r="A336" s="8" t="s">
        <v>96</v>
      </c>
      <c r="B336" s="7">
        <v>172.73063260000001</v>
      </c>
    </row>
    <row r="337" spans="1:2" x14ac:dyDescent="0.3">
      <c r="A337" s="8" t="s">
        <v>369</v>
      </c>
      <c r="B337" s="7">
        <v>172.68918260000001</v>
      </c>
    </row>
    <row r="338" spans="1:2" x14ac:dyDescent="0.3">
      <c r="A338" s="8" t="s">
        <v>441</v>
      </c>
      <c r="B338" s="7">
        <v>172.03881720000001</v>
      </c>
    </row>
    <row r="339" spans="1:2" x14ac:dyDescent="0.3">
      <c r="A339" s="8" t="s">
        <v>127</v>
      </c>
      <c r="B339" s="7">
        <v>169.3095601</v>
      </c>
    </row>
    <row r="340" spans="1:2" x14ac:dyDescent="0.3">
      <c r="A340" s="8" t="s">
        <v>166</v>
      </c>
      <c r="B340" s="7">
        <v>166.3732349</v>
      </c>
    </row>
    <row r="341" spans="1:2" x14ac:dyDescent="0.3">
      <c r="A341" s="8" t="s">
        <v>235</v>
      </c>
      <c r="B341" s="7">
        <v>165.86859609999999</v>
      </c>
    </row>
    <row r="342" spans="1:2" x14ac:dyDescent="0.3">
      <c r="A342" s="8" t="s">
        <v>300</v>
      </c>
      <c r="B342" s="7">
        <v>164.41931400000001</v>
      </c>
    </row>
    <row r="343" spans="1:2" x14ac:dyDescent="0.3">
      <c r="A343" s="8" t="s">
        <v>94</v>
      </c>
      <c r="B343" s="7">
        <v>163.12473919999999</v>
      </c>
    </row>
    <row r="344" spans="1:2" x14ac:dyDescent="0.3">
      <c r="A344" s="8" t="s">
        <v>247</v>
      </c>
      <c r="B344" s="7">
        <v>162.85283709999999</v>
      </c>
    </row>
    <row r="345" spans="1:2" x14ac:dyDescent="0.3">
      <c r="A345" s="8" t="s">
        <v>265</v>
      </c>
      <c r="B345" s="7">
        <v>161.92763840000001</v>
      </c>
    </row>
    <row r="346" spans="1:2" x14ac:dyDescent="0.3">
      <c r="A346" s="8" t="s">
        <v>424</v>
      </c>
      <c r="B346" s="7">
        <v>161.52247869999999</v>
      </c>
    </row>
    <row r="347" spans="1:2" x14ac:dyDescent="0.3">
      <c r="A347" s="8" t="s">
        <v>164</v>
      </c>
      <c r="B347" s="7">
        <v>160.92596929999999</v>
      </c>
    </row>
    <row r="348" spans="1:2" x14ac:dyDescent="0.3">
      <c r="A348" s="8" t="s">
        <v>401</v>
      </c>
      <c r="B348" s="7">
        <v>159.8652534</v>
      </c>
    </row>
    <row r="349" spans="1:2" x14ac:dyDescent="0.3">
      <c r="A349" s="8" t="s">
        <v>67</v>
      </c>
      <c r="B349" s="7">
        <v>159.0669766</v>
      </c>
    </row>
    <row r="350" spans="1:2" x14ac:dyDescent="0.3">
      <c r="A350" s="8" t="s">
        <v>55</v>
      </c>
      <c r="B350" s="7">
        <v>158.35204400000001</v>
      </c>
    </row>
    <row r="351" spans="1:2" x14ac:dyDescent="0.3">
      <c r="A351" s="8" t="s">
        <v>87</v>
      </c>
      <c r="B351" s="7">
        <v>157.70992409999999</v>
      </c>
    </row>
    <row r="352" spans="1:2" x14ac:dyDescent="0.3">
      <c r="A352" s="8" t="s">
        <v>413</v>
      </c>
      <c r="B352" s="7">
        <v>155.81572270000001</v>
      </c>
    </row>
    <row r="353" spans="1:2" x14ac:dyDescent="0.3">
      <c r="A353" s="8" t="s">
        <v>218</v>
      </c>
      <c r="B353" s="7">
        <v>155.78276210000001</v>
      </c>
    </row>
    <row r="354" spans="1:2" x14ac:dyDescent="0.3">
      <c r="A354" s="8" t="s">
        <v>125</v>
      </c>
      <c r="B354" s="7">
        <v>155.3564312</v>
      </c>
    </row>
    <row r="355" spans="1:2" x14ac:dyDescent="0.3">
      <c r="A355" s="8" t="s">
        <v>343</v>
      </c>
      <c r="B355" s="7">
        <v>151.98371839999999</v>
      </c>
    </row>
    <row r="356" spans="1:2" x14ac:dyDescent="0.3">
      <c r="A356" s="8" t="s">
        <v>140</v>
      </c>
      <c r="B356" s="7">
        <v>151.3772563</v>
      </c>
    </row>
    <row r="357" spans="1:2" x14ac:dyDescent="0.3">
      <c r="A357" s="8" t="s">
        <v>437</v>
      </c>
      <c r="B357" s="7">
        <v>149.43787399999999</v>
      </c>
    </row>
    <row r="358" spans="1:2" x14ac:dyDescent="0.3">
      <c r="A358" s="8" t="s">
        <v>194</v>
      </c>
      <c r="B358" s="7">
        <v>148.44329809999999</v>
      </c>
    </row>
    <row r="359" spans="1:2" x14ac:dyDescent="0.3">
      <c r="A359" s="8" t="s">
        <v>177</v>
      </c>
      <c r="B359" s="7">
        <v>148.01726669999999</v>
      </c>
    </row>
    <row r="360" spans="1:2" x14ac:dyDescent="0.3">
      <c r="A360" s="8" t="s">
        <v>123</v>
      </c>
      <c r="B360" s="7">
        <v>147.13452469999999</v>
      </c>
    </row>
    <row r="361" spans="1:2" x14ac:dyDescent="0.3">
      <c r="A361" s="8" t="s">
        <v>221</v>
      </c>
      <c r="B361" s="7">
        <v>143.94499039999999</v>
      </c>
    </row>
    <row r="362" spans="1:2" x14ac:dyDescent="0.3">
      <c r="A362" s="8" t="s">
        <v>110</v>
      </c>
      <c r="B362" s="7">
        <v>141.60350410000001</v>
      </c>
    </row>
    <row r="363" spans="1:2" x14ac:dyDescent="0.3">
      <c r="A363" s="8" t="s">
        <v>162</v>
      </c>
      <c r="B363" s="7">
        <v>141.27351289999999</v>
      </c>
    </row>
    <row r="364" spans="1:2" x14ac:dyDescent="0.3">
      <c r="A364" s="8" t="s">
        <v>269</v>
      </c>
      <c r="B364" s="7">
        <v>141.2224099</v>
      </c>
    </row>
    <row r="365" spans="1:2" x14ac:dyDescent="0.3">
      <c r="A365" s="8" t="s">
        <v>272</v>
      </c>
      <c r="B365" s="7">
        <v>138.8982188</v>
      </c>
    </row>
    <row r="366" spans="1:2" x14ac:dyDescent="0.3">
      <c r="A366" s="8" t="s">
        <v>527</v>
      </c>
      <c r="B366" s="7">
        <v>138.37655520000001</v>
      </c>
    </row>
    <row r="367" spans="1:2" x14ac:dyDescent="0.3">
      <c r="A367" s="8" t="s">
        <v>547</v>
      </c>
      <c r="B367" s="7">
        <v>137.72777690000001</v>
      </c>
    </row>
    <row r="368" spans="1:2" x14ac:dyDescent="0.3">
      <c r="A368" s="8" t="s">
        <v>90</v>
      </c>
      <c r="B368" s="7">
        <v>137.6472842</v>
      </c>
    </row>
    <row r="369" spans="1:2" x14ac:dyDescent="0.3">
      <c r="A369" s="8" t="s">
        <v>230</v>
      </c>
      <c r="B369" s="7">
        <v>137.63186450000001</v>
      </c>
    </row>
    <row r="370" spans="1:2" x14ac:dyDescent="0.3">
      <c r="A370" s="8" t="s">
        <v>133</v>
      </c>
      <c r="B370" s="7">
        <v>137.4613717</v>
      </c>
    </row>
    <row r="371" spans="1:2" x14ac:dyDescent="0.3">
      <c r="A371" s="8" t="s">
        <v>438</v>
      </c>
      <c r="B371" s="7">
        <v>137.44923370000001</v>
      </c>
    </row>
    <row r="372" spans="1:2" x14ac:dyDescent="0.3">
      <c r="A372" s="8" t="s">
        <v>312</v>
      </c>
      <c r="B372" s="7">
        <v>137.30088259999999</v>
      </c>
    </row>
    <row r="373" spans="1:2" x14ac:dyDescent="0.3">
      <c r="A373" s="8" t="s">
        <v>271</v>
      </c>
      <c r="B373" s="7">
        <v>137.0759707</v>
      </c>
    </row>
    <row r="374" spans="1:2" x14ac:dyDescent="0.3">
      <c r="A374" s="8" t="s">
        <v>368</v>
      </c>
      <c r="B374" s="7">
        <v>137.06868890000001</v>
      </c>
    </row>
    <row r="375" spans="1:2" x14ac:dyDescent="0.3">
      <c r="A375" s="8" t="s">
        <v>243</v>
      </c>
      <c r="B375" s="7">
        <v>136.97369130000001</v>
      </c>
    </row>
    <row r="376" spans="1:2" x14ac:dyDescent="0.3">
      <c r="A376" s="8" t="s">
        <v>134</v>
      </c>
      <c r="B376" s="7">
        <v>136.9405246</v>
      </c>
    </row>
    <row r="377" spans="1:2" x14ac:dyDescent="0.3">
      <c r="A377" s="8" t="s">
        <v>522</v>
      </c>
      <c r="B377" s="7">
        <v>136.7073149</v>
      </c>
    </row>
    <row r="378" spans="1:2" x14ac:dyDescent="0.3">
      <c r="A378" s="8" t="s">
        <v>200</v>
      </c>
      <c r="B378" s="7">
        <v>136.65900529999999</v>
      </c>
    </row>
    <row r="379" spans="1:2" x14ac:dyDescent="0.3">
      <c r="A379" s="8" t="s">
        <v>484</v>
      </c>
      <c r="B379" s="7">
        <v>135.26184219999999</v>
      </c>
    </row>
    <row r="380" spans="1:2" x14ac:dyDescent="0.3">
      <c r="A380" s="8" t="s">
        <v>402</v>
      </c>
      <c r="B380" s="7">
        <v>134.91196289999999</v>
      </c>
    </row>
    <row r="381" spans="1:2" x14ac:dyDescent="0.3">
      <c r="A381" s="8" t="s">
        <v>397</v>
      </c>
      <c r="B381" s="7">
        <v>131.24551199999999</v>
      </c>
    </row>
    <row r="382" spans="1:2" x14ac:dyDescent="0.3">
      <c r="A382" s="8" t="s">
        <v>108</v>
      </c>
      <c r="B382" s="7">
        <v>130.86108569999999</v>
      </c>
    </row>
    <row r="383" spans="1:2" x14ac:dyDescent="0.3">
      <c r="A383" s="8" t="s">
        <v>523</v>
      </c>
      <c r="B383" s="7">
        <v>130.32730309999999</v>
      </c>
    </row>
    <row r="384" spans="1:2" x14ac:dyDescent="0.3">
      <c r="A384" s="8" t="s">
        <v>388</v>
      </c>
      <c r="B384" s="7">
        <v>129.3625662</v>
      </c>
    </row>
    <row r="385" spans="1:2" x14ac:dyDescent="0.3">
      <c r="A385" s="8" t="s">
        <v>195</v>
      </c>
      <c r="B385" s="7">
        <v>129.02813269999999</v>
      </c>
    </row>
    <row r="386" spans="1:2" x14ac:dyDescent="0.3">
      <c r="A386" s="8" t="s">
        <v>93</v>
      </c>
      <c r="B386" s="7">
        <v>128.9107807</v>
      </c>
    </row>
    <row r="387" spans="1:2" x14ac:dyDescent="0.3">
      <c r="A387" s="8" t="s">
        <v>537</v>
      </c>
      <c r="B387" s="7">
        <v>127.2790215</v>
      </c>
    </row>
    <row r="388" spans="1:2" x14ac:dyDescent="0.3">
      <c r="A388" s="8" t="s">
        <v>430</v>
      </c>
      <c r="B388" s="7">
        <v>126.92133149999999</v>
      </c>
    </row>
    <row r="389" spans="1:2" x14ac:dyDescent="0.3">
      <c r="A389" s="8" t="s">
        <v>124</v>
      </c>
      <c r="B389" s="7">
        <v>126.2894735</v>
      </c>
    </row>
    <row r="390" spans="1:2" x14ac:dyDescent="0.3">
      <c r="A390" s="8" t="s">
        <v>489</v>
      </c>
      <c r="B390" s="7">
        <v>125.3041156</v>
      </c>
    </row>
    <row r="391" spans="1:2" x14ac:dyDescent="0.3">
      <c r="A391" s="8" t="s">
        <v>395</v>
      </c>
      <c r="B391" s="7">
        <v>123.8977077</v>
      </c>
    </row>
    <row r="392" spans="1:2" x14ac:dyDescent="0.3">
      <c r="A392" s="8" t="s">
        <v>416</v>
      </c>
      <c r="B392" s="7">
        <v>123.85536430000001</v>
      </c>
    </row>
    <row r="393" spans="1:2" x14ac:dyDescent="0.3">
      <c r="A393" s="8" t="s">
        <v>237</v>
      </c>
      <c r="B393" s="7">
        <v>123.26529429999999</v>
      </c>
    </row>
    <row r="394" spans="1:2" x14ac:dyDescent="0.3">
      <c r="A394" s="8" t="s">
        <v>278</v>
      </c>
      <c r="B394" s="7">
        <v>123.16964950000001</v>
      </c>
    </row>
    <row r="395" spans="1:2" x14ac:dyDescent="0.3">
      <c r="A395" s="8" t="s">
        <v>157</v>
      </c>
      <c r="B395" s="7">
        <v>122.53957010000001</v>
      </c>
    </row>
    <row r="396" spans="1:2" x14ac:dyDescent="0.3">
      <c r="A396" s="8" t="s">
        <v>100</v>
      </c>
      <c r="B396" s="7">
        <v>122.3883833</v>
      </c>
    </row>
    <row r="397" spans="1:2" x14ac:dyDescent="0.3">
      <c r="A397" s="8" t="s">
        <v>137</v>
      </c>
      <c r="B397" s="7">
        <v>118.5328592</v>
      </c>
    </row>
    <row r="398" spans="1:2" x14ac:dyDescent="0.3">
      <c r="A398" s="8" t="s">
        <v>190</v>
      </c>
      <c r="B398" s="7">
        <v>116.65743620000001</v>
      </c>
    </row>
    <row r="399" spans="1:2" x14ac:dyDescent="0.3">
      <c r="A399" s="8" t="s">
        <v>473</v>
      </c>
      <c r="B399" s="7">
        <v>115.9102255</v>
      </c>
    </row>
    <row r="400" spans="1:2" x14ac:dyDescent="0.3">
      <c r="A400" s="8" t="s">
        <v>377</v>
      </c>
      <c r="B400" s="7">
        <v>115.5162284</v>
      </c>
    </row>
    <row r="401" spans="1:2" x14ac:dyDescent="0.3">
      <c r="A401" s="8" t="s">
        <v>286</v>
      </c>
      <c r="B401" s="7">
        <v>113.78186049999999</v>
      </c>
    </row>
    <row r="402" spans="1:2" x14ac:dyDescent="0.3">
      <c r="A402" s="8" t="s">
        <v>553</v>
      </c>
      <c r="B402" s="7">
        <v>112.6391084</v>
      </c>
    </row>
    <row r="403" spans="1:2" x14ac:dyDescent="0.3">
      <c r="A403" s="8" t="s">
        <v>444</v>
      </c>
      <c r="B403" s="7">
        <v>111.7675342</v>
      </c>
    </row>
    <row r="404" spans="1:2" x14ac:dyDescent="0.3">
      <c r="A404" s="8" t="s">
        <v>421</v>
      </c>
      <c r="B404" s="7">
        <v>110.2610339</v>
      </c>
    </row>
    <row r="405" spans="1:2" x14ac:dyDescent="0.3">
      <c r="A405" s="8" t="s">
        <v>524</v>
      </c>
      <c r="B405" s="7">
        <v>109.9788654</v>
      </c>
    </row>
    <row r="406" spans="1:2" x14ac:dyDescent="0.3">
      <c r="A406" s="8" t="s">
        <v>284</v>
      </c>
      <c r="B406" s="7">
        <v>108.945049</v>
      </c>
    </row>
    <row r="407" spans="1:2" x14ac:dyDescent="0.3">
      <c r="A407" s="8" t="s">
        <v>337</v>
      </c>
      <c r="B407" s="7">
        <v>108.7817883</v>
      </c>
    </row>
    <row r="408" spans="1:2" x14ac:dyDescent="0.3">
      <c r="A408" s="8" t="s">
        <v>197</v>
      </c>
      <c r="B408" s="7">
        <v>108.5497039</v>
      </c>
    </row>
    <row r="409" spans="1:2" x14ac:dyDescent="0.3">
      <c r="A409" s="8" t="s">
        <v>289</v>
      </c>
      <c r="B409" s="7">
        <v>106.8404985</v>
      </c>
    </row>
    <row r="410" spans="1:2" x14ac:dyDescent="0.3">
      <c r="A410" s="8" t="s">
        <v>210</v>
      </c>
      <c r="B410" s="7">
        <v>106.4390003</v>
      </c>
    </row>
    <row r="411" spans="1:2" x14ac:dyDescent="0.3">
      <c r="A411" s="8" t="s">
        <v>117</v>
      </c>
      <c r="B411" s="7">
        <v>104.5095128</v>
      </c>
    </row>
    <row r="412" spans="1:2" x14ac:dyDescent="0.3">
      <c r="A412" s="8" t="s">
        <v>512</v>
      </c>
      <c r="B412" s="7">
        <v>103.41123140000001</v>
      </c>
    </row>
    <row r="413" spans="1:2" x14ac:dyDescent="0.3">
      <c r="A413" s="8" t="s">
        <v>193</v>
      </c>
      <c r="B413" s="7">
        <v>103.1854527</v>
      </c>
    </row>
    <row r="414" spans="1:2" x14ac:dyDescent="0.3">
      <c r="A414" s="8" t="s">
        <v>168</v>
      </c>
      <c r="B414" s="7">
        <v>103.1342662</v>
      </c>
    </row>
    <row r="415" spans="1:2" x14ac:dyDescent="0.3">
      <c r="A415" s="8" t="s">
        <v>86</v>
      </c>
      <c r="B415" s="7">
        <v>102.7063809</v>
      </c>
    </row>
    <row r="416" spans="1:2" x14ac:dyDescent="0.3">
      <c r="A416" s="8" t="s">
        <v>531</v>
      </c>
      <c r="B416" s="7">
        <v>102.671936</v>
      </c>
    </row>
    <row r="417" spans="1:2" x14ac:dyDescent="0.3">
      <c r="A417" s="8" t="s">
        <v>361</v>
      </c>
      <c r="B417" s="7">
        <v>102.3704614</v>
      </c>
    </row>
    <row r="418" spans="1:2" x14ac:dyDescent="0.3">
      <c r="A418" s="8" t="s">
        <v>517</v>
      </c>
      <c r="B418" s="7">
        <v>101.874937</v>
      </c>
    </row>
    <row r="419" spans="1:2" x14ac:dyDescent="0.3">
      <c r="A419" s="8" t="s">
        <v>530</v>
      </c>
      <c r="B419" s="7">
        <v>98.639136550000003</v>
      </c>
    </row>
    <row r="420" spans="1:2" x14ac:dyDescent="0.3">
      <c r="A420" s="8" t="s">
        <v>216</v>
      </c>
      <c r="B420" s="7">
        <v>98.421191759999999</v>
      </c>
    </row>
    <row r="421" spans="1:2" x14ac:dyDescent="0.3">
      <c r="A421" s="8" t="s">
        <v>254</v>
      </c>
      <c r="B421" s="7">
        <v>98.130359470000002</v>
      </c>
    </row>
    <row r="422" spans="1:2" x14ac:dyDescent="0.3">
      <c r="A422" s="8" t="s">
        <v>244</v>
      </c>
      <c r="B422" s="7">
        <v>97.895267029999999</v>
      </c>
    </row>
    <row r="423" spans="1:2" x14ac:dyDescent="0.3">
      <c r="A423" s="8" t="s">
        <v>229</v>
      </c>
      <c r="B423" s="7">
        <v>96.930858580000006</v>
      </c>
    </row>
    <row r="424" spans="1:2" x14ac:dyDescent="0.3">
      <c r="A424" s="8" t="s">
        <v>64</v>
      </c>
      <c r="B424" s="7">
        <v>95.742348079999999</v>
      </c>
    </row>
    <row r="425" spans="1:2" x14ac:dyDescent="0.3">
      <c r="A425" s="8" t="s">
        <v>206</v>
      </c>
      <c r="B425" s="7">
        <v>91.977608770000003</v>
      </c>
    </row>
    <row r="426" spans="1:2" x14ac:dyDescent="0.3">
      <c r="A426" s="8" t="s">
        <v>92</v>
      </c>
      <c r="B426" s="7">
        <v>90.456429799999995</v>
      </c>
    </row>
    <row r="427" spans="1:2" x14ac:dyDescent="0.3">
      <c r="A427" s="8" t="s">
        <v>308</v>
      </c>
      <c r="B427" s="7">
        <v>88.746095519999997</v>
      </c>
    </row>
    <row r="428" spans="1:2" x14ac:dyDescent="0.3">
      <c r="A428" s="8" t="s">
        <v>142</v>
      </c>
      <c r="B428" s="7">
        <v>87.395225300000007</v>
      </c>
    </row>
    <row r="429" spans="1:2" x14ac:dyDescent="0.3">
      <c r="A429" s="8" t="s">
        <v>464</v>
      </c>
      <c r="B429" s="7">
        <v>87.270741700000002</v>
      </c>
    </row>
    <row r="430" spans="1:2" x14ac:dyDescent="0.3">
      <c r="A430" s="8" t="s">
        <v>432</v>
      </c>
      <c r="B430" s="7">
        <v>86.769970099999995</v>
      </c>
    </row>
    <row r="431" spans="1:2" x14ac:dyDescent="0.3">
      <c r="A431" s="8" t="s">
        <v>311</v>
      </c>
      <c r="B431" s="7">
        <v>86.365523960000004</v>
      </c>
    </row>
    <row r="432" spans="1:2" x14ac:dyDescent="0.3">
      <c r="A432" s="8" t="s">
        <v>42</v>
      </c>
      <c r="B432" s="7">
        <v>86.219740079999994</v>
      </c>
    </row>
    <row r="433" spans="1:2" x14ac:dyDescent="0.3">
      <c r="A433" s="8" t="s">
        <v>477</v>
      </c>
      <c r="B433" s="7">
        <v>86.041564379999997</v>
      </c>
    </row>
    <row r="434" spans="1:2" x14ac:dyDescent="0.3">
      <c r="A434" s="8" t="s">
        <v>538</v>
      </c>
      <c r="B434" s="7">
        <v>85.689167299999994</v>
      </c>
    </row>
    <row r="435" spans="1:2" x14ac:dyDescent="0.3">
      <c r="A435" s="8" t="s">
        <v>78</v>
      </c>
      <c r="B435" s="7">
        <v>85.684366620000006</v>
      </c>
    </row>
    <row r="436" spans="1:2" x14ac:dyDescent="0.3">
      <c r="A436" s="8" t="s">
        <v>417</v>
      </c>
      <c r="B436" s="7">
        <v>83.457496770000006</v>
      </c>
    </row>
    <row r="437" spans="1:2" x14ac:dyDescent="0.3">
      <c r="A437" s="8" t="s">
        <v>276</v>
      </c>
      <c r="B437" s="7">
        <v>83.3241795</v>
      </c>
    </row>
    <row r="438" spans="1:2" x14ac:dyDescent="0.3">
      <c r="A438" s="8" t="s">
        <v>287</v>
      </c>
      <c r="B438" s="7">
        <v>82.156245999999996</v>
      </c>
    </row>
    <row r="439" spans="1:2" x14ac:dyDescent="0.3">
      <c r="A439" s="8" t="s">
        <v>367</v>
      </c>
      <c r="B439" s="7">
        <v>81.45747575</v>
      </c>
    </row>
    <row r="440" spans="1:2" x14ac:dyDescent="0.3">
      <c r="A440" s="8" t="s">
        <v>520</v>
      </c>
      <c r="B440" s="7">
        <v>81.186695700000001</v>
      </c>
    </row>
    <row r="441" spans="1:2" x14ac:dyDescent="0.3">
      <c r="A441" s="8" t="s">
        <v>310</v>
      </c>
      <c r="B441" s="7">
        <v>80.734807959999998</v>
      </c>
    </row>
    <row r="442" spans="1:2" x14ac:dyDescent="0.3">
      <c r="A442" s="8" t="s">
        <v>357</v>
      </c>
      <c r="B442" s="7">
        <v>79.830645340000004</v>
      </c>
    </row>
    <row r="443" spans="1:2" x14ac:dyDescent="0.3">
      <c r="A443" s="8" t="s">
        <v>261</v>
      </c>
      <c r="B443" s="7">
        <v>79.754172800000006</v>
      </c>
    </row>
    <row r="444" spans="1:2" x14ac:dyDescent="0.3">
      <c r="A444" s="8" t="s">
        <v>474</v>
      </c>
      <c r="B444" s="7">
        <v>79.547208979999994</v>
      </c>
    </row>
    <row r="445" spans="1:2" x14ac:dyDescent="0.3">
      <c r="A445" s="8" t="s">
        <v>435</v>
      </c>
      <c r="B445" s="7">
        <v>79.471193200000002</v>
      </c>
    </row>
    <row r="446" spans="1:2" x14ac:dyDescent="0.3">
      <c r="A446" s="8" t="s">
        <v>389</v>
      </c>
      <c r="B446" s="7">
        <v>78.999966240000006</v>
      </c>
    </row>
    <row r="447" spans="1:2" x14ac:dyDescent="0.3">
      <c r="A447" s="8" t="s">
        <v>535</v>
      </c>
      <c r="B447" s="7">
        <v>78.963985149999999</v>
      </c>
    </row>
    <row r="448" spans="1:2" x14ac:dyDescent="0.3">
      <c r="A448" s="8" t="s">
        <v>494</v>
      </c>
      <c r="B448" s="7">
        <v>78.57305916</v>
      </c>
    </row>
    <row r="449" spans="1:2" x14ac:dyDescent="0.3">
      <c r="A449" s="8" t="s">
        <v>227</v>
      </c>
      <c r="B449" s="7">
        <v>76.715808800000005</v>
      </c>
    </row>
    <row r="450" spans="1:2" x14ac:dyDescent="0.3">
      <c r="A450" s="8" t="s">
        <v>245</v>
      </c>
      <c r="B450" s="7">
        <v>74.845417499999996</v>
      </c>
    </row>
    <row r="451" spans="1:2" x14ac:dyDescent="0.3">
      <c r="A451" s="8" t="s">
        <v>544</v>
      </c>
      <c r="B451" s="7">
        <v>74.823404350000004</v>
      </c>
    </row>
    <row r="452" spans="1:2" x14ac:dyDescent="0.3">
      <c r="A452" s="8" t="s">
        <v>53</v>
      </c>
      <c r="B452" s="7">
        <v>74.769601719999997</v>
      </c>
    </row>
    <row r="453" spans="1:2" x14ac:dyDescent="0.3">
      <c r="A453" s="8" t="s">
        <v>375</v>
      </c>
      <c r="B453" s="7">
        <v>74.703189699999996</v>
      </c>
    </row>
    <row r="454" spans="1:2" x14ac:dyDescent="0.3">
      <c r="A454" s="8" t="s">
        <v>492</v>
      </c>
      <c r="B454" s="7">
        <v>74.115325119999994</v>
      </c>
    </row>
    <row r="455" spans="1:2" x14ac:dyDescent="0.3">
      <c r="A455" s="8" t="s">
        <v>165</v>
      </c>
      <c r="B455" s="7">
        <v>73.53275927</v>
      </c>
    </row>
    <row r="456" spans="1:2" x14ac:dyDescent="0.3">
      <c r="A456" s="8" t="s">
        <v>139</v>
      </c>
      <c r="B456" s="7">
        <v>73.117962640000002</v>
      </c>
    </row>
    <row r="457" spans="1:2" x14ac:dyDescent="0.3">
      <c r="A457" s="8" t="s">
        <v>540</v>
      </c>
      <c r="B457" s="7">
        <v>70.340217600000003</v>
      </c>
    </row>
    <row r="458" spans="1:2" x14ac:dyDescent="0.3">
      <c r="A458" s="8" t="s">
        <v>338</v>
      </c>
      <c r="B458" s="7">
        <v>69.570987669999994</v>
      </c>
    </row>
    <row r="459" spans="1:2" x14ac:dyDescent="0.3">
      <c r="A459" s="8" t="s">
        <v>109</v>
      </c>
      <c r="B459" s="7">
        <v>69.295301449999997</v>
      </c>
    </row>
    <row r="460" spans="1:2" x14ac:dyDescent="0.3">
      <c r="A460" s="8" t="s">
        <v>469</v>
      </c>
      <c r="B460" s="7">
        <v>68.940569120000006</v>
      </c>
    </row>
    <row r="461" spans="1:2" x14ac:dyDescent="0.3">
      <c r="A461" s="8" t="s">
        <v>224</v>
      </c>
      <c r="B461" s="7">
        <v>67.139665379999997</v>
      </c>
    </row>
    <row r="462" spans="1:2" x14ac:dyDescent="0.3">
      <c r="A462" s="8" t="s">
        <v>209</v>
      </c>
      <c r="B462" s="7">
        <v>66.398447469999994</v>
      </c>
    </row>
    <row r="463" spans="1:2" x14ac:dyDescent="0.3">
      <c r="A463" s="8" t="s">
        <v>234</v>
      </c>
      <c r="B463" s="7">
        <v>65.330664560000002</v>
      </c>
    </row>
    <row r="464" spans="1:2" x14ac:dyDescent="0.3">
      <c r="A464" s="8" t="s">
        <v>471</v>
      </c>
      <c r="B464" s="7">
        <v>63.659188180000001</v>
      </c>
    </row>
    <row r="465" spans="1:2" x14ac:dyDescent="0.3">
      <c r="A465" s="8" t="s">
        <v>23</v>
      </c>
      <c r="B465" s="7">
        <v>63.54603796</v>
      </c>
    </row>
    <row r="466" spans="1:2" x14ac:dyDescent="0.3">
      <c r="A466" s="8" t="s">
        <v>399</v>
      </c>
      <c r="B466" s="7">
        <v>62.643190400000002</v>
      </c>
    </row>
    <row r="467" spans="1:2" x14ac:dyDescent="0.3">
      <c r="A467" s="8" t="s">
        <v>105</v>
      </c>
      <c r="B467" s="7">
        <v>61.908995109999999</v>
      </c>
    </row>
    <row r="468" spans="1:2" x14ac:dyDescent="0.3">
      <c r="A468" s="8" t="s">
        <v>546</v>
      </c>
      <c r="B468" s="7">
        <v>61.723037480000002</v>
      </c>
    </row>
    <row r="469" spans="1:2" x14ac:dyDescent="0.3">
      <c r="A469" s="8" t="s">
        <v>514</v>
      </c>
      <c r="B469" s="7">
        <v>61.610437040000001</v>
      </c>
    </row>
    <row r="470" spans="1:2" x14ac:dyDescent="0.3">
      <c r="A470" s="8" t="s">
        <v>63</v>
      </c>
      <c r="B470" s="7">
        <v>60.109428080000001</v>
      </c>
    </row>
    <row r="471" spans="1:2" x14ac:dyDescent="0.3">
      <c r="A471" s="8" t="s">
        <v>71</v>
      </c>
      <c r="B471" s="7">
        <v>59.06496241</v>
      </c>
    </row>
    <row r="472" spans="1:2" x14ac:dyDescent="0.3">
      <c r="A472" s="8" t="s">
        <v>283</v>
      </c>
      <c r="B472" s="7">
        <v>57.592391900000003</v>
      </c>
    </row>
    <row r="473" spans="1:2" x14ac:dyDescent="0.3">
      <c r="A473" s="8" t="s">
        <v>113</v>
      </c>
      <c r="B473" s="7">
        <v>56.370233409999997</v>
      </c>
    </row>
    <row r="474" spans="1:2" x14ac:dyDescent="0.3">
      <c r="A474" s="8" t="s">
        <v>336</v>
      </c>
      <c r="B474" s="7">
        <v>56.196984149999999</v>
      </c>
    </row>
    <row r="475" spans="1:2" x14ac:dyDescent="0.3">
      <c r="A475" s="8" t="s">
        <v>376</v>
      </c>
      <c r="B475" s="7">
        <v>56.121190669999997</v>
      </c>
    </row>
    <row r="476" spans="1:2" x14ac:dyDescent="0.3">
      <c r="A476" s="8" t="s">
        <v>410</v>
      </c>
      <c r="B476" s="7">
        <v>54.531028339999999</v>
      </c>
    </row>
    <row r="477" spans="1:2" x14ac:dyDescent="0.3">
      <c r="A477" s="8" t="s">
        <v>264</v>
      </c>
      <c r="B477" s="7">
        <v>53.966989099999999</v>
      </c>
    </row>
    <row r="478" spans="1:2" x14ac:dyDescent="0.3">
      <c r="A478" s="8" t="s">
        <v>436</v>
      </c>
      <c r="B478" s="7">
        <v>49.16794582</v>
      </c>
    </row>
    <row r="479" spans="1:2" x14ac:dyDescent="0.3">
      <c r="A479" s="8" t="s">
        <v>298</v>
      </c>
      <c r="B479" s="7">
        <v>48.293190709999998</v>
      </c>
    </row>
    <row r="480" spans="1:2" x14ac:dyDescent="0.3">
      <c r="A480" s="8" t="s">
        <v>400</v>
      </c>
      <c r="B480" s="7">
        <v>48.03037063</v>
      </c>
    </row>
    <row r="481" spans="1:2" x14ac:dyDescent="0.3">
      <c r="A481" s="8" t="s">
        <v>204</v>
      </c>
      <c r="B481" s="7">
        <v>46.162253659999998</v>
      </c>
    </row>
    <row r="482" spans="1:2" x14ac:dyDescent="0.3">
      <c r="A482" s="8" t="s">
        <v>192</v>
      </c>
      <c r="B482" s="7">
        <v>45.961540239999998</v>
      </c>
    </row>
    <row r="483" spans="1:2" x14ac:dyDescent="0.3">
      <c r="A483" s="8" t="s">
        <v>154</v>
      </c>
      <c r="B483" s="7">
        <v>45.847551690000003</v>
      </c>
    </row>
    <row r="484" spans="1:2" x14ac:dyDescent="0.3">
      <c r="A484" s="8" t="s">
        <v>418</v>
      </c>
      <c r="B484" s="7">
        <v>45.773328630000002</v>
      </c>
    </row>
    <row r="485" spans="1:2" x14ac:dyDescent="0.3">
      <c r="A485" s="8" t="s">
        <v>149</v>
      </c>
      <c r="B485" s="7">
        <v>45.49074538</v>
      </c>
    </row>
    <row r="486" spans="1:2" x14ac:dyDescent="0.3">
      <c r="A486" s="8" t="s">
        <v>498</v>
      </c>
      <c r="B486" s="7">
        <v>44.673476350000001</v>
      </c>
    </row>
    <row r="487" spans="1:2" x14ac:dyDescent="0.3">
      <c r="A487" s="8" t="s">
        <v>183</v>
      </c>
      <c r="B487" s="7">
        <v>44.582770689999997</v>
      </c>
    </row>
    <row r="488" spans="1:2" x14ac:dyDescent="0.3">
      <c r="A488" s="8" t="s">
        <v>74</v>
      </c>
      <c r="B488" s="7">
        <v>43.59632379</v>
      </c>
    </row>
    <row r="489" spans="1:2" x14ac:dyDescent="0.3">
      <c r="A489" s="8" t="s">
        <v>184</v>
      </c>
      <c r="B489" s="7">
        <v>43.201585680000001</v>
      </c>
    </row>
    <row r="490" spans="1:2" x14ac:dyDescent="0.3">
      <c r="A490" s="8" t="s">
        <v>403</v>
      </c>
      <c r="B490" s="7">
        <v>41.611478130000002</v>
      </c>
    </row>
    <row r="491" spans="1:2" x14ac:dyDescent="0.3">
      <c r="A491" s="8" t="s">
        <v>72</v>
      </c>
      <c r="B491" s="7">
        <v>40.831421560000003</v>
      </c>
    </row>
    <row r="492" spans="1:2" x14ac:dyDescent="0.3">
      <c r="A492" s="8" t="s">
        <v>371</v>
      </c>
      <c r="B492" s="7">
        <v>37.17653267</v>
      </c>
    </row>
    <row r="493" spans="1:2" x14ac:dyDescent="0.3">
      <c r="A493" s="8" t="s">
        <v>88</v>
      </c>
      <c r="B493" s="7">
        <v>33.832001820000002</v>
      </c>
    </row>
    <row r="494" spans="1:2" x14ac:dyDescent="0.3">
      <c r="A494" s="8" t="s">
        <v>126</v>
      </c>
      <c r="B494" s="7">
        <v>31.634825920000001</v>
      </c>
    </row>
    <row r="495" spans="1:2" x14ac:dyDescent="0.3">
      <c r="A495" s="8" t="s">
        <v>545</v>
      </c>
      <c r="B495" s="7">
        <v>28.912428129999999</v>
      </c>
    </row>
    <row r="496" spans="1:2" x14ac:dyDescent="0.3">
      <c r="A496" s="8" t="s">
        <v>119</v>
      </c>
      <c r="B496" s="7">
        <v>27.337271829999999</v>
      </c>
    </row>
    <row r="497" spans="1:2" x14ac:dyDescent="0.3">
      <c r="A497" s="8" t="s">
        <v>366</v>
      </c>
      <c r="B497" s="7">
        <v>27.249077880000002</v>
      </c>
    </row>
    <row r="498" spans="1:2" x14ac:dyDescent="0.3">
      <c r="A498" s="8" t="s">
        <v>382</v>
      </c>
      <c r="B498" s="7">
        <v>25.25909133</v>
      </c>
    </row>
    <row r="499" spans="1:2" x14ac:dyDescent="0.3">
      <c r="A499" s="8" t="s">
        <v>515</v>
      </c>
      <c r="B499" s="7">
        <v>25.050789040000002</v>
      </c>
    </row>
    <row r="500" spans="1:2" x14ac:dyDescent="0.3">
      <c r="A500" s="8" t="s">
        <v>313</v>
      </c>
      <c r="B500" s="7">
        <v>25.00783899</v>
      </c>
    </row>
    <row r="501" spans="1:2" x14ac:dyDescent="0.3">
      <c r="A501" s="8" t="s">
        <v>536</v>
      </c>
      <c r="B501" s="7">
        <v>24.185405939999999</v>
      </c>
    </row>
    <row r="502" spans="1:2" x14ac:dyDescent="0.3">
      <c r="A502" s="8" t="s">
        <v>307</v>
      </c>
      <c r="B502" s="7">
        <v>23.0348261</v>
      </c>
    </row>
    <row r="503" spans="1:2" x14ac:dyDescent="0.3">
      <c r="A503" s="8" t="s">
        <v>500</v>
      </c>
      <c r="B503" s="7">
        <v>22.885033589999999</v>
      </c>
    </row>
    <row r="504" spans="1:2" x14ac:dyDescent="0.3">
      <c r="A504" s="8" t="s">
        <v>370</v>
      </c>
      <c r="B504" s="7">
        <v>22.222473749999999</v>
      </c>
    </row>
    <row r="505" spans="1:2" x14ac:dyDescent="0.3">
      <c r="A505" s="8" t="s">
        <v>451</v>
      </c>
      <c r="B505" s="7">
        <v>20.946481720000001</v>
      </c>
    </row>
    <row r="506" spans="1:2" x14ac:dyDescent="0.3">
      <c r="A506" s="8" t="s">
        <v>141</v>
      </c>
      <c r="B506" s="7">
        <v>19.368706379999999</v>
      </c>
    </row>
    <row r="507" spans="1:2" x14ac:dyDescent="0.3">
      <c r="A507" s="8" t="s">
        <v>84</v>
      </c>
      <c r="B507" s="7">
        <v>18.865851360000001</v>
      </c>
    </row>
    <row r="508" spans="1:2" x14ac:dyDescent="0.3">
      <c r="A508" s="8" t="s">
        <v>172</v>
      </c>
      <c r="B508" s="7">
        <v>18.66814127</v>
      </c>
    </row>
    <row r="509" spans="1:2" x14ac:dyDescent="0.3">
      <c r="A509" s="8" t="s">
        <v>521</v>
      </c>
      <c r="B509" s="7">
        <v>18.260270009999999</v>
      </c>
    </row>
    <row r="510" spans="1:2" x14ac:dyDescent="0.3">
      <c r="A510" s="8" t="s">
        <v>241</v>
      </c>
      <c r="B510" s="7">
        <v>18.103848289999998</v>
      </c>
    </row>
    <row r="511" spans="1:2" x14ac:dyDescent="0.3">
      <c r="A511" s="8" t="s">
        <v>80</v>
      </c>
      <c r="B511" s="7">
        <v>18.06827281</v>
      </c>
    </row>
    <row r="512" spans="1:2" x14ac:dyDescent="0.3">
      <c r="A512" s="8" t="s">
        <v>552</v>
      </c>
      <c r="B512" s="7">
        <v>17.59593967</v>
      </c>
    </row>
    <row r="513" spans="1:2" x14ac:dyDescent="0.3">
      <c r="A513" s="8" t="s">
        <v>236</v>
      </c>
      <c r="B513" s="7">
        <v>17.465763800000001</v>
      </c>
    </row>
    <row r="514" spans="1:2" x14ac:dyDescent="0.3">
      <c r="A514" s="8" t="s">
        <v>325</v>
      </c>
      <c r="B514" s="7">
        <v>16.194523830000001</v>
      </c>
    </row>
    <row r="515" spans="1:2" x14ac:dyDescent="0.3">
      <c r="A515" s="8" t="s">
        <v>455</v>
      </c>
      <c r="B515" s="7">
        <v>14.136303180000001</v>
      </c>
    </row>
    <row r="516" spans="1:2" x14ac:dyDescent="0.3">
      <c r="A516" s="8" t="s">
        <v>439</v>
      </c>
      <c r="B516" s="7">
        <v>14.024214519999999</v>
      </c>
    </row>
    <row r="517" spans="1:2" x14ac:dyDescent="0.3">
      <c r="A517" s="8" t="s">
        <v>362</v>
      </c>
      <c r="B517" s="7">
        <v>13.238411279999999</v>
      </c>
    </row>
    <row r="518" spans="1:2" x14ac:dyDescent="0.3">
      <c r="A518" s="8" t="s">
        <v>132</v>
      </c>
      <c r="B518" s="7">
        <v>13.169801189999999</v>
      </c>
    </row>
    <row r="519" spans="1:2" x14ac:dyDescent="0.3">
      <c r="A519" s="8" t="s">
        <v>510</v>
      </c>
      <c r="B519" s="7">
        <v>12.26052542</v>
      </c>
    </row>
    <row r="520" spans="1:2" x14ac:dyDescent="0.3">
      <c r="A520" s="8" t="s">
        <v>508</v>
      </c>
      <c r="B520" s="7">
        <v>10.87041411</v>
      </c>
    </row>
    <row r="521" spans="1:2" x14ac:dyDescent="0.3">
      <c r="A521" s="8" t="s">
        <v>185</v>
      </c>
      <c r="B521" s="7">
        <v>8.7020226750000003</v>
      </c>
    </row>
    <row r="522" spans="1:2" x14ac:dyDescent="0.3">
      <c r="A522" s="8" t="s">
        <v>534</v>
      </c>
      <c r="B522" s="7">
        <v>8.2777117269999998</v>
      </c>
    </row>
    <row r="523" spans="1:2" x14ac:dyDescent="0.3">
      <c r="A523" s="8" t="s">
        <v>135</v>
      </c>
      <c r="B523" s="7">
        <v>7.1665942569999999</v>
      </c>
    </row>
    <row r="524" spans="1:2" x14ac:dyDescent="0.3">
      <c r="A524" s="8" t="s">
        <v>320</v>
      </c>
      <c r="B524" s="7">
        <v>6.6852128669999997</v>
      </c>
    </row>
    <row r="525" spans="1:2" x14ac:dyDescent="0.3">
      <c r="A525" s="8" t="s">
        <v>50</v>
      </c>
      <c r="B525" s="7">
        <v>5.7881139170000004</v>
      </c>
    </row>
    <row r="526" spans="1:2" x14ac:dyDescent="0.3">
      <c r="A526" s="8" t="s">
        <v>115</v>
      </c>
      <c r="B526" s="7">
        <v>5.7694770640000002</v>
      </c>
    </row>
    <row r="527" spans="1:2" x14ac:dyDescent="0.3">
      <c r="A527" s="8" t="s">
        <v>462</v>
      </c>
      <c r="B527" s="7">
        <v>5.0587718639999997</v>
      </c>
    </row>
    <row r="529" spans="1:2" x14ac:dyDescent="0.3">
      <c r="A529" s="9" t="s">
        <v>556</v>
      </c>
      <c r="B529" s="7" t="s">
        <v>558</v>
      </c>
    </row>
    <row r="530" spans="1:2" x14ac:dyDescent="0.3">
      <c r="A530" s="8" t="s">
        <v>44</v>
      </c>
      <c r="B530" s="7">
        <v>62208.690770793997</v>
      </c>
    </row>
    <row r="531" spans="1:2" x14ac:dyDescent="0.3">
      <c r="A531" s="8" t="s">
        <v>34</v>
      </c>
      <c r="B531" s="7">
        <v>42187.484331625026</v>
      </c>
    </row>
    <row r="532" spans="1:2" x14ac:dyDescent="0.3">
      <c r="A532" s="8" t="s">
        <v>26</v>
      </c>
      <c r="B532" s="7">
        <v>41423.522863321014</v>
      </c>
    </row>
    <row r="533" spans="1:2" x14ac:dyDescent="0.3">
      <c r="A533" s="8" t="s">
        <v>57</v>
      </c>
      <c r="B533" s="7">
        <v>37568.145392469996</v>
      </c>
    </row>
    <row r="534" spans="1:2" x14ac:dyDescent="0.3">
      <c r="A534" s="8" t="s">
        <v>51</v>
      </c>
      <c r="B534" s="7">
        <v>31048.584456154007</v>
      </c>
    </row>
    <row r="535" spans="1:2" x14ac:dyDescent="0.3">
      <c r="A535" s="8" t="s">
        <v>40</v>
      </c>
      <c r="B535" s="7">
        <v>21011.575728267009</v>
      </c>
    </row>
    <row r="536" spans="1:2" x14ac:dyDescent="0.3">
      <c r="A536" s="8" t="s">
        <v>76</v>
      </c>
      <c r="B536" s="7">
        <v>4220.8055525600003</v>
      </c>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C29B-5A6A-4B68-83E2-15C7539B647F}">
  <dimension ref="B2:S4"/>
  <sheetViews>
    <sheetView showGridLines="0" tabSelected="1" zoomScale="87" zoomScaleNormal="87" workbookViewId="0">
      <selection activeCell="X13" sqref="X13"/>
    </sheetView>
  </sheetViews>
  <sheetFormatPr defaultRowHeight="14.4" x14ac:dyDescent="0.3"/>
  <cols>
    <col min="1" max="2" width="8.88671875" style="73"/>
    <col min="3" max="3" width="10.88671875" style="73" customWidth="1"/>
    <col min="4" max="4" width="8.88671875" style="73"/>
    <col min="5" max="5" width="10.88671875" style="73" customWidth="1"/>
    <col min="6" max="6" width="11.44140625" style="73" customWidth="1"/>
    <col min="7" max="7" width="8.88671875" style="73"/>
    <col min="8" max="8" width="12.21875" style="73" customWidth="1"/>
    <col min="9" max="13" width="8.88671875" style="73"/>
    <col min="14" max="14" width="8.88671875" style="73" customWidth="1"/>
    <col min="15" max="15" width="8.88671875" style="73"/>
    <col min="16" max="16" width="13.21875" style="73" customWidth="1"/>
    <col min="17" max="17" width="6.88671875" style="73" customWidth="1"/>
    <col min="18" max="18" width="10.5546875" style="73" customWidth="1"/>
    <col min="19" max="19" width="9" style="73" customWidth="1"/>
    <col min="20" max="16384" width="8.88671875" style="73"/>
  </cols>
  <sheetData>
    <row r="2" spans="2:19" ht="18" x14ac:dyDescent="0.3">
      <c r="B2" s="72"/>
    </row>
    <row r="3" spans="2:19" x14ac:dyDescent="0.3">
      <c r="D3" s="82" t="s">
        <v>607</v>
      </c>
      <c r="E3" s="82"/>
      <c r="F3" s="82" t="s">
        <v>7</v>
      </c>
      <c r="G3" s="82"/>
      <c r="H3" s="82" t="s">
        <v>8</v>
      </c>
      <c r="I3" s="82"/>
      <c r="J3" s="82" t="s">
        <v>608</v>
      </c>
      <c r="K3" s="82"/>
      <c r="L3" s="82" t="s">
        <v>16</v>
      </c>
      <c r="M3" s="82"/>
      <c r="N3" s="82"/>
      <c r="O3" s="82" t="s">
        <v>9</v>
      </c>
      <c r="P3" s="82"/>
      <c r="Q3" s="82" t="s">
        <v>15</v>
      </c>
      <c r="R3" s="82"/>
      <c r="S3" s="82"/>
    </row>
    <row r="4" spans="2:19" x14ac:dyDescent="0.3">
      <c r="D4" s="83">
        <v>499</v>
      </c>
      <c r="E4" s="83"/>
      <c r="F4" s="83">
        <v>2509</v>
      </c>
      <c r="G4" s="83"/>
      <c r="H4" s="83">
        <v>200.26</v>
      </c>
      <c r="I4" s="83"/>
      <c r="J4" s="83">
        <v>638761</v>
      </c>
      <c r="K4" s="83"/>
      <c r="L4" s="83">
        <v>6.94</v>
      </c>
      <c r="M4" s="83"/>
      <c r="N4" s="83"/>
      <c r="O4" s="83">
        <v>239668</v>
      </c>
      <c r="P4" s="83"/>
      <c r="Q4" s="83">
        <v>946</v>
      </c>
      <c r="R4" s="83"/>
      <c r="S4" s="83"/>
    </row>
  </sheetData>
  <mergeCells count="14">
    <mergeCell ref="Q3:S3"/>
    <mergeCell ref="D4:E4"/>
    <mergeCell ref="F4:G4"/>
    <mergeCell ref="H4:I4"/>
    <mergeCell ref="J4:K4"/>
    <mergeCell ref="L4:N4"/>
    <mergeCell ref="O4:P4"/>
    <mergeCell ref="Q4:S4"/>
    <mergeCell ref="D3:E3"/>
    <mergeCell ref="F3:G3"/>
    <mergeCell ref="H3:I3"/>
    <mergeCell ref="J3:K3"/>
    <mergeCell ref="L3:N3"/>
    <mergeCell ref="O3: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84A7D-6224-4971-ABBC-44759E8DEF1A}">
  <dimension ref="C2:C7"/>
  <sheetViews>
    <sheetView showGridLines="0" workbookViewId="0">
      <selection activeCell="M24" sqref="M24"/>
    </sheetView>
  </sheetViews>
  <sheetFormatPr defaultRowHeight="14.4" x14ac:dyDescent="0.3"/>
  <sheetData>
    <row r="2" spans="3:3" x14ac:dyDescent="0.3">
      <c r="C2" s="74"/>
    </row>
    <row r="3" spans="3:3" x14ac:dyDescent="0.3">
      <c r="C3" s="74"/>
    </row>
    <row r="4" spans="3:3" x14ac:dyDescent="0.3">
      <c r="C4" s="74"/>
    </row>
    <row r="5" spans="3:3" x14ac:dyDescent="0.3">
      <c r="C5" s="74"/>
    </row>
    <row r="6" spans="3:3" x14ac:dyDescent="0.3">
      <c r="C6" s="74"/>
    </row>
    <row r="7" spans="3:3" x14ac:dyDescent="0.3">
      <c r="C7" s="7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2C2E-6F17-4B8D-9CD5-F7F427E1E4BA}">
  <dimension ref="A1:B13"/>
  <sheetViews>
    <sheetView zoomScale="90" zoomScaleNormal="90" workbookViewId="0">
      <selection activeCell="A20" sqref="A20"/>
    </sheetView>
  </sheetViews>
  <sheetFormatPr defaultRowHeight="15.6" x14ac:dyDescent="0.3"/>
  <cols>
    <col min="1" max="1" width="74.88671875" style="58" bestFit="1" customWidth="1"/>
    <col min="2" max="2" width="25.44140625" style="58" bestFit="1" customWidth="1"/>
    <col min="3" max="3" width="13.109375" style="58" bestFit="1" customWidth="1"/>
    <col min="4" max="16384" width="8.88671875" style="58"/>
  </cols>
  <sheetData>
    <row r="1" spans="1:2" ht="63" customHeight="1" x14ac:dyDescent="0.3">
      <c r="A1" s="56" t="s">
        <v>570</v>
      </c>
      <c r="B1" s="57" t="s">
        <v>569</v>
      </c>
    </row>
    <row r="2" spans="1:2" x14ac:dyDescent="0.3">
      <c r="A2" s="59" t="s">
        <v>599</v>
      </c>
      <c r="B2" s="60"/>
    </row>
    <row r="3" spans="1:2" x14ac:dyDescent="0.3">
      <c r="A3" s="61" t="s">
        <v>10</v>
      </c>
      <c r="B3" s="62" t="s">
        <v>568</v>
      </c>
    </row>
    <row r="4" spans="1:2" x14ac:dyDescent="0.3">
      <c r="A4" s="63" t="s">
        <v>28</v>
      </c>
      <c r="B4" s="60">
        <f>SUMIF('E-commerce (1)'!K2:K500,A4,'E-commerce (1)'!H2:H500)</f>
        <v>310</v>
      </c>
    </row>
    <row r="5" spans="1:2" x14ac:dyDescent="0.3">
      <c r="A5" s="63" t="s">
        <v>36</v>
      </c>
      <c r="B5" s="60">
        <f>SUMIF('E-commerce (1)'!K3:K501,A5,'E-commerce (1)'!H3:H501)</f>
        <v>361</v>
      </c>
    </row>
    <row r="6" spans="1:2" x14ac:dyDescent="0.3">
      <c r="A6" s="63" t="s">
        <v>46</v>
      </c>
      <c r="B6" s="60">
        <f>SUMIF('E-commerce (1)'!K4:K502,A6,'E-commerce (1)'!H4:H502)</f>
        <v>267</v>
      </c>
    </row>
    <row r="7" spans="1:2" x14ac:dyDescent="0.3">
      <c r="A7" s="63" t="s">
        <v>54</v>
      </c>
      <c r="B7" s="60">
        <f>SUMIF('E-commerce (1)'!K5:K503,A7,'E-commerce (1)'!H5:H503)</f>
        <v>314</v>
      </c>
    </row>
    <row r="8" spans="1:2" x14ac:dyDescent="0.3">
      <c r="A8" s="63" t="s">
        <v>62</v>
      </c>
      <c r="B8" s="60">
        <f>SUMIF('E-commerce (1)'!K6:K504,A8,'E-commerce (1)'!H6:H504)</f>
        <v>327</v>
      </c>
    </row>
    <row r="9" spans="1:2" x14ac:dyDescent="0.3">
      <c r="A9" s="63" t="s">
        <v>29</v>
      </c>
      <c r="B9" s="60">
        <f>SUMIF('E-commerce (1)'!K7:K505,A9,'E-commerce (1)'!H7:H505)</f>
        <v>278</v>
      </c>
    </row>
    <row r="10" spans="1:2" x14ac:dyDescent="0.3">
      <c r="A10" s="63" t="s">
        <v>49</v>
      </c>
      <c r="B10" s="60">
        <f>SUMIF('E-commerce (1)'!K8:K506,A10,'E-commerce (1)'!H8:H506)</f>
        <v>371</v>
      </c>
    </row>
    <row r="11" spans="1:2" x14ac:dyDescent="0.3">
      <c r="A11" s="63" t="s">
        <v>37</v>
      </c>
      <c r="B11" s="60">
        <f>SUMIF('E-commerce (1)'!K9:K507,A11,'E-commerce (1)'!H9:H507)</f>
        <v>281</v>
      </c>
    </row>
    <row r="12" spans="1:2" x14ac:dyDescent="0.3">
      <c r="A12" s="63"/>
      <c r="B12" s="60"/>
    </row>
    <row r="13" spans="1:2" x14ac:dyDescent="0.3">
      <c r="A13" s="64" t="s">
        <v>600</v>
      </c>
      <c r="B13" s="60">
        <f>COUNTIFS('E-commerce (1)'!C2:C500,"&gt;30",'E-commerce (1)'!I2:I500,"&gt;50",'E-commerce (1)'!C2:C500,"&lt;40")</f>
        <v>56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53627-965B-4A41-AD70-4FA38DD56335}">
  <dimension ref="A1:D500"/>
  <sheetViews>
    <sheetView topLeftCell="B1" workbookViewId="0">
      <selection activeCell="C2" sqref="C2"/>
    </sheetView>
  </sheetViews>
  <sheetFormatPr defaultRowHeight="14.4" x14ac:dyDescent="0.3"/>
  <cols>
    <col min="1" max="1" width="13.5546875" style="2" customWidth="1"/>
    <col min="2" max="2" width="16.21875" style="2" customWidth="1"/>
    <col min="3" max="3" width="17.6640625" style="2" customWidth="1"/>
    <col min="4" max="4" width="25.21875" style="2" customWidth="1"/>
    <col min="5" max="16384" width="8.88671875" style="2"/>
  </cols>
  <sheetData>
    <row r="1" spans="1:4" ht="31.8" customHeight="1" x14ac:dyDescent="0.3">
      <c r="A1" s="34" t="s">
        <v>0</v>
      </c>
      <c r="B1" s="38" t="s">
        <v>1</v>
      </c>
      <c r="C1" s="38" t="s">
        <v>6</v>
      </c>
      <c r="D1" s="38" t="s">
        <v>567</v>
      </c>
    </row>
    <row r="2" spans="1:4" x14ac:dyDescent="0.3">
      <c r="A2" s="8" t="s">
        <v>23</v>
      </c>
      <c r="B2" s="35">
        <v>43961</v>
      </c>
      <c r="C2" s="8" t="s">
        <v>27</v>
      </c>
      <c r="D2" s="37">
        <v>43961</v>
      </c>
    </row>
    <row r="3" spans="1:4" x14ac:dyDescent="0.3">
      <c r="A3" s="8" t="s">
        <v>32</v>
      </c>
      <c r="B3" s="35">
        <v>44395</v>
      </c>
      <c r="C3" s="8" t="s">
        <v>35</v>
      </c>
      <c r="D3" s="37">
        <v>44395</v>
      </c>
    </row>
    <row r="4" spans="1:4" x14ac:dyDescent="0.3">
      <c r="A4" s="8" t="s">
        <v>39</v>
      </c>
      <c r="B4" s="35">
        <v>44231</v>
      </c>
      <c r="C4" s="8" t="s">
        <v>41</v>
      </c>
      <c r="D4" s="37">
        <v>44231</v>
      </c>
    </row>
    <row r="5" spans="1:4" x14ac:dyDescent="0.3">
      <c r="A5" s="8" t="s">
        <v>42</v>
      </c>
      <c r="B5" s="35">
        <v>44196</v>
      </c>
      <c r="C5" s="8" t="s">
        <v>45</v>
      </c>
      <c r="D5" s="37">
        <v>44196</v>
      </c>
    </row>
    <row r="6" spans="1:4" x14ac:dyDescent="0.3">
      <c r="A6" s="8" t="s">
        <v>48</v>
      </c>
      <c r="B6" s="35">
        <v>44739</v>
      </c>
      <c r="C6" s="8" t="s">
        <v>27</v>
      </c>
      <c r="D6" s="37">
        <v>44739</v>
      </c>
    </row>
    <row r="7" spans="1:4" x14ac:dyDescent="0.3">
      <c r="A7" s="8" t="s">
        <v>50</v>
      </c>
      <c r="B7" s="35">
        <v>45270</v>
      </c>
      <c r="C7" s="8" t="s">
        <v>52</v>
      </c>
      <c r="D7" s="37">
        <v>45270</v>
      </c>
    </row>
    <row r="8" spans="1:4" x14ac:dyDescent="0.3">
      <c r="A8" s="8" t="s">
        <v>53</v>
      </c>
      <c r="B8" s="35">
        <v>43567</v>
      </c>
      <c r="C8" s="8" t="s">
        <v>45</v>
      </c>
      <c r="D8" s="37">
        <v>43567</v>
      </c>
    </row>
    <row r="9" spans="1:4" x14ac:dyDescent="0.3">
      <c r="A9" s="8" t="s">
        <v>55</v>
      </c>
      <c r="B9" s="35">
        <v>44339</v>
      </c>
      <c r="C9" s="8" t="s">
        <v>58</v>
      </c>
      <c r="D9" s="37">
        <v>44339</v>
      </c>
    </row>
    <row r="10" spans="1:4" x14ac:dyDescent="0.3">
      <c r="A10" s="8" t="s">
        <v>59</v>
      </c>
      <c r="B10" s="35">
        <v>43431</v>
      </c>
      <c r="C10" s="8" t="s">
        <v>60</v>
      </c>
      <c r="D10" s="37">
        <v>43431</v>
      </c>
    </row>
    <row r="11" spans="1:4" x14ac:dyDescent="0.3">
      <c r="A11" s="8" t="s">
        <v>61</v>
      </c>
      <c r="B11" s="35">
        <v>44583</v>
      </c>
      <c r="C11" s="8" t="s">
        <v>45</v>
      </c>
      <c r="D11" s="37">
        <v>44583</v>
      </c>
    </row>
    <row r="12" spans="1:4" x14ac:dyDescent="0.3">
      <c r="A12" s="8" t="s">
        <v>63</v>
      </c>
      <c r="B12" s="35">
        <v>45236</v>
      </c>
      <c r="C12" s="8" t="s">
        <v>60</v>
      </c>
      <c r="D12" s="37">
        <v>45236</v>
      </c>
    </row>
    <row r="13" spans="1:4" x14ac:dyDescent="0.3">
      <c r="A13" s="8" t="s">
        <v>64</v>
      </c>
      <c r="B13" s="35">
        <v>43231</v>
      </c>
      <c r="C13" s="8" t="s">
        <v>58</v>
      </c>
      <c r="D13" s="37">
        <v>43231</v>
      </c>
    </row>
    <row r="14" spans="1:4" x14ac:dyDescent="0.3">
      <c r="A14" s="8" t="s">
        <v>65</v>
      </c>
      <c r="B14" s="35">
        <v>44786</v>
      </c>
      <c r="C14" s="8" t="s">
        <v>41</v>
      </c>
      <c r="D14" s="37">
        <v>44786</v>
      </c>
    </row>
    <row r="15" spans="1:4" x14ac:dyDescent="0.3">
      <c r="A15" s="8" t="s">
        <v>66</v>
      </c>
      <c r="B15" s="35">
        <v>43870</v>
      </c>
      <c r="C15" s="8" t="s">
        <v>45</v>
      </c>
      <c r="D15" s="37">
        <v>43870</v>
      </c>
    </row>
    <row r="16" spans="1:4" x14ac:dyDescent="0.3">
      <c r="A16" s="8" t="s">
        <v>67</v>
      </c>
      <c r="B16" s="35">
        <v>44616</v>
      </c>
      <c r="C16" s="8" t="s">
        <v>35</v>
      </c>
      <c r="D16" s="37">
        <v>44616</v>
      </c>
    </row>
    <row r="17" spans="1:4" x14ac:dyDescent="0.3">
      <c r="A17" s="8" t="s">
        <v>68</v>
      </c>
      <c r="B17" s="35">
        <v>44316</v>
      </c>
      <c r="C17" s="8" t="s">
        <v>52</v>
      </c>
      <c r="D17" s="37">
        <v>44316</v>
      </c>
    </row>
    <row r="18" spans="1:4" x14ac:dyDescent="0.3">
      <c r="A18" s="8" t="s">
        <v>69</v>
      </c>
      <c r="B18" s="35">
        <v>44056</v>
      </c>
      <c r="C18" s="8" t="s">
        <v>60</v>
      </c>
      <c r="D18" s="37">
        <v>44056</v>
      </c>
    </row>
    <row r="19" spans="1:4" x14ac:dyDescent="0.3">
      <c r="A19" s="8" t="s">
        <v>70</v>
      </c>
      <c r="B19" s="35">
        <v>44285</v>
      </c>
      <c r="C19" s="8" t="s">
        <v>27</v>
      </c>
      <c r="D19" s="37">
        <v>44285</v>
      </c>
    </row>
    <row r="20" spans="1:4" x14ac:dyDescent="0.3">
      <c r="A20" s="8" t="s">
        <v>71</v>
      </c>
      <c r="B20" s="35">
        <v>43560</v>
      </c>
      <c r="C20" s="8" t="s">
        <v>58</v>
      </c>
      <c r="D20" s="37">
        <v>43560</v>
      </c>
    </row>
    <row r="21" spans="1:4" x14ac:dyDescent="0.3">
      <c r="A21" s="8" t="s">
        <v>72</v>
      </c>
      <c r="B21" s="35">
        <v>43122</v>
      </c>
      <c r="C21" s="8" t="s">
        <v>58</v>
      </c>
      <c r="D21" s="37">
        <v>43122</v>
      </c>
    </row>
    <row r="22" spans="1:4" x14ac:dyDescent="0.3">
      <c r="A22" s="8" t="s">
        <v>73</v>
      </c>
      <c r="B22" s="35">
        <v>43848</v>
      </c>
      <c r="C22" s="8" t="s">
        <v>27</v>
      </c>
      <c r="D22" s="37">
        <v>43848</v>
      </c>
    </row>
    <row r="23" spans="1:4" x14ac:dyDescent="0.3">
      <c r="A23" s="8" t="s">
        <v>74</v>
      </c>
      <c r="B23" s="35">
        <v>43575</v>
      </c>
      <c r="C23" s="8" t="s">
        <v>35</v>
      </c>
      <c r="D23" s="37">
        <v>43575</v>
      </c>
    </row>
    <row r="24" spans="1:4" x14ac:dyDescent="0.3">
      <c r="A24" s="8" t="s">
        <v>75</v>
      </c>
      <c r="B24" s="35">
        <v>44183</v>
      </c>
      <c r="C24" s="8" t="s">
        <v>77</v>
      </c>
      <c r="D24" s="37">
        <v>44183</v>
      </c>
    </row>
    <row r="25" spans="1:4" x14ac:dyDescent="0.3">
      <c r="A25" s="8" t="s">
        <v>78</v>
      </c>
      <c r="B25" s="35">
        <v>45148</v>
      </c>
      <c r="C25" s="8" t="s">
        <v>41</v>
      </c>
      <c r="D25" s="37">
        <v>45148</v>
      </c>
    </row>
    <row r="26" spans="1:4" x14ac:dyDescent="0.3">
      <c r="A26" s="8" t="s">
        <v>79</v>
      </c>
      <c r="B26" s="35">
        <v>44076</v>
      </c>
      <c r="C26" s="8" t="s">
        <v>60</v>
      </c>
      <c r="D26" s="37">
        <v>44076</v>
      </c>
    </row>
    <row r="27" spans="1:4" x14ac:dyDescent="0.3">
      <c r="A27" s="8" t="s">
        <v>80</v>
      </c>
      <c r="B27" s="35">
        <v>44907</v>
      </c>
      <c r="C27" s="8" t="s">
        <v>41</v>
      </c>
      <c r="D27" s="37">
        <v>44907</v>
      </c>
    </row>
    <row r="28" spans="1:4" x14ac:dyDescent="0.3">
      <c r="A28" s="8" t="s">
        <v>81</v>
      </c>
      <c r="B28" s="35">
        <v>43290</v>
      </c>
      <c r="C28" s="8" t="s">
        <v>52</v>
      </c>
      <c r="D28" s="37">
        <v>43290</v>
      </c>
    </row>
    <row r="29" spans="1:4" x14ac:dyDescent="0.3">
      <c r="A29" s="8" t="s">
        <v>82</v>
      </c>
      <c r="B29" s="35">
        <v>43663</v>
      </c>
      <c r="C29" s="8" t="s">
        <v>58</v>
      </c>
      <c r="D29" s="37">
        <v>43663</v>
      </c>
    </row>
    <row r="30" spans="1:4" x14ac:dyDescent="0.3">
      <c r="A30" s="8" t="s">
        <v>83</v>
      </c>
      <c r="B30" s="35">
        <v>45000</v>
      </c>
      <c r="C30" s="8" t="s">
        <v>45</v>
      </c>
      <c r="D30" s="37">
        <v>45000</v>
      </c>
    </row>
    <row r="31" spans="1:4" x14ac:dyDescent="0.3">
      <c r="A31" s="8" t="s">
        <v>84</v>
      </c>
      <c r="B31" s="35">
        <v>44368</v>
      </c>
      <c r="C31" s="8" t="s">
        <v>41</v>
      </c>
      <c r="D31" s="37">
        <v>44368</v>
      </c>
    </row>
    <row r="32" spans="1:4" x14ac:dyDescent="0.3">
      <c r="A32" s="8" t="s">
        <v>85</v>
      </c>
      <c r="B32" s="35">
        <v>44629</v>
      </c>
      <c r="C32" s="8" t="s">
        <v>45</v>
      </c>
      <c r="D32" s="37">
        <v>44629</v>
      </c>
    </row>
    <row r="33" spans="1:4" x14ac:dyDescent="0.3">
      <c r="A33" s="8" t="s">
        <v>86</v>
      </c>
      <c r="B33" s="35">
        <v>43747</v>
      </c>
      <c r="C33" s="8" t="s">
        <v>35</v>
      </c>
      <c r="D33" s="37">
        <v>43747</v>
      </c>
    </row>
    <row r="34" spans="1:4" x14ac:dyDescent="0.3">
      <c r="A34" s="8" t="s">
        <v>87</v>
      </c>
      <c r="B34" s="35">
        <v>45169</v>
      </c>
      <c r="C34" s="8" t="s">
        <v>58</v>
      </c>
      <c r="D34" s="37">
        <v>45169</v>
      </c>
    </row>
    <row r="35" spans="1:4" x14ac:dyDescent="0.3">
      <c r="A35" s="8" t="s">
        <v>88</v>
      </c>
      <c r="B35" s="35">
        <v>44398</v>
      </c>
      <c r="C35" s="8" t="s">
        <v>45</v>
      </c>
      <c r="D35" s="37">
        <v>44398</v>
      </c>
    </row>
    <row r="36" spans="1:4" x14ac:dyDescent="0.3">
      <c r="A36" s="8" t="s">
        <v>89</v>
      </c>
      <c r="B36" s="35">
        <v>43701</v>
      </c>
      <c r="C36" s="8" t="s">
        <v>60</v>
      </c>
      <c r="D36" s="37">
        <v>43701</v>
      </c>
    </row>
    <row r="37" spans="1:4" x14ac:dyDescent="0.3">
      <c r="A37" s="8" t="s">
        <v>90</v>
      </c>
      <c r="B37" s="35">
        <v>45162</v>
      </c>
      <c r="C37" s="8" t="s">
        <v>77</v>
      </c>
      <c r="D37" s="37">
        <v>45162</v>
      </c>
    </row>
    <row r="38" spans="1:4" x14ac:dyDescent="0.3">
      <c r="A38" s="8" t="s">
        <v>91</v>
      </c>
      <c r="B38" s="35">
        <v>45236</v>
      </c>
      <c r="C38" s="8" t="s">
        <v>58</v>
      </c>
      <c r="D38" s="37">
        <v>45236</v>
      </c>
    </row>
    <row r="39" spans="1:4" x14ac:dyDescent="0.3">
      <c r="A39" s="8" t="s">
        <v>92</v>
      </c>
      <c r="B39" s="35">
        <v>45142</v>
      </c>
      <c r="C39" s="8" t="s">
        <v>35</v>
      </c>
      <c r="D39" s="37">
        <v>45142</v>
      </c>
    </row>
    <row r="40" spans="1:4" x14ac:dyDescent="0.3">
      <c r="A40" s="8" t="s">
        <v>93</v>
      </c>
      <c r="B40" s="35">
        <v>44464</v>
      </c>
      <c r="C40" s="8" t="s">
        <v>60</v>
      </c>
      <c r="D40" s="37">
        <v>44464</v>
      </c>
    </row>
    <row r="41" spans="1:4" x14ac:dyDescent="0.3">
      <c r="A41" s="8" t="s">
        <v>94</v>
      </c>
      <c r="B41" s="35">
        <v>45240</v>
      </c>
      <c r="C41" s="8" t="s">
        <v>58</v>
      </c>
      <c r="D41" s="37">
        <v>45240</v>
      </c>
    </row>
    <row r="42" spans="1:4" x14ac:dyDescent="0.3">
      <c r="A42" s="8" t="s">
        <v>95</v>
      </c>
      <c r="B42" s="35">
        <v>44491</v>
      </c>
      <c r="C42" s="8" t="s">
        <v>41</v>
      </c>
      <c r="D42" s="37">
        <v>44491</v>
      </c>
    </row>
    <row r="43" spans="1:4" x14ac:dyDescent="0.3">
      <c r="A43" s="8" t="s">
        <v>96</v>
      </c>
      <c r="B43" s="35">
        <v>44579</v>
      </c>
      <c r="C43" s="8" t="s">
        <v>52</v>
      </c>
      <c r="D43" s="37">
        <v>44579</v>
      </c>
    </row>
    <row r="44" spans="1:4" x14ac:dyDescent="0.3">
      <c r="A44" s="8" t="s">
        <v>97</v>
      </c>
      <c r="B44" s="35">
        <v>43876</v>
      </c>
      <c r="C44" s="8" t="s">
        <v>27</v>
      </c>
      <c r="D44" s="37">
        <v>43876</v>
      </c>
    </row>
    <row r="45" spans="1:4" x14ac:dyDescent="0.3">
      <c r="A45" s="8" t="s">
        <v>98</v>
      </c>
      <c r="B45" s="35">
        <v>43135</v>
      </c>
      <c r="C45" s="8" t="s">
        <v>58</v>
      </c>
      <c r="D45" s="37">
        <v>43135</v>
      </c>
    </row>
    <row r="46" spans="1:4" x14ac:dyDescent="0.3">
      <c r="A46" s="8" t="s">
        <v>99</v>
      </c>
      <c r="B46" s="35">
        <v>45056</v>
      </c>
      <c r="C46" s="8" t="s">
        <v>60</v>
      </c>
      <c r="D46" s="37">
        <v>45056</v>
      </c>
    </row>
    <row r="47" spans="1:4" x14ac:dyDescent="0.3">
      <c r="A47" s="8" t="s">
        <v>100</v>
      </c>
      <c r="B47" s="35">
        <v>44686</v>
      </c>
      <c r="C47" s="8" t="s">
        <v>45</v>
      </c>
      <c r="D47" s="37">
        <v>44686</v>
      </c>
    </row>
    <row r="48" spans="1:4" x14ac:dyDescent="0.3">
      <c r="A48" s="8" t="s">
        <v>101</v>
      </c>
      <c r="B48" s="35">
        <v>44122</v>
      </c>
      <c r="C48" s="8" t="s">
        <v>52</v>
      </c>
      <c r="D48" s="37">
        <v>44122</v>
      </c>
    </row>
    <row r="49" spans="1:4" x14ac:dyDescent="0.3">
      <c r="A49" s="8" t="s">
        <v>102</v>
      </c>
      <c r="B49" s="35">
        <v>44230</v>
      </c>
      <c r="C49" s="8" t="s">
        <v>45</v>
      </c>
      <c r="D49" s="37">
        <v>44230</v>
      </c>
    </row>
    <row r="50" spans="1:4" x14ac:dyDescent="0.3">
      <c r="A50" s="8" t="s">
        <v>103</v>
      </c>
      <c r="B50" s="35">
        <v>44601</v>
      </c>
      <c r="C50" s="8" t="s">
        <v>58</v>
      </c>
      <c r="D50" s="37">
        <v>44601</v>
      </c>
    </row>
    <row r="51" spans="1:4" x14ac:dyDescent="0.3">
      <c r="A51" s="8" t="s">
        <v>104</v>
      </c>
      <c r="B51" s="35">
        <v>43803</v>
      </c>
      <c r="C51" s="8" t="s">
        <v>58</v>
      </c>
      <c r="D51" s="37">
        <v>43803</v>
      </c>
    </row>
    <row r="52" spans="1:4" x14ac:dyDescent="0.3">
      <c r="A52" s="8" t="s">
        <v>105</v>
      </c>
      <c r="B52" s="35">
        <v>44680</v>
      </c>
      <c r="C52" s="8" t="s">
        <v>35</v>
      </c>
      <c r="D52" s="37">
        <v>44680</v>
      </c>
    </row>
    <row r="53" spans="1:4" x14ac:dyDescent="0.3">
      <c r="A53" s="8" t="s">
        <v>106</v>
      </c>
      <c r="B53" s="35">
        <v>43262</v>
      </c>
      <c r="C53" s="8" t="s">
        <v>41</v>
      </c>
      <c r="D53" s="37">
        <v>43262</v>
      </c>
    </row>
    <row r="54" spans="1:4" x14ac:dyDescent="0.3">
      <c r="A54" s="8" t="s">
        <v>107</v>
      </c>
      <c r="B54" s="35">
        <v>43302</v>
      </c>
      <c r="C54" s="8" t="s">
        <v>35</v>
      </c>
      <c r="D54" s="37">
        <v>43302</v>
      </c>
    </row>
    <row r="55" spans="1:4" x14ac:dyDescent="0.3">
      <c r="A55" s="8" t="s">
        <v>108</v>
      </c>
      <c r="B55" s="35">
        <v>45082</v>
      </c>
      <c r="C55" s="8" t="s">
        <v>27</v>
      </c>
      <c r="D55" s="37">
        <v>45082</v>
      </c>
    </row>
    <row r="56" spans="1:4" x14ac:dyDescent="0.3">
      <c r="A56" s="8" t="s">
        <v>109</v>
      </c>
      <c r="B56" s="35">
        <v>44096</v>
      </c>
      <c r="C56" s="8" t="s">
        <v>35</v>
      </c>
      <c r="D56" s="37">
        <v>44096</v>
      </c>
    </row>
    <row r="57" spans="1:4" x14ac:dyDescent="0.3">
      <c r="A57" s="8" t="s">
        <v>110</v>
      </c>
      <c r="B57" s="35">
        <v>43916</v>
      </c>
      <c r="C57" s="8" t="s">
        <v>45</v>
      </c>
      <c r="D57" s="37">
        <v>43916</v>
      </c>
    </row>
    <row r="58" spans="1:4" x14ac:dyDescent="0.3">
      <c r="A58" s="8" t="s">
        <v>111</v>
      </c>
      <c r="B58" s="35">
        <v>43556</v>
      </c>
      <c r="C58" s="8" t="s">
        <v>77</v>
      </c>
      <c r="D58" s="37">
        <v>43556</v>
      </c>
    </row>
    <row r="59" spans="1:4" x14ac:dyDescent="0.3">
      <c r="A59" s="8" t="s">
        <v>112</v>
      </c>
      <c r="B59" s="35">
        <v>44376</v>
      </c>
      <c r="C59" s="8" t="s">
        <v>77</v>
      </c>
      <c r="D59" s="37">
        <v>44376</v>
      </c>
    </row>
    <row r="60" spans="1:4" x14ac:dyDescent="0.3">
      <c r="A60" s="8" t="s">
        <v>113</v>
      </c>
      <c r="B60" s="35">
        <v>44117</v>
      </c>
      <c r="C60" s="8" t="s">
        <v>45</v>
      </c>
      <c r="D60" s="37">
        <v>44117</v>
      </c>
    </row>
    <row r="61" spans="1:4" x14ac:dyDescent="0.3">
      <c r="A61" s="8" t="s">
        <v>114</v>
      </c>
      <c r="B61" s="35">
        <v>43438</v>
      </c>
      <c r="C61" s="8" t="s">
        <v>60</v>
      </c>
      <c r="D61" s="37">
        <v>43438</v>
      </c>
    </row>
    <row r="62" spans="1:4" x14ac:dyDescent="0.3">
      <c r="A62" s="8" t="s">
        <v>115</v>
      </c>
      <c r="B62" s="35">
        <v>43979</v>
      </c>
      <c r="C62" s="8" t="s">
        <v>27</v>
      </c>
      <c r="D62" s="37">
        <v>43979</v>
      </c>
    </row>
    <row r="63" spans="1:4" x14ac:dyDescent="0.3">
      <c r="A63" s="8" t="s">
        <v>116</v>
      </c>
      <c r="B63" s="35">
        <v>44177</v>
      </c>
      <c r="C63" s="8" t="s">
        <v>27</v>
      </c>
      <c r="D63" s="37">
        <v>44177</v>
      </c>
    </row>
    <row r="64" spans="1:4" x14ac:dyDescent="0.3">
      <c r="A64" s="8" t="s">
        <v>117</v>
      </c>
      <c r="B64" s="35">
        <v>45236</v>
      </c>
      <c r="C64" s="8" t="s">
        <v>35</v>
      </c>
      <c r="D64" s="37">
        <v>45236</v>
      </c>
    </row>
    <row r="65" spans="1:4" x14ac:dyDescent="0.3">
      <c r="A65" s="8" t="s">
        <v>118</v>
      </c>
      <c r="B65" s="35">
        <v>43864</v>
      </c>
      <c r="C65" s="8" t="s">
        <v>77</v>
      </c>
      <c r="D65" s="37">
        <v>43864</v>
      </c>
    </row>
    <row r="66" spans="1:4" x14ac:dyDescent="0.3">
      <c r="A66" s="8" t="s">
        <v>119</v>
      </c>
      <c r="B66" s="35">
        <v>43480</v>
      </c>
      <c r="C66" s="8" t="s">
        <v>41</v>
      </c>
      <c r="D66" s="37">
        <v>43480</v>
      </c>
    </row>
    <row r="67" spans="1:4" x14ac:dyDescent="0.3">
      <c r="A67" s="8" t="s">
        <v>120</v>
      </c>
      <c r="B67" s="35">
        <v>45236</v>
      </c>
      <c r="C67" s="8" t="s">
        <v>60</v>
      </c>
      <c r="D67" s="37">
        <v>45236</v>
      </c>
    </row>
    <row r="68" spans="1:4" x14ac:dyDescent="0.3">
      <c r="A68" s="8" t="s">
        <v>121</v>
      </c>
      <c r="B68" s="35">
        <v>44281</v>
      </c>
      <c r="C68" s="8" t="s">
        <v>58</v>
      </c>
      <c r="D68" s="37">
        <v>44281</v>
      </c>
    </row>
    <row r="69" spans="1:4" x14ac:dyDescent="0.3">
      <c r="A69" s="8" t="s">
        <v>122</v>
      </c>
      <c r="B69" s="35">
        <v>45163</v>
      </c>
      <c r="C69" s="8" t="s">
        <v>60</v>
      </c>
      <c r="D69" s="37">
        <v>45163</v>
      </c>
    </row>
    <row r="70" spans="1:4" x14ac:dyDescent="0.3">
      <c r="A70" s="8" t="s">
        <v>123</v>
      </c>
      <c r="B70" s="35">
        <v>43165</v>
      </c>
      <c r="C70" s="8" t="s">
        <v>45</v>
      </c>
      <c r="D70" s="37">
        <v>43165</v>
      </c>
    </row>
    <row r="71" spans="1:4" x14ac:dyDescent="0.3">
      <c r="A71" s="8" t="s">
        <v>124</v>
      </c>
      <c r="B71" s="35">
        <v>44468</v>
      </c>
      <c r="C71" s="8" t="s">
        <v>35</v>
      </c>
      <c r="D71" s="37">
        <v>44468</v>
      </c>
    </row>
    <row r="72" spans="1:4" x14ac:dyDescent="0.3">
      <c r="A72" s="8" t="s">
        <v>125</v>
      </c>
      <c r="B72" s="35">
        <v>44253</v>
      </c>
      <c r="C72" s="8" t="s">
        <v>45</v>
      </c>
      <c r="D72" s="37">
        <v>44253</v>
      </c>
    </row>
    <row r="73" spans="1:4" x14ac:dyDescent="0.3">
      <c r="A73" s="8" t="s">
        <v>126</v>
      </c>
      <c r="B73" s="35">
        <v>45128</v>
      </c>
      <c r="C73" s="8" t="s">
        <v>58</v>
      </c>
      <c r="D73" s="37">
        <v>45128</v>
      </c>
    </row>
    <row r="74" spans="1:4" x14ac:dyDescent="0.3">
      <c r="A74" s="8" t="s">
        <v>127</v>
      </c>
      <c r="B74" s="35">
        <v>44596</v>
      </c>
      <c r="C74" s="8" t="s">
        <v>41</v>
      </c>
      <c r="D74" s="37">
        <v>44596</v>
      </c>
    </row>
    <row r="75" spans="1:4" x14ac:dyDescent="0.3">
      <c r="A75" s="8" t="s">
        <v>128</v>
      </c>
      <c r="B75" s="35">
        <v>44263</v>
      </c>
      <c r="C75" s="8" t="s">
        <v>52</v>
      </c>
      <c r="D75" s="37">
        <v>44263</v>
      </c>
    </row>
    <row r="76" spans="1:4" x14ac:dyDescent="0.3">
      <c r="A76" s="8" t="s">
        <v>129</v>
      </c>
      <c r="B76" s="35">
        <v>44623</v>
      </c>
      <c r="C76" s="8" t="s">
        <v>27</v>
      </c>
      <c r="D76" s="37">
        <v>44623</v>
      </c>
    </row>
    <row r="77" spans="1:4" x14ac:dyDescent="0.3">
      <c r="A77" s="8" t="s">
        <v>130</v>
      </c>
      <c r="B77" s="35">
        <v>43492</v>
      </c>
      <c r="C77" s="8" t="s">
        <v>35</v>
      </c>
      <c r="D77" s="37">
        <v>43492</v>
      </c>
    </row>
    <row r="78" spans="1:4" x14ac:dyDescent="0.3">
      <c r="A78" s="8" t="s">
        <v>131</v>
      </c>
      <c r="B78" s="35">
        <v>44799</v>
      </c>
      <c r="C78" s="8" t="s">
        <v>45</v>
      </c>
      <c r="D78" s="37">
        <v>44799</v>
      </c>
    </row>
    <row r="79" spans="1:4" x14ac:dyDescent="0.3">
      <c r="A79" s="8" t="s">
        <v>132</v>
      </c>
      <c r="B79" s="35">
        <v>43519</v>
      </c>
      <c r="C79" s="8" t="s">
        <v>77</v>
      </c>
      <c r="D79" s="37">
        <v>43519</v>
      </c>
    </row>
    <row r="80" spans="1:4" x14ac:dyDescent="0.3">
      <c r="A80" s="8" t="s">
        <v>133</v>
      </c>
      <c r="B80" s="35">
        <v>43479</v>
      </c>
      <c r="C80" s="8" t="s">
        <v>60</v>
      </c>
      <c r="D80" s="37">
        <v>43479</v>
      </c>
    </row>
    <row r="81" spans="1:4" x14ac:dyDescent="0.3">
      <c r="A81" s="8" t="s">
        <v>134</v>
      </c>
      <c r="B81" s="35">
        <v>44897</v>
      </c>
      <c r="C81" s="8" t="s">
        <v>58</v>
      </c>
      <c r="D81" s="37">
        <v>44897</v>
      </c>
    </row>
    <row r="82" spans="1:4" x14ac:dyDescent="0.3">
      <c r="A82" s="8" t="s">
        <v>135</v>
      </c>
      <c r="B82" s="35">
        <v>45189</v>
      </c>
      <c r="C82" s="8" t="s">
        <v>41</v>
      </c>
      <c r="D82" s="37">
        <v>45189</v>
      </c>
    </row>
    <row r="83" spans="1:4" x14ac:dyDescent="0.3">
      <c r="A83" s="8" t="s">
        <v>136</v>
      </c>
      <c r="B83" s="35">
        <v>45283</v>
      </c>
      <c r="C83" s="8" t="s">
        <v>45</v>
      </c>
      <c r="D83" s="37">
        <v>45283</v>
      </c>
    </row>
    <row r="84" spans="1:4" x14ac:dyDescent="0.3">
      <c r="A84" s="8" t="s">
        <v>137</v>
      </c>
      <c r="B84" s="35">
        <v>43301</v>
      </c>
      <c r="C84" s="8" t="s">
        <v>45</v>
      </c>
      <c r="D84" s="37">
        <v>43301</v>
      </c>
    </row>
    <row r="85" spans="1:4" x14ac:dyDescent="0.3">
      <c r="A85" s="8" t="s">
        <v>138</v>
      </c>
      <c r="B85" s="35">
        <v>45236</v>
      </c>
      <c r="C85" s="8" t="s">
        <v>58</v>
      </c>
      <c r="D85" s="37">
        <v>45236</v>
      </c>
    </row>
    <row r="86" spans="1:4" x14ac:dyDescent="0.3">
      <c r="A86" s="8" t="s">
        <v>139</v>
      </c>
      <c r="B86" s="35">
        <v>43880</v>
      </c>
      <c r="C86" s="8" t="s">
        <v>58</v>
      </c>
      <c r="D86" s="37">
        <v>43880</v>
      </c>
    </row>
    <row r="87" spans="1:4" x14ac:dyDescent="0.3">
      <c r="A87" s="8" t="s">
        <v>140</v>
      </c>
      <c r="B87" s="35">
        <v>43603</v>
      </c>
      <c r="C87" s="8" t="s">
        <v>41</v>
      </c>
      <c r="D87" s="37">
        <v>43603</v>
      </c>
    </row>
    <row r="88" spans="1:4" x14ac:dyDescent="0.3">
      <c r="A88" s="8" t="s">
        <v>141</v>
      </c>
      <c r="B88" s="35">
        <v>44852</v>
      </c>
      <c r="C88" s="8" t="s">
        <v>41</v>
      </c>
      <c r="D88" s="37">
        <v>44852</v>
      </c>
    </row>
    <row r="89" spans="1:4" x14ac:dyDescent="0.3">
      <c r="A89" s="8" t="s">
        <v>142</v>
      </c>
      <c r="B89" s="35">
        <v>43905</v>
      </c>
      <c r="C89" s="8" t="s">
        <v>27</v>
      </c>
      <c r="D89" s="37">
        <v>43905</v>
      </c>
    </row>
    <row r="90" spans="1:4" x14ac:dyDescent="0.3">
      <c r="A90" s="8" t="s">
        <v>143</v>
      </c>
      <c r="B90" s="35">
        <v>45247</v>
      </c>
      <c r="C90" s="8" t="s">
        <v>27</v>
      </c>
      <c r="D90" s="37">
        <v>45247</v>
      </c>
    </row>
    <row r="91" spans="1:4" x14ac:dyDescent="0.3">
      <c r="A91" s="8" t="s">
        <v>144</v>
      </c>
      <c r="B91" s="35">
        <v>44996</v>
      </c>
      <c r="C91" s="8" t="s">
        <v>45</v>
      </c>
      <c r="D91" s="37">
        <v>44996</v>
      </c>
    </row>
    <row r="92" spans="1:4" x14ac:dyDescent="0.3">
      <c r="A92" s="8" t="s">
        <v>145</v>
      </c>
      <c r="B92" s="35">
        <v>44671</v>
      </c>
      <c r="C92" s="8" t="s">
        <v>58</v>
      </c>
      <c r="D92" s="37">
        <v>44671</v>
      </c>
    </row>
    <row r="93" spans="1:4" x14ac:dyDescent="0.3">
      <c r="A93" s="8" t="s">
        <v>146</v>
      </c>
      <c r="B93" s="35">
        <v>44061</v>
      </c>
      <c r="C93" s="8" t="s">
        <v>60</v>
      </c>
      <c r="D93" s="37">
        <v>44061</v>
      </c>
    </row>
    <row r="94" spans="1:4" x14ac:dyDescent="0.3">
      <c r="A94" s="8" t="s">
        <v>147</v>
      </c>
      <c r="B94" s="35">
        <v>44586</v>
      </c>
      <c r="C94" s="8" t="s">
        <v>58</v>
      </c>
      <c r="D94" s="37">
        <v>44586</v>
      </c>
    </row>
    <row r="95" spans="1:4" x14ac:dyDescent="0.3">
      <c r="A95" s="8" t="s">
        <v>148</v>
      </c>
      <c r="B95" s="35">
        <v>44129</v>
      </c>
      <c r="C95" s="8" t="s">
        <v>35</v>
      </c>
      <c r="D95" s="37">
        <v>44129</v>
      </c>
    </row>
    <row r="96" spans="1:4" x14ac:dyDescent="0.3">
      <c r="A96" s="8" t="s">
        <v>149</v>
      </c>
      <c r="B96" s="35">
        <v>43603</v>
      </c>
      <c r="C96" s="8" t="s">
        <v>35</v>
      </c>
      <c r="D96" s="37">
        <v>43603</v>
      </c>
    </row>
    <row r="97" spans="1:4" x14ac:dyDescent="0.3">
      <c r="A97" s="8" t="s">
        <v>150</v>
      </c>
      <c r="B97" s="35">
        <v>43498</v>
      </c>
      <c r="C97" s="8" t="s">
        <v>58</v>
      </c>
      <c r="D97" s="37">
        <v>43498</v>
      </c>
    </row>
    <row r="98" spans="1:4" x14ac:dyDescent="0.3">
      <c r="A98" s="8" t="s">
        <v>151</v>
      </c>
      <c r="B98" s="35">
        <v>43971</v>
      </c>
      <c r="C98" s="8" t="s">
        <v>41</v>
      </c>
      <c r="D98" s="37">
        <v>43971</v>
      </c>
    </row>
    <row r="99" spans="1:4" x14ac:dyDescent="0.3">
      <c r="A99" s="8" t="s">
        <v>152</v>
      </c>
      <c r="B99" s="35">
        <v>43493</v>
      </c>
      <c r="C99" s="8" t="s">
        <v>35</v>
      </c>
      <c r="D99" s="37">
        <v>43493</v>
      </c>
    </row>
    <row r="100" spans="1:4" x14ac:dyDescent="0.3">
      <c r="A100" s="8" t="s">
        <v>153</v>
      </c>
      <c r="B100" s="35">
        <v>43307</v>
      </c>
      <c r="C100" s="8" t="s">
        <v>77</v>
      </c>
      <c r="D100" s="37">
        <v>43307</v>
      </c>
    </row>
    <row r="101" spans="1:4" x14ac:dyDescent="0.3">
      <c r="A101" s="8" t="s">
        <v>154</v>
      </c>
      <c r="B101" s="35">
        <v>44139</v>
      </c>
      <c r="C101" s="8" t="s">
        <v>52</v>
      </c>
      <c r="D101" s="37">
        <v>44139</v>
      </c>
    </row>
    <row r="102" spans="1:4" x14ac:dyDescent="0.3">
      <c r="A102" s="8" t="s">
        <v>155</v>
      </c>
      <c r="B102" s="35">
        <v>45236</v>
      </c>
      <c r="C102" s="8" t="s">
        <v>27</v>
      </c>
      <c r="D102" s="37">
        <v>45236</v>
      </c>
    </row>
    <row r="103" spans="1:4" x14ac:dyDescent="0.3">
      <c r="A103" s="8" t="s">
        <v>156</v>
      </c>
      <c r="B103" s="35">
        <v>44585</v>
      </c>
      <c r="C103" s="8" t="s">
        <v>45</v>
      </c>
      <c r="D103" s="37">
        <v>44585</v>
      </c>
    </row>
    <row r="104" spans="1:4" x14ac:dyDescent="0.3">
      <c r="A104" s="8" t="s">
        <v>157</v>
      </c>
      <c r="B104" s="35">
        <v>43964</v>
      </c>
      <c r="C104" s="8" t="s">
        <v>45</v>
      </c>
      <c r="D104" s="37">
        <v>43964</v>
      </c>
    </row>
    <row r="105" spans="1:4" x14ac:dyDescent="0.3">
      <c r="A105" s="8" t="s">
        <v>158</v>
      </c>
      <c r="B105" s="35">
        <v>43664</v>
      </c>
      <c r="C105" s="8" t="s">
        <v>77</v>
      </c>
      <c r="D105" s="37">
        <v>43664</v>
      </c>
    </row>
    <row r="106" spans="1:4" x14ac:dyDescent="0.3">
      <c r="A106" s="8" t="s">
        <v>159</v>
      </c>
      <c r="B106" s="35">
        <v>44121</v>
      </c>
      <c r="C106" s="8" t="s">
        <v>52</v>
      </c>
      <c r="D106" s="37">
        <v>44121</v>
      </c>
    </row>
    <row r="107" spans="1:4" x14ac:dyDescent="0.3">
      <c r="A107" s="8" t="s">
        <v>160</v>
      </c>
      <c r="B107" s="35">
        <v>43196</v>
      </c>
      <c r="C107" s="8" t="s">
        <v>52</v>
      </c>
      <c r="D107" s="37">
        <v>43196</v>
      </c>
    </row>
    <row r="108" spans="1:4" x14ac:dyDescent="0.3">
      <c r="A108" s="8" t="s">
        <v>161</v>
      </c>
      <c r="B108" s="35">
        <v>45024</v>
      </c>
      <c r="C108" s="8" t="s">
        <v>77</v>
      </c>
      <c r="D108" s="37">
        <v>45024</v>
      </c>
    </row>
    <row r="109" spans="1:4" x14ac:dyDescent="0.3">
      <c r="A109" s="8" t="s">
        <v>162</v>
      </c>
      <c r="B109" s="35">
        <v>44858</v>
      </c>
      <c r="C109" s="8" t="s">
        <v>45</v>
      </c>
      <c r="D109" s="37">
        <v>44858</v>
      </c>
    </row>
    <row r="110" spans="1:4" x14ac:dyDescent="0.3">
      <c r="A110" s="8" t="s">
        <v>163</v>
      </c>
      <c r="B110" s="35">
        <v>44779</v>
      </c>
      <c r="C110" s="8" t="s">
        <v>52</v>
      </c>
      <c r="D110" s="37">
        <v>44779</v>
      </c>
    </row>
    <row r="111" spans="1:4" x14ac:dyDescent="0.3">
      <c r="A111" s="8" t="s">
        <v>164</v>
      </c>
      <c r="B111" s="35">
        <v>43641</v>
      </c>
      <c r="C111" s="8" t="s">
        <v>27</v>
      </c>
      <c r="D111" s="37">
        <v>43641</v>
      </c>
    </row>
    <row r="112" spans="1:4" x14ac:dyDescent="0.3">
      <c r="A112" s="8" t="s">
        <v>165</v>
      </c>
      <c r="B112" s="35">
        <v>44160</v>
      </c>
      <c r="C112" s="8" t="s">
        <v>58</v>
      </c>
      <c r="D112" s="37">
        <v>44160</v>
      </c>
    </row>
    <row r="113" spans="1:4" x14ac:dyDescent="0.3">
      <c r="A113" s="8" t="s">
        <v>166</v>
      </c>
      <c r="B113" s="35">
        <v>44284</v>
      </c>
      <c r="C113" s="8" t="s">
        <v>35</v>
      </c>
      <c r="D113" s="37">
        <v>44284</v>
      </c>
    </row>
    <row r="114" spans="1:4" x14ac:dyDescent="0.3">
      <c r="A114" s="8" t="s">
        <v>167</v>
      </c>
      <c r="B114" s="35">
        <v>44823</v>
      </c>
      <c r="C114" s="8" t="s">
        <v>41</v>
      </c>
      <c r="D114" s="37">
        <v>44823</v>
      </c>
    </row>
    <row r="115" spans="1:4" x14ac:dyDescent="0.3">
      <c r="A115" s="8" t="s">
        <v>168</v>
      </c>
      <c r="B115" s="35">
        <v>44920</v>
      </c>
      <c r="C115" s="8" t="s">
        <v>77</v>
      </c>
      <c r="D115" s="37">
        <v>44920</v>
      </c>
    </row>
    <row r="116" spans="1:4" x14ac:dyDescent="0.3">
      <c r="A116" s="8" t="s">
        <v>169</v>
      </c>
      <c r="B116" s="35">
        <v>44698</v>
      </c>
      <c r="C116" s="8" t="s">
        <v>27</v>
      </c>
      <c r="D116" s="37">
        <v>44698</v>
      </c>
    </row>
    <row r="117" spans="1:4" x14ac:dyDescent="0.3">
      <c r="A117" s="8" t="s">
        <v>170</v>
      </c>
      <c r="B117" s="35">
        <v>43896</v>
      </c>
      <c r="C117" s="8" t="s">
        <v>77</v>
      </c>
      <c r="D117" s="37">
        <v>43896</v>
      </c>
    </row>
    <row r="118" spans="1:4" x14ac:dyDescent="0.3">
      <c r="A118" s="8" t="s">
        <v>171</v>
      </c>
      <c r="B118" s="35">
        <v>44152</v>
      </c>
      <c r="C118" s="8" t="s">
        <v>27</v>
      </c>
      <c r="D118" s="37">
        <v>44152</v>
      </c>
    </row>
    <row r="119" spans="1:4" x14ac:dyDescent="0.3">
      <c r="A119" s="8" t="s">
        <v>172</v>
      </c>
      <c r="B119" s="35">
        <v>44744</v>
      </c>
      <c r="C119" s="8" t="s">
        <v>45</v>
      </c>
      <c r="D119" s="37">
        <v>44744</v>
      </c>
    </row>
    <row r="120" spans="1:4" x14ac:dyDescent="0.3">
      <c r="A120" s="8" t="s">
        <v>173</v>
      </c>
      <c r="B120" s="35">
        <v>44464</v>
      </c>
      <c r="C120" s="8" t="s">
        <v>52</v>
      </c>
      <c r="D120" s="37">
        <v>44464</v>
      </c>
    </row>
    <row r="121" spans="1:4" x14ac:dyDescent="0.3">
      <c r="A121" s="8" t="s">
        <v>174</v>
      </c>
      <c r="B121" s="35">
        <v>45082</v>
      </c>
      <c r="C121" s="8" t="s">
        <v>60</v>
      </c>
      <c r="D121" s="37">
        <v>45082</v>
      </c>
    </row>
    <row r="122" spans="1:4" x14ac:dyDescent="0.3">
      <c r="A122" s="8" t="s">
        <v>175</v>
      </c>
      <c r="B122" s="35">
        <v>44455</v>
      </c>
      <c r="C122" s="8" t="s">
        <v>27</v>
      </c>
      <c r="D122" s="37">
        <v>44455</v>
      </c>
    </row>
    <row r="123" spans="1:4" x14ac:dyDescent="0.3">
      <c r="A123" s="8" t="s">
        <v>176</v>
      </c>
      <c r="B123" s="35">
        <v>44764</v>
      </c>
      <c r="C123" s="8" t="s">
        <v>41</v>
      </c>
      <c r="D123" s="37">
        <v>44764</v>
      </c>
    </row>
    <row r="124" spans="1:4" x14ac:dyDescent="0.3">
      <c r="A124" s="8" t="s">
        <v>177</v>
      </c>
      <c r="B124" s="35">
        <v>44630</v>
      </c>
      <c r="C124" s="8" t="s">
        <v>77</v>
      </c>
      <c r="D124" s="37">
        <v>44630</v>
      </c>
    </row>
    <row r="125" spans="1:4" x14ac:dyDescent="0.3">
      <c r="A125" s="8" t="s">
        <v>178</v>
      </c>
      <c r="B125" s="35">
        <v>45139</v>
      </c>
      <c r="C125" s="8" t="s">
        <v>27</v>
      </c>
      <c r="D125" s="37">
        <v>45139</v>
      </c>
    </row>
    <row r="126" spans="1:4" x14ac:dyDescent="0.3">
      <c r="A126" s="8" t="s">
        <v>179</v>
      </c>
      <c r="B126" s="35">
        <v>44597</v>
      </c>
      <c r="C126" s="8" t="s">
        <v>45</v>
      </c>
      <c r="D126" s="37">
        <v>44597</v>
      </c>
    </row>
    <row r="127" spans="1:4" x14ac:dyDescent="0.3">
      <c r="A127" s="8" t="s">
        <v>180</v>
      </c>
      <c r="B127" s="35">
        <v>44509</v>
      </c>
      <c r="C127" s="8" t="s">
        <v>27</v>
      </c>
      <c r="D127" s="37">
        <v>44509</v>
      </c>
    </row>
    <row r="128" spans="1:4" x14ac:dyDescent="0.3">
      <c r="A128" s="8" t="s">
        <v>181</v>
      </c>
      <c r="B128" s="35">
        <v>44501</v>
      </c>
      <c r="C128" s="8" t="s">
        <v>58</v>
      </c>
      <c r="D128" s="37">
        <v>44501</v>
      </c>
    </row>
    <row r="129" spans="1:4" x14ac:dyDescent="0.3">
      <c r="A129" s="8" t="s">
        <v>182</v>
      </c>
      <c r="B129" s="35">
        <v>44407</v>
      </c>
      <c r="C129" s="8" t="s">
        <v>45</v>
      </c>
      <c r="D129" s="37">
        <v>44407</v>
      </c>
    </row>
    <row r="130" spans="1:4" x14ac:dyDescent="0.3">
      <c r="A130" s="8" t="s">
        <v>183</v>
      </c>
      <c r="B130" s="35">
        <v>44073</v>
      </c>
      <c r="C130" s="8" t="s">
        <v>58</v>
      </c>
      <c r="D130" s="37">
        <v>44073</v>
      </c>
    </row>
    <row r="131" spans="1:4" x14ac:dyDescent="0.3">
      <c r="A131" s="8" t="s">
        <v>184</v>
      </c>
      <c r="B131" s="35">
        <v>44869</v>
      </c>
      <c r="C131" s="8" t="s">
        <v>77</v>
      </c>
      <c r="D131" s="37">
        <v>44869</v>
      </c>
    </row>
    <row r="132" spans="1:4" x14ac:dyDescent="0.3">
      <c r="A132" s="8" t="s">
        <v>185</v>
      </c>
      <c r="B132" s="35">
        <v>44383</v>
      </c>
      <c r="C132" s="8" t="s">
        <v>35</v>
      </c>
      <c r="D132" s="37">
        <v>44383</v>
      </c>
    </row>
    <row r="133" spans="1:4" x14ac:dyDescent="0.3">
      <c r="A133" s="8" t="s">
        <v>186</v>
      </c>
      <c r="B133" s="35">
        <v>43810</v>
      </c>
      <c r="C133" s="8" t="s">
        <v>35</v>
      </c>
      <c r="D133" s="37">
        <v>43810</v>
      </c>
    </row>
    <row r="134" spans="1:4" x14ac:dyDescent="0.3">
      <c r="A134" s="8" t="s">
        <v>187</v>
      </c>
      <c r="B134" s="35">
        <v>44580</v>
      </c>
      <c r="C134" s="8" t="s">
        <v>52</v>
      </c>
      <c r="D134" s="37">
        <v>44580</v>
      </c>
    </row>
    <row r="135" spans="1:4" x14ac:dyDescent="0.3">
      <c r="A135" s="8" t="s">
        <v>188</v>
      </c>
      <c r="B135" s="35">
        <v>44535</v>
      </c>
      <c r="C135" s="8" t="s">
        <v>52</v>
      </c>
      <c r="D135" s="37">
        <v>44535</v>
      </c>
    </row>
    <row r="136" spans="1:4" x14ac:dyDescent="0.3">
      <c r="A136" s="8" t="s">
        <v>189</v>
      </c>
      <c r="B136" s="35">
        <v>45236</v>
      </c>
      <c r="C136" s="8" t="s">
        <v>77</v>
      </c>
      <c r="D136" s="37">
        <v>45236</v>
      </c>
    </row>
    <row r="137" spans="1:4" x14ac:dyDescent="0.3">
      <c r="A137" s="8" t="s">
        <v>190</v>
      </c>
      <c r="B137" s="35">
        <v>43418</v>
      </c>
      <c r="C137" s="8" t="s">
        <v>35</v>
      </c>
      <c r="D137" s="37">
        <v>43418</v>
      </c>
    </row>
    <row r="138" spans="1:4" x14ac:dyDescent="0.3">
      <c r="A138" s="8" t="s">
        <v>191</v>
      </c>
      <c r="B138" s="35">
        <v>44358</v>
      </c>
      <c r="C138" s="8" t="s">
        <v>41</v>
      </c>
      <c r="D138" s="37">
        <v>44358</v>
      </c>
    </row>
    <row r="139" spans="1:4" x14ac:dyDescent="0.3">
      <c r="A139" s="8" t="s">
        <v>192</v>
      </c>
      <c r="B139" s="35">
        <v>43784</v>
      </c>
      <c r="C139" s="8" t="s">
        <v>77</v>
      </c>
      <c r="D139" s="37">
        <v>43784</v>
      </c>
    </row>
    <row r="140" spans="1:4" x14ac:dyDescent="0.3">
      <c r="A140" s="8" t="s">
        <v>193</v>
      </c>
      <c r="B140" s="35">
        <v>43764</v>
      </c>
      <c r="C140" s="8" t="s">
        <v>27</v>
      </c>
      <c r="D140" s="37">
        <v>43764</v>
      </c>
    </row>
    <row r="141" spans="1:4" x14ac:dyDescent="0.3">
      <c r="A141" s="8" t="s">
        <v>194</v>
      </c>
      <c r="B141" s="35">
        <v>45099</v>
      </c>
      <c r="C141" s="8" t="s">
        <v>45</v>
      </c>
      <c r="D141" s="37">
        <v>45099</v>
      </c>
    </row>
    <row r="142" spans="1:4" x14ac:dyDescent="0.3">
      <c r="A142" s="8" t="s">
        <v>195</v>
      </c>
      <c r="B142" s="35">
        <v>44732</v>
      </c>
      <c r="C142" s="8" t="s">
        <v>35</v>
      </c>
      <c r="D142" s="37">
        <v>44732</v>
      </c>
    </row>
    <row r="143" spans="1:4" x14ac:dyDescent="0.3">
      <c r="A143" s="8" t="s">
        <v>196</v>
      </c>
      <c r="B143" s="35">
        <v>44596</v>
      </c>
      <c r="C143" s="8" t="s">
        <v>27</v>
      </c>
      <c r="D143" s="37">
        <v>44596</v>
      </c>
    </row>
    <row r="144" spans="1:4" x14ac:dyDescent="0.3">
      <c r="A144" s="8" t="s">
        <v>197</v>
      </c>
      <c r="B144" s="35">
        <v>44237</v>
      </c>
      <c r="C144" s="8" t="s">
        <v>60</v>
      </c>
      <c r="D144" s="37">
        <v>44237</v>
      </c>
    </row>
    <row r="145" spans="1:4" x14ac:dyDescent="0.3">
      <c r="A145" s="8" t="s">
        <v>198</v>
      </c>
      <c r="B145" s="35">
        <v>44954</v>
      </c>
      <c r="C145" s="8" t="s">
        <v>60</v>
      </c>
      <c r="D145" s="37">
        <v>44954</v>
      </c>
    </row>
    <row r="146" spans="1:4" x14ac:dyDescent="0.3">
      <c r="A146" s="8" t="s">
        <v>199</v>
      </c>
      <c r="B146" s="35">
        <v>44621</v>
      </c>
      <c r="C146" s="8" t="s">
        <v>41</v>
      </c>
      <c r="D146" s="37">
        <v>44621</v>
      </c>
    </row>
    <row r="147" spans="1:4" x14ac:dyDescent="0.3">
      <c r="A147" s="8" t="s">
        <v>200</v>
      </c>
      <c r="B147" s="35">
        <v>43664</v>
      </c>
      <c r="C147" s="8" t="s">
        <v>27</v>
      </c>
      <c r="D147" s="37">
        <v>43664</v>
      </c>
    </row>
    <row r="148" spans="1:4" x14ac:dyDescent="0.3">
      <c r="A148" s="8" t="s">
        <v>201</v>
      </c>
      <c r="B148" s="35">
        <v>44392</v>
      </c>
      <c r="C148" s="8" t="s">
        <v>52</v>
      </c>
      <c r="D148" s="37">
        <v>44392</v>
      </c>
    </row>
    <row r="149" spans="1:4" x14ac:dyDescent="0.3">
      <c r="A149" s="8" t="s">
        <v>202</v>
      </c>
      <c r="B149" s="35">
        <v>44737</v>
      </c>
      <c r="C149" s="8" t="s">
        <v>35</v>
      </c>
      <c r="D149" s="37">
        <v>44737</v>
      </c>
    </row>
    <row r="150" spans="1:4" x14ac:dyDescent="0.3">
      <c r="A150" s="8" t="s">
        <v>203</v>
      </c>
      <c r="B150" s="35">
        <v>43799</v>
      </c>
      <c r="C150" s="8" t="s">
        <v>58</v>
      </c>
      <c r="D150" s="37">
        <v>43799</v>
      </c>
    </row>
    <row r="151" spans="1:4" x14ac:dyDescent="0.3">
      <c r="A151" s="8" t="s">
        <v>204</v>
      </c>
      <c r="B151" s="35">
        <v>45261</v>
      </c>
      <c r="C151" s="8" t="s">
        <v>27</v>
      </c>
      <c r="D151" s="37">
        <v>45261</v>
      </c>
    </row>
    <row r="152" spans="1:4" x14ac:dyDescent="0.3">
      <c r="A152" s="8" t="s">
        <v>205</v>
      </c>
      <c r="B152" s="35">
        <v>43102</v>
      </c>
      <c r="C152" s="8" t="s">
        <v>60</v>
      </c>
      <c r="D152" s="37">
        <v>43102</v>
      </c>
    </row>
    <row r="153" spans="1:4" x14ac:dyDescent="0.3">
      <c r="A153" s="8" t="s">
        <v>206</v>
      </c>
      <c r="B153" s="35">
        <v>43742</v>
      </c>
      <c r="C153" s="8" t="s">
        <v>27</v>
      </c>
      <c r="D153" s="37">
        <v>43742</v>
      </c>
    </row>
    <row r="154" spans="1:4" x14ac:dyDescent="0.3">
      <c r="A154" s="8" t="s">
        <v>207</v>
      </c>
      <c r="B154" s="35">
        <v>44690</v>
      </c>
      <c r="C154" s="8" t="s">
        <v>35</v>
      </c>
      <c r="D154" s="37">
        <v>44690</v>
      </c>
    </row>
    <row r="155" spans="1:4" x14ac:dyDescent="0.3">
      <c r="A155" s="8" t="s">
        <v>208</v>
      </c>
      <c r="B155" s="35">
        <v>43955</v>
      </c>
      <c r="C155" s="8" t="s">
        <v>58</v>
      </c>
      <c r="D155" s="37">
        <v>43955</v>
      </c>
    </row>
    <row r="156" spans="1:4" x14ac:dyDescent="0.3">
      <c r="A156" s="8" t="s">
        <v>209</v>
      </c>
      <c r="B156" s="35">
        <v>44860</v>
      </c>
      <c r="C156" s="8" t="s">
        <v>45</v>
      </c>
      <c r="D156" s="37">
        <v>44860</v>
      </c>
    </row>
    <row r="157" spans="1:4" x14ac:dyDescent="0.3">
      <c r="A157" s="8" t="s">
        <v>210</v>
      </c>
      <c r="B157" s="35">
        <v>44762</v>
      </c>
      <c r="C157" s="8" t="s">
        <v>52</v>
      </c>
      <c r="D157" s="37">
        <v>44762</v>
      </c>
    </row>
    <row r="158" spans="1:4" x14ac:dyDescent="0.3">
      <c r="A158" s="8" t="s">
        <v>211</v>
      </c>
      <c r="B158" s="35">
        <v>45236</v>
      </c>
      <c r="C158" s="8" t="s">
        <v>27</v>
      </c>
      <c r="D158" s="37">
        <v>45236</v>
      </c>
    </row>
    <row r="159" spans="1:4" x14ac:dyDescent="0.3">
      <c r="A159" s="8" t="s">
        <v>212</v>
      </c>
      <c r="B159" s="35">
        <v>44177</v>
      </c>
      <c r="C159" s="8" t="s">
        <v>35</v>
      </c>
      <c r="D159" s="37">
        <v>44177</v>
      </c>
    </row>
    <row r="160" spans="1:4" x14ac:dyDescent="0.3">
      <c r="A160" s="8" t="s">
        <v>213</v>
      </c>
      <c r="B160" s="35">
        <v>44808</v>
      </c>
      <c r="C160" s="8" t="s">
        <v>77</v>
      </c>
      <c r="D160" s="37">
        <v>44808</v>
      </c>
    </row>
    <row r="161" spans="1:4" x14ac:dyDescent="0.3">
      <c r="A161" s="8" t="s">
        <v>214</v>
      </c>
      <c r="B161" s="35">
        <v>44796</v>
      </c>
      <c r="C161" s="8" t="s">
        <v>77</v>
      </c>
      <c r="D161" s="37">
        <v>44796</v>
      </c>
    </row>
    <row r="162" spans="1:4" x14ac:dyDescent="0.3">
      <c r="A162" s="8" t="s">
        <v>215</v>
      </c>
      <c r="B162" s="35">
        <v>44834</v>
      </c>
      <c r="C162" s="8" t="s">
        <v>45</v>
      </c>
      <c r="D162" s="37">
        <v>44834</v>
      </c>
    </row>
    <row r="163" spans="1:4" x14ac:dyDescent="0.3">
      <c r="A163" s="8" t="s">
        <v>216</v>
      </c>
      <c r="B163" s="35">
        <v>44056</v>
      </c>
      <c r="C163" s="8" t="s">
        <v>60</v>
      </c>
      <c r="D163" s="37">
        <v>44056</v>
      </c>
    </row>
    <row r="164" spans="1:4" x14ac:dyDescent="0.3">
      <c r="A164" s="8" t="s">
        <v>217</v>
      </c>
      <c r="B164" s="35">
        <v>43936</v>
      </c>
      <c r="C164" s="8" t="s">
        <v>45</v>
      </c>
      <c r="D164" s="37">
        <v>43936</v>
      </c>
    </row>
    <row r="165" spans="1:4" x14ac:dyDescent="0.3">
      <c r="A165" s="8" t="s">
        <v>218</v>
      </c>
      <c r="B165" s="35">
        <v>43303</v>
      </c>
      <c r="C165" s="8" t="s">
        <v>77</v>
      </c>
      <c r="D165" s="37">
        <v>43303</v>
      </c>
    </row>
    <row r="166" spans="1:4" x14ac:dyDescent="0.3">
      <c r="A166" s="8" t="s">
        <v>219</v>
      </c>
      <c r="B166" s="35">
        <v>43223</v>
      </c>
      <c r="C166" s="8" t="s">
        <v>60</v>
      </c>
      <c r="D166" s="37">
        <v>43223</v>
      </c>
    </row>
    <row r="167" spans="1:4" x14ac:dyDescent="0.3">
      <c r="A167" s="8" t="s">
        <v>220</v>
      </c>
      <c r="B167" s="35">
        <v>43501</v>
      </c>
      <c r="C167" s="8" t="s">
        <v>41</v>
      </c>
      <c r="D167" s="37">
        <v>43501</v>
      </c>
    </row>
    <row r="168" spans="1:4" x14ac:dyDescent="0.3">
      <c r="A168" s="8" t="s">
        <v>221</v>
      </c>
      <c r="B168" s="35">
        <v>43867</v>
      </c>
      <c r="C168" s="8" t="s">
        <v>41</v>
      </c>
      <c r="D168" s="37">
        <v>43867</v>
      </c>
    </row>
    <row r="169" spans="1:4" x14ac:dyDescent="0.3">
      <c r="A169" s="8" t="s">
        <v>222</v>
      </c>
      <c r="B169" s="35">
        <v>43394</v>
      </c>
      <c r="C169" s="8" t="s">
        <v>60</v>
      </c>
      <c r="D169" s="37">
        <v>43394</v>
      </c>
    </row>
    <row r="170" spans="1:4" x14ac:dyDescent="0.3">
      <c r="A170" s="8" t="s">
        <v>223</v>
      </c>
      <c r="B170" s="35">
        <v>43298</v>
      </c>
      <c r="C170" s="8" t="s">
        <v>58</v>
      </c>
      <c r="D170" s="37">
        <v>43298</v>
      </c>
    </row>
    <row r="171" spans="1:4" x14ac:dyDescent="0.3">
      <c r="A171" s="8" t="s">
        <v>224</v>
      </c>
      <c r="B171" s="35">
        <v>45031</v>
      </c>
      <c r="C171" s="8" t="s">
        <v>41</v>
      </c>
      <c r="D171" s="37">
        <v>45031</v>
      </c>
    </row>
    <row r="172" spans="1:4" x14ac:dyDescent="0.3">
      <c r="A172" s="8" t="s">
        <v>225</v>
      </c>
      <c r="B172" s="35">
        <v>43709</v>
      </c>
      <c r="C172" s="8" t="s">
        <v>52</v>
      </c>
      <c r="D172" s="37">
        <v>43709</v>
      </c>
    </row>
    <row r="173" spans="1:4" x14ac:dyDescent="0.3">
      <c r="A173" s="8" t="s">
        <v>226</v>
      </c>
      <c r="B173" s="35">
        <v>44248</v>
      </c>
      <c r="C173" s="8" t="s">
        <v>52</v>
      </c>
      <c r="D173" s="37">
        <v>44248</v>
      </c>
    </row>
    <row r="174" spans="1:4" x14ac:dyDescent="0.3">
      <c r="A174" s="8" t="s">
        <v>227</v>
      </c>
      <c r="B174" s="35">
        <v>43287</v>
      </c>
      <c r="C174" s="8" t="s">
        <v>77</v>
      </c>
      <c r="D174" s="37">
        <v>43287</v>
      </c>
    </row>
    <row r="175" spans="1:4" x14ac:dyDescent="0.3">
      <c r="A175" s="8" t="s">
        <v>228</v>
      </c>
      <c r="B175" s="35">
        <v>44895</v>
      </c>
      <c r="C175" s="8" t="s">
        <v>58</v>
      </c>
      <c r="D175" s="37">
        <v>44895</v>
      </c>
    </row>
    <row r="176" spans="1:4" x14ac:dyDescent="0.3">
      <c r="A176" s="8" t="s">
        <v>229</v>
      </c>
      <c r="B176" s="35">
        <v>43760</v>
      </c>
      <c r="C176" s="8" t="s">
        <v>60</v>
      </c>
      <c r="D176" s="37">
        <v>43760</v>
      </c>
    </row>
    <row r="177" spans="1:4" x14ac:dyDescent="0.3">
      <c r="A177" s="8" t="s">
        <v>230</v>
      </c>
      <c r="B177" s="35">
        <v>45056</v>
      </c>
      <c r="C177" s="8" t="s">
        <v>231</v>
      </c>
      <c r="D177" s="37">
        <v>45056</v>
      </c>
    </row>
    <row r="178" spans="1:4" x14ac:dyDescent="0.3">
      <c r="A178" s="8" t="s">
        <v>232</v>
      </c>
      <c r="B178" s="35">
        <v>44470</v>
      </c>
      <c r="C178" s="8" t="s">
        <v>35</v>
      </c>
      <c r="D178" s="37">
        <v>44470</v>
      </c>
    </row>
    <row r="179" spans="1:4" x14ac:dyDescent="0.3">
      <c r="A179" s="8" t="s">
        <v>233</v>
      </c>
      <c r="B179" s="35">
        <v>45087</v>
      </c>
      <c r="C179" s="8" t="s">
        <v>27</v>
      </c>
      <c r="D179" s="37">
        <v>45087</v>
      </c>
    </row>
    <row r="180" spans="1:4" x14ac:dyDescent="0.3">
      <c r="A180" s="8" t="s">
        <v>234</v>
      </c>
      <c r="B180" s="35">
        <v>44635</v>
      </c>
      <c r="C180" s="8" t="s">
        <v>77</v>
      </c>
      <c r="D180" s="37">
        <v>44635</v>
      </c>
    </row>
    <row r="181" spans="1:4" x14ac:dyDescent="0.3">
      <c r="A181" s="8" t="s">
        <v>235</v>
      </c>
      <c r="B181" s="35">
        <v>43247</v>
      </c>
      <c r="C181" s="8" t="s">
        <v>52</v>
      </c>
      <c r="D181" s="37">
        <v>43247</v>
      </c>
    </row>
    <row r="182" spans="1:4" x14ac:dyDescent="0.3">
      <c r="A182" s="8" t="s">
        <v>236</v>
      </c>
      <c r="B182" s="35">
        <v>44835</v>
      </c>
      <c r="C182" s="8" t="s">
        <v>77</v>
      </c>
      <c r="D182" s="37">
        <v>44835</v>
      </c>
    </row>
    <row r="183" spans="1:4" x14ac:dyDescent="0.3">
      <c r="A183" s="8" t="s">
        <v>237</v>
      </c>
      <c r="B183" s="35">
        <v>44944</v>
      </c>
      <c r="C183" s="8" t="s">
        <v>35</v>
      </c>
      <c r="D183" s="37">
        <v>44944</v>
      </c>
    </row>
    <row r="184" spans="1:4" x14ac:dyDescent="0.3">
      <c r="A184" s="8" t="s">
        <v>238</v>
      </c>
      <c r="B184" s="35">
        <v>43589</v>
      </c>
      <c r="C184" s="8" t="s">
        <v>27</v>
      </c>
      <c r="D184" s="37">
        <v>43589</v>
      </c>
    </row>
    <row r="185" spans="1:4" x14ac:dyDescent="0.3">
      <c r="A185" s="8" t="s">
        <v>239</v>
      </c>
      <c r="B185" s="35">
        <v>45060</v>
      </c>
      <c r="C185" s="8" t="s">
        <v>27</v>
      </c>
      <c r="D185" s="37">
        <v>45060</v>
      </c>
    </row>
    <row r="186" spans="1:4" x14ac:dyDescent="0.3">
      <c r="A186" s="8" t="s">
        <v>240</v>
      </c>
      <c r="B186" s="35">
        <v>44764</v>
      </c>
      <c r="C186" s="8" t="s">
        <v>58</v>
      </c>
      <c r="D186" s="37">
        <v>44764</v>
      </c>
    </row>
    <row r="187" spans="1:4" x14ac:dyDescent="0.3">
      <c r="A187" s="8" t="s">
        <v>241</v>
      </c>
      <c r="B187" s="35">
        <v>44056</v>
      </c>
      <c r="C187" s="8" t="s">
        <v>60</v>
      </c>
      <c r="D187" s="37">
        <v>44056</v>
      </c>
    </row>
    <row r="188" spans="1:4" x14ac:dyDescent="0.3">
      <c r="A188" s="8" t="s">
        <v>242</v>
      </c>
      <c r="B188" s="35">
        <v>44903</v>
      </c>
      <c r="C188" s="8" t="s">
        <v>27</v>
      </c>
      <c r="D188" s="37">
        <v>44903</v>
      </c>
    </row>
    <row r="189" spans="1:4" x14ac:dyDescent="0.3">
      <c r="A189" s="8" t="s">
        <v>243</v>
      </c>
      <c r="B189" s="35">
        <v>45070</v>
      </c>
      <c r="C189" s="8" t="s">
        <v>41</v>
      </c>
      <c r="D189" s="37">
        <v>45070</v>
      </c>
    </row>
    <row r="190" spans="1:4" x14ac:dyDescent="0.3">
      <c r="A190" s="8" t="s">
        <v>244</v>
      </c>
      <c r="B190" s="35">
        <v>44539</v>
      </c>
      <c r="C190" s="8" t="s">
        <v>45</v>
      </c>
      <c r="D190" s="37">
        <v>44539</v>
      </c>
    </row>
    <row r="191" spans="1:4" x14ac:dyDescent="0.3">
      <c r="A191" s="8" t="s">
        <v>245</v>
      </c>
      <c r="B191" s="35">
        <v>44735</v>
      </c>
      <c r="C191" s="8" t="s">
        <v>35</v>
      </c>
      <c r="D191" s="37">
        <v>44735</v>
      </c>
    </row>
    <row r="192" spans="1:4" x14ac:dyDescent="0.3">
      <c r="A192" s="8" t="s">
        <v>246</v>
      </c>
      <c r="B192" s="35">
        <v>43363</v>
      </c>
      <c r="C192" s="8" t="s">
        <v>35</v>
      </c>
      <c r="D192" s="37">
        <v>43363</v>
      </c>
    </row>
    <row r="193" spans="1:4" x14ac:dyDescent="0.3">
      <c r="A193" s="8" t="s">
        <v>247</v>
      </c>
      <c r="B193" s="35">
        <v>44888</v>
      </c>
      <c r="C193" s="8" t="s">
        <v>52</v>
      </c>
      <c r="D193" s="37">
        <v>44888</v>
      </c>
    </row>
    <row r="194" spans="1:4" x14ac:dyDescent="0.3">
      <c r="A194" s="8" t="s">
        <v>248</v>
      </c>
      <c r="B194" s="35">
        <v>43724</v>
      </c>
      <c r="C194" s="8" t="s">
        <v>45</v>
      </c>
      <c r="D194" s="37">
        <v>43724</v>
      </c>
    </row>
    <row r="195" spans="1:4" x14ac:dyDescent="0.3">
      <c r="A195" s="8" t="s">
        <v>249</v>
      </c>
      <c r="B195" s="35">
        <v>44117</v>
      </c>
      <c r="C195" s="8" t="s">
        <v>58</v>
      </c>
      <c r="D195" s="37">
        <v>44117</v>
      </c>
    </row>
    <row r="196" spans="1:4" x14ac:dyDescent="0.3">
      <c r="A196" s="8" t="s">
        <v>250</v>
      </c>
      <c r="B196" s="35">
        <v>43981</v>
      </c>
      <c r="C196" s="8" t="s">
        <v>52</v>
      </c>
      <c r="D196" s="37">
        <v>43981</v>
      </c>
    </row>
    <row r="197" spans="1:4" x14ac:dyDescent="0.3">
      <c r="A197" s="8" t="s">
        <v>251</v>
      </c>
      <c r="B197" s="35">
        <v>45150</v>
      </c>
      <c r="C197" s="8" t="s">
        <v>58</v>
      </c>
      <c r="D197" s="37">
        <v>45150</v>
      </c>
    </row>
    <row r="198" spans="1:4" x14ac:dyDescent="0.3">
      <c r="A198" s="8" t="s">
        <v>252</v>
      </c>
      <c r="B198" s="35">
        <v>44056</v>
      </c>
      <c r="C198" s="8" t="s">
        <v>27</v>
      </c>
      <c r="D198" s="37">
        <v>44056</v>
      </c>
    </row>
    <row r="199" spans="1:4" x14ac:dyDescent="0.3">
      <c r="A199" s="8" t="s">
        <v>253</v>
      </c>
      <c r="B199" s="35">
        <v>43553</v>
      </c>
      <c r="C199" s="8" t="s">
        <v>52</v>
      </c>
      <c r="D199" s="37">
        <v>43553</v>
      </c>
    </row>
    <row r="200" spans="1:4" x14ac:dyDescent="0.3">
      <c r="A200" s="8" t="s">
        <v>254</v>
      </c>
      <c r="B200" s="35">
        <v>44284</v>
      </c>
      <c r="C200" s="8" t="s">
        <v>45</v>
      </c>
      <c r="D200" s="37">
        <v>44284</v>
      </c>
    </row>
    <row r="201" spans="1:4" x14ac:dyDescent="0.3">
      <c r="A201" s="8" t="s">
        <v>255</v>
      </c>
      <c r="B201" s="35">
        <v>45157</v>
      </c>
      <c r="C201" s="8" t="s">
        <v>58</v>
      </c>
      <c r="D201" s="37">
        <v>45157</v>
      </c>
    </row>
    <row r="202" spans="1:4" x14ac:dyDescent="0.3">
      <c r="A202" s="8" t="s">
        <v>256</v>
      </c>
      <c r="B202" s="35">
        <v>44783</v>
      </c>
      <c r="C202" s="8" t="s">
        <v>52</v>
      </c>
      <c r="D202" s="37">
        <v>44783</v>
      </c>
    </row>
    <row r="203" spans="1:4" x14ac:dyDescent="0.3">
      <c r="A203" s="8" t="s">
        <v>257</v>
      </c>
      <c r="B203" s="35">
        <v>44255</v>
      </c>
      <c r="C203" s="8" t="s">
        <v>35</v>
      </c>
      <c r="D203" s="37">
        <v>44255</v>
      </c>
    </row>
    <row r="204" spans="1:4" x14ac:dyDescent="0.3">
      <c r="A204" s="8" t="s">
        <v>258</v>
      </c>
      <c r="B204" s="35">
        <v>43504</v>
      </c>
      <c r="C204" s="8" t="s">
        <v>52</v>
      </c>
      <c r="D204" s="37">
        <v>43504</v>
      </c>
    </row>
    <row r="205" spans="1:4" x14ac:dyDescent="0.3">
      <c r="A205" s="8" t="s">
        <v>259</v>
      </c>
      <c r="B205" s="35">
        <v>45202</v>
      </c>
      <c r="C205" s="8" t="s">
        <v>45</v>
      </c>
      <c r="D205" s="37">
        <v>45202</v>
      </c>
    </row>
    <row r="206" spans="1:4" x14ac:dyDescent="0.3">
      <c r="A206" s="8" t="s">
        <v>260</v>
      </c>
      <c r="B206" s="35">
        <v>44797</v>
      </c>
      <c r="C206" s="8" t="s">
        <v>27</v>
      </c>
      <c r="D206" s="37">
        <v>44797</v>
      </c>
    </row>
    <row r="207" spans="1:4" x14ac:dyDescent="0.3">
      <c r="A207" s="8" t="s">
        <v>261</v>
      </c>
      <c r="B207" s="35">
        <v>43728</v>
      </c>
      <c r="C207" s="8" t="s">
        <v>77</v>
      </c>
      <c r="D207" s="37">
        <v>43728</v>
      </c>
    </row>
    <row r="208" spans="1:4" x14ac:dyDescent="0.3">
      <c r="A208" s="8" t="s">
        <v>262</v>
      </c>
      <c r="B208" s="35">
        <v>43687</v>
      </c>
      <c r="C208" s="8" t="s">
        <v>60</v>
      </c>
      <c r="D208" s="37">
        <v>43687</v>
      </c>
    </row>
    <row r="209" spans="1:4" x14ac:dyDescent="0.3">
      <c r="A209" s="8" t="s">
        <v>263</v>
      </c>
      <c r="B209" s="35">
        <v>44749</v>
      </c>
      <c r="C209" s="8" t="s">
        <v>52</v>
      </c>
      <c r="D209" s="37">
        <v>44749</v>
      </c>
    </row>
    <row r="210" spans="1:4" x14ac:dyDescent="0.3">
      <c r="A210" s="8" t="s">
        <v>264</v>
      </c>
      <c r="B210" s="35">
        <v>44544</v>
      </c>
      <c r="C210" s="8" t="s">
        <v>41</v>
      </c>
      <c r="D210" s="37">
        <v>44544</v>
      </c>
    </row>
    <row r="211" spans="1:4" x14ac:dyDescent="0.3">
      <c r="A211" s="8" t="s">
        <v>265</v>
      </c>
      <c r="B211" s="35">
        <v>44056</v>
      </c>
      <c r="C211" s="8" t="s">
        <v>41</v>
      </c>
      <c r="D211" s="37">
        <v>44056</v>
      </c>
    </row>
    <row r="212" spans="1:4" x14ac:dyDescent="0.3">
      <c r="A212" s="8" t="s">
        <v>266</v>
      </c>
      <c r="B212" s="35">
        <v>43204</v>
      </c>
      <c r="C212" s="8" t="s">
        <v>45</v>
      </c>
      <c r="D212" s="37">
        <v>43204</v>
      </c>
    </row>
    <row r="213" spans="1:4" x14ac:dyDescent="0.3">
      <c r="A213" s="8" t="s">
        <v>267</v>
      </c>
      <c r="B213" s="35">
        <v>43354</v>
      </c>
      <c r="C213" s="8" t="s">
        <v>52</v>
      </c>
      <c r="D213" s="37">
        <v>43354</v>
      </c>
    </row>
    <row r="214" spans="1:4" x14ac:dyDescent="0.3">
      <c r="A214" s="8" t="s">
        <v>268</v>
      </c>
      <c r="B214" s="35">
        <v>44597</v>
      </c>
      <c r="C214" s="8" t="s">
        <v>52</v>
      </c>
      <c r="D214" s="37">
        <v>44597</v>
      </c>
    </row>
    <row r="215" spans="1:4" x14ac:dyDescent="0.3">
      <c r="A215" s="8" t="s">
        <v>269</v>
      </c>
      <c r="B215" s="35">
        <v>43199</v>
      </c>
      <c r="C215" s="8" t="s">
        <v>27</v>
      </c>
      <c r="D215" s="37">
        <v>43199</v>
      </c>
    </row>
    <row r="216" spans="1:4" x14ac:dyDescent="0.3">
      <c r="A216" s="8" t="s">
        <v>270</v>
      </c>
      <c r="B216" s="35">
        <v>44985</v>
      </c>
      <c r="C216" s="8" t="s">
        <v>77</v>
      </c>
      <c r="D216" s="37">
        <v>44985</v>
      </c>
    </row>
    <row r="217" spans="1:4" x14ac:dyDescent="0.3">
      <c r="A217" s="8" t="s">
        <v>271</v>
      </c>
      <c r="B217" s="35">
        <v>45020</v>
      </c>
      <c r="C217" s="8" t="s">
        <v>58</v>
      </c>
      <c r="D217" s="37">
        <v>45020</v>
      </c>
    </row>
    <row r="218" spans="1:4" x14ac:dyDescent="0.3">
      <c r="A218" s="8" t="s">
        <v>272</v>
      </c>
      <c r="B218" s="35">
        <v>43978</v>
      </c>
      <c r="C218" s="8" t="s">
        <v>27</v>
      </c>
      <c r="D218" s="37">
        <v>43978</v>
      </c>
    </row>
    <row r="219" spans="1:4" x14ac:dyDescent="0.3">
      <c r="A219" s="8" t="s">
        <v>273</v>
      </c>
      <c r="B219" s="35">
        <v>43438</v>
      </c>
      <c r="C219" s="8" t="s">
        <v>77</v>
      </c>
      <c r="D219" s="37">
        <v>43438</v>
      </c>
    </row>
    <row r="220" spans="1:4" x14ac:dyDescent="0.3">
      <c r="A220" s="8" t="s">
        <v>274</v>
      </c>
      <c r="B220" s="35">
        <v>44057</v>
      </c>
      <c r="C220" s="8" t="s">
        <v>27</v>
      </c>
      <c r="D220" s="37">
        <v>44057</v>
      </c>
    </row>
    <row r="221" spans="1:4" x14ac:dyDescent="0.3">
      <c r="A221" s="8" t="s">
        <v>275</v>
      </c>
      <c r="B221" s="35">
        <v>44805</v>
      </c>
      <c r="C221" s="8" t="s">
        <v>27</v>
      </c>
      <c r="D221" s="37">
        <v>44805</v>
      </c>
    </row>
    <row r="222" spans="1:4" x14ac:dyDescent="0.3">
      <c r="A222" s="8" t="s">
        <v>276</v>
      </c>
      <c r="B222" s="35">
        <v>44056</v>
      </c>
      <c r="C222" s="8" t="s">
        <v>52</v>
      </c>
      <c r="D222" s="37">
        <v>44056</v>
      </c>
    </row>
    <row r="223" spans="1:4" x14ac:dyDescent="0.3">
      <c r="A223" s="8" t="s">
        <v>277</v>
      </c>
      <c r="B223" s="35">
        <v>44704</v>
      </c>
      <c r="C223" s="8" t="s">
        <v>35</v>
      </c>
      <c r="D223" s="37">
        <v>44704</v>
      </c>
    </row>
    <row r="224" spans="1:4" x14ac:dyDescent="0.3">
      <c r="A224" s="8" t="s">
        <v>278</v>
      </c>
      <c r="B224" s="35">
        <v>43498</v>
      </c>
      <c r="C224" s="8" t="s">
        <v>41</v>
      </c>
      <c r="D224" s="37">
        <v>43498</v>
      </c>
    </row>
    <row r="225" spans="1:4" x14ac:dyDescent="0.3">
      <c r="A225" s="8" t="s">
        <v>279</v>
      </c>
      <c r="B225" s="35">
        <v>44401</v>
      </c>
      <c r="C225" s="8" t="s">
        <v>45</v>
      </c>
      <c r="D225" s="37">
        <v>44401</v>
      </c>
    </row>
    <row r="226" spans="1:4" x14ac:dyDescent="0.3">
      <c r="A226" s="8" t="s">
        <v>280</v>
      </c>
      <c r="B226" s="35">
        <v>43916</v>
      </c>
      <c r="C226" s="8" t="s">
        <v>41</v>
      </c>
      <c r="D226" s="37">
        <v>43916</v>
      </c>
    </row>
    <row r="227" spans="1:4" x14ac:dyDescent="0.3">
      <c r="A227" s="8" t="s">
        <v>281</v>
      </c>
      <c r="B227" s="35">
        <v>44628</v>
      </c>
      <c r="C227" s="8" t="s">
        <v>27</v>
      </c>
      <c r="D227" s="37">
        <v>44628</v>
      </c>
    </row>
    <row r="228" spans="1:4" x14ac:dyDescent="0.3">
      <c r="A228" s="8" t="s">
        <v>282</v>
      </c>
      <c r="B228" s="35">
        <v>45020</v>
      </c>
      <c r="C228" s="8" t="s">
        <v>58</v>
      </c>
      <c r="D228" s="37">
        <v>45020</v>
      </c>
    </row>
    <row r="229" spans="1:4" x14ac:dyDescent="0.3">
      <c r="A229" s="8" t="s">
        <v>283</v>
      </c>
      <c r="B229" s="35">
        <v>44516</v>
      </c>
      <c r="C229" s="8" t="s">
        <v>52</v>
      </c>
      <c r="D229" s="37">
        <v>44516</v>
      </c>
    </row>
    <row r="230" spans="1:4" x14ac:dyDescent="0.3">
      <c r="A230" s="8" t="s">
        <v>284</v>
      </c>
      <c r="B230" s="35">
        <v>44259</v>
      </c>
      <c r="C230" s="8" t="s">
        <v>60</v>
      </c>
      <c r="D230" s="37">
        <v>44259</v>
      </c>
    </row>
    <row r="231" spans="1:4" x14ac:dyDescent="0.3">
      <c r="A231" s="8" t="s">
        <v>285</v>
      </c>
      <c r="B231" s="35">
        <v>44319</v>
      </c>
      <c r="C231" s="8" t="s">
        <v>52</v>
      </c>
      <c r="D231" s="37">
        <v>44319</v>
      </c>
    </row>
    <row r="232" spans="1:4" x14ac:dyDescent="0.3">
      <c r="A232" s="8" t="s">
        <v>286</v>
      </c>
      <c r="B232" s="35">
        <v>43501</v>
      </c>
      <c r="C232" s="8" t="s">
        <v>60</v>
      </c>
      <c r="D232" s="37">
        <v>43501</v>
      </c>
    </row>
    <row r="233" spans="1:4" x14ac:dyDescent="0.3">
      <c r="A233" s="8" t="s">
        <v>287</v>
      </c>
      <c r="B233" s="35">
        <v>43740</v>
      </c>
      <c r="C233" s="8" t="s">
        <v>77</v>
      </c>
      <c r="D233" s="37">
        <v>43740</v>
      </c>
    </row>
    <row r="234" spans="1:4" x14ac:dyDescent="0.3">
      <c r="A234" s="8" t="s">
        <v>288</v>
      </c>
      <c r="B234" s="35">
        <v>43560</v>
      </c>
      <c r="C234" s="8" t="s">
        <v>52</v>
      </c>
      <c r="D234" s="37">
        <v>43560</v>
      </c>
    </row>
    <row r="235" spans="1:4" x14ac:dyDescent="0.3">
      <c r="A235" s="8" t="s">
        <v>289</v>
      </c>
      <c r="B235" s="35">
        <v>44055</v>
      </c>
      <c r="C235" s="8" t="s">
        <v>77</v>
      </c>
      <c r="D235" s="37">
        <v>44055</v>
      </c>
    </row>
    <row r="236" spans="1:4" x14ac:dyDescent="0.3">
      <c r="A236" s="8" t="s">
        <v>290</v>
      </c>
      <c r="B236" s="35">
        <v>43570</v>
      </c>
      <c r="C236" s="8" t="s">
        <v>77</v>
      </c>
      <c r="D236" s="37">
        <v>43570</v>
      </c>
    </row>
    <row r="237" spans="1:4" x14ac:dyDescent="0.3">
      <c r="A237" s="8" t="s">
        <v>291</v>
      </c>
      <c r="B237" s="35">
        <v>44146</v>
      </c>
      <c r="C237" s="8" t="s">
        <v>27</v>
      </c>
      <c r="D237" s="37">
        <v>44146</v>
      </c>
    </row>
    <row r="238" spans="1:4" x14ac:dyDescent="0.3">
      <c r="A238" s="8" t="s">
        <v>292</v>
      </c>
      <c r="B238" s="35">
        <v>44794</v>
      </c>
      <c r="C238" s="8" t="s">
        <v>35</v>
      </c>
      <c r="D238" s="37">
        <v>44794</v>
      </c>
    </row>
    <row r="239" spans="1:4" x14ac:dyDescent="0.3">
      <c r="A239" s="8" t="s">
        <v>293</v>
      </c>
      <c r="B239" s="35">
        <v>45186</v>
      </c>
      <c r="C239" s="8" t="s">
        <v>231</v>
      </c>
      <c r="D239" s="37">
        <v>45186</v>
      </c>
    </row>
    <row r="240" spans="1:4" x14ac:dyDescent="0.3">
      <c r="A240" s="8" t="s">
        <v>294</v>
      </c>
      <c r="B240" s="35">
        <v>43663</v>
      </c>
      <c r="C240" s="8" t="s">
        <v>60</v>
      </c>
      <c r="D240" s="37">
        <v>43663</v>
      </c>
    </row>
    <row r="241" spans="1:4" x14ac:dyDescent="0.3">
      <c r="A241" s="8" t="s">
        <v>295</v>
      </c>
      <c r="B241" s="35">
        <v>44900</v>
      </c>
      <c r="C241" s="8" t="s">
        <v>52</v>
      </c>
      <c r="D241" s="37">
        <v>44900</v>
      </c>
    </row>
    <row r="242" spans="1:4" x14ac:dyDescent="0.3">
      <c r="A242" s="8" t="s">
        <v>296</v>
      </c>
      <c r="B242" s="35">
        <v>45175</v>
      </c>
      <c r="C242" s="8" t="s">
        <v>45</v>
      </c>
      <c r="D242" s="37">
        <v>45175</v>
      </c>
    </row>
    <row r="243" spans="1:4" x14ac:dyDescent="0.3">
      <c r="A243" s="8" t="s">
        <v>297</v>
      </c>
      <c r="B243" s="35">
        <v>43326</v>
      </c>
      <c r="C243" s="8" t="s">
        <v>52</v>
      </c>
      <c r="D243" s="37">
        <v>43326</v>
      </c>
    </row>
    <row r="244" spans="1:4" x14ac:dyDescent="0.3">
      <c r="A244" s="8" t="s">
        <v>298</v>
      </c>
      <c r="B244" s="35">
        <v>43898</v>
      </c>
      <c r="C244" s="8" t="s">
        <v>77</v>
      </c>
      <c r="D244" s="37">
        <v>43898</v>
      </c>
    </row>
    <row r="245" spans="1:4" x14ac:dyDescent="0.3">
      <c r="A245" s="8" t="s">
        <v>299</v>
      </c>
      <c r="B245" s="35">
        <v>44060</v>
      </c>
      <c r="C245" s="8" t="s">
        <v>45</v>
      </c>
      <c r="D245" s="37">
        <v>44060</v>
      </c>
    </row>
    <row r="246" spans="1:4" x14ac:dyDescent="0.3">
      <c r="A246" s="8" t="s">
        <v>300</v>
      </c>
      <c r="B246" s="35">
        <v>44605</v>
      </c>
      <c r="C246" s="8" t="s">
        <v>77</v>
      </c>
      <c r="D246" s="37">
        <v>44605</v>
      </c>
    </row>
    <row r="247" spans="1:4" x14ac:dyDescent="0.3">
      <c r="A247" s="8" t="s">
        <v>301</v>
      </c>
      <c r="B247" s="35">
        <v>43553</v>
      </c>
      <c r="C247" s="8" t="s">
        <v>35</v>
      </c>
      <c r="D247" s="37">
        <v>43553</v>
      </c>
    </row>
    <row r="248" spans="1:4" x14ac:dyDescent="0.3">
      <c r="A248" s="8" t="s">
        <v>302</v>
      </c>
      <c r="B248" s="35">
        <v>43916</v>
      </c>
      <c r="C248" s="8" t="s">
        <v>27</v>
      </c>
      <c r="D248" s="37">
        <v>43916</v>
      </c>
    </row>
    <row r="249" spans="1:4" x14ac:dyDescent="0.3">
      <c r="A249" s="8" t="s">
        <v>303</v>
      </c>
      <c r="B249" s="35">
        <v>43759</v>
      </c>
      <c r="C249" s="8" t="s">
        <v>52</v>
      </c>
      <c r="D249" s="37">
        <v>43759</v>
      </c>
    </row>
    <row r="250" spans="1:4" x14ac:dyDescent="0.3">
      <c r="A250" s="8" t="s">
        <v>304</v>
      </c>
      <c r="B250" s="35">
        <v>43647</v>
      </c>
      <c r="C250" s="8" t="s">
        <v>35</v>
      </c>
      <c r="D250" s="37">
        <v>43647</v>
      </c>
    </row>
    <row r="251" spans="1:4" x14ac:dyDescent="0.3">
      <c r="A251" s="8" t="s">
        <v>305</v>
      </c>
      <c r="B251" s="35">
        <v>44056</v>
      </c>
      <c r="C251" s="8" t="s">
        <v>27</v>
      </c>
      <c r="D251" s="37">
        <v>44056</v>
      </c>
    </row>
    <row r="252" spans="1:4" x14ac:dyDescent="0.3">
      <c r="A252" s="8" t="s">
        <v>306</v>
      </c>
      <c r="B252" s="35">
        <v>43117</v>
      </c>
      <c r="C252" s="8" t="s">
        <v>45</v>
      </c>
      <c r="D252" s="37">
        <v>43117</v>
      </c>
    </row>
    <row r="253" spans="1:4" x14ac:dyDescent="0.3">
      <c r="A253" s="8" t="s">
        <v>307</v>
      </c>
      <c r="B253" s="35">
        <v>44344</v>
      </c>
      <c r="C253" s="8" t="s">
        <v>52</v>
      </c>
      <c r="D253" s="37">
        <v>44344</v>
      </c>
    </row>
    <row r="254" spans="1:4" x14ac:dyDescent="0.3">
      <c r="A254" s="8" t="s">
        <v>308</v>
      </c>
      <c r="B254" s="35">
        <v>44056</v>
      </c>
      <c r="C254" s="8" t="s">
        <v>60</v>
      </c>
      <c r="D254" s="37">
        <v>44056</v>
      </c>
    </row>
    <row r="255" spans="1:4" x14ac:dyDescent="0.3">
      <c r="A255" s="8" t="s">
        <v>309</v>
      </c>
      <c r="B255" s="35">
        <v>45247</v>
      </c>
      <c r="C255" s="8" t="s">
        <v>27</v>
      </c>
      <c r="D255" s="37">
        <v>45247</v>
      </c>
    </row>
    <row r="256" spans="1:4" x14ac:dyDescent="0.3">
      <c r="A256" s="8" t="s">
        <v>310</v>
      </c>
      <c r="B256" s="35">
        <v>44869</v>
      </c>
      <c r="C256" s="8" t="s">
        <v>58</v>
      </c>
      <c r="D256" s="37">
        <v>44869</v>
      </c>
    </row>
    <row r="257" spans="1:4" x14ac:dyDescent="0.3">
      <c r="A257" s="8" t="s">
        <v>311</v>
      </c>
      <c r="B257" s="35">
        <v>44161</v>
      </c>
      <c r="C257" s="8" t="s">
        <v>60</v>
      </c>
      <c r="D257" s="37">
        <v>44161</v>
      </c>
    </row>
    <row r="258" spans="1:4" x14ac:dyDescent="0.3">
      <c r="A258" s="8" t="s">
        <v>312</v>
      </c>
      <c r="B258" s="35">
        <v>43402</v>
      </c>
      <c r="C258" s="8" t="s">
        <v>60</v>
      </c>
      <c r="D258" s="37">
        <v>43402</v>
      </c>
    </row>
    <row r="259" spans="1:4" x14ac:dyDescent="0.3">
      <c r="A259" s="8" t="s">
        <v>313</v>
      </c>
      <c r="B259" s="35">
        <v>43281</v>
      </c>
      <c r="C259" s="8" t="s">
        <v>58</v>
      </c>
      <c r="D259" s="37">
        <v>43281</v>
      </c>
    </row>
    <row r="260" spans="1:4" x14ac:dyDescent="0.3">
      <c r="A260" s="8" t="s">
        <v>314</v>
      </c>
      <c r="B260" s="35">
        <v>43707</v>
      </c>
      <c r="C260" s="8" t="s">
        <v>77</v>
      </c>
      <c r="D260" s="37">
        <v>43707</v>
      </c>
    </row>
    <row r="261" spans="1:4" x14ac:dyDescent="0.3">
      <c r="A261" s="8" t="s">
        <v>315</v>
      </c>
      <c r="B261" s="35">
        <v>43800</v>
      </c>
      <c r="C261" s="8" t="s">
        <v>35</v>
      </c>
      <c r="D261" s="37">
        <v>43800</v>
      </c>
    </row>
    <row r="262" spans="1:4" x14ac:dyDescent="0.3">
      <c r="A262" s="8" t="s">
        <v>316</v>
      </c>
      <c r="B262" s="35">
        <v>44093</v>
      </c>
      <c r="C262" s="8" t="s">
        <v>45</v>
      </c>
      <c r="D262" s="37">
        <v>44093</v>
      </c>
    </row>
    <row r="263" spans="1:4" x14ac:dyDescent="0.3">
      <c r="A263" s="8" t="s">
        <v>317</v>
      </c>
      <c r="B263" s="35">
        <v>44240</v>
      </c>
      <c r="C263" s="8" t="s">
        <v>35</v>
      </c>
      <c r="D263" s="37">
        <v>44240</v>
      </c>
    </row>
    <row r="264" spans="1:4" x14ac:dyDescent="0.3">
      <c r="A264" s="8" t="s">
        <v>318</v>
      </c>
      <c r="B264" s="35">
        <v>43291</v>
      </c>
      <c r="C264" s="8" t="s">
        <v>35</v>
      </c>
      <c r="D264" s="37">
        <v>43291</v>
      </c>
    </row>
    <row r="265" spans="1:4" x14ac:dyDescent="0.3">
      <c r="A265" s="8" t="s">
        <v>319</v>
      </c>
      <c r="B265" s="35">
        <v>44081</v>
      </c>
      <c r="C265" s="8" t="s">
        <v>52</v>
      </c>
      <c r="D265" s="37">
        <v>44081</v>
      </c>
    </row>
    <row r="266" spans="1:4" x14ac:dyDescent="0.3">
      <c r="A266" s="8" t="s">
        <v>320</v>
      </c>
      <c r="B266" s="35">
        <v>45107</v>
      </c>
      <c r="C266" s="8" t="s">
        <v>52</v>
      </c>
      <c r="D266" s="37">
        <v>45107</v>
      </c>
    </row>
    <row r="267" spans="1:4" x14ac:dyDescent="0.3">
      <c r="A267" s="8" t="s">
        <v>321</v>
      </c>
      <c r="B267" s="35">
        <v>44285</v>
      </c>
      <c r="C267" s="8" t="s">
        <v>35</v>
      </c>
      <c r="D267" s="37">
        <v>44285</v>
      </c>
    </row>
    <row r="268" spans="1:4" x14ac:dyDescent="0.3">
      <c r="A268" s="8" t="s">
        <v>322</v>
      </c>
      <c r="B268" s="35">
        <v>43228</v>
      </c>
      <c r="C268" s="8" t="s">
        <v>45</v>
      </c>
      <c r="D268" s="37">
        <v>43228</v>
      </c>
    </row>
    <row r="269" spans="1:4" x14ac:dyDescent="0.3">
      <c r="A269" s="8" t="s">
        <v>323</v>
      </c>
      <c r="B269" s="35">
        <v>45166</v>
      </c>
      <c r="C269" s="8" t="s">
        <v>35</v>
      </c>
      <c r="D269" s="37">
        <v>45166</v>
      </c>
    </row>
    <row r="270" spans="1:4" x14ac:dyDescent="0.3">
      <c r="A270" s="8" t="s">
        <v>324</v>
      </c>
      <c r="B270" s="35">
        <v>44917</v>
      </c>
      <c r="C270" s="8" t="s">
        <v>52</v>
      </c>
      <c r="D270" s="37">
        <v>44917</v>
      </c>
    </row>
    <row r="271" spans="1:4" x14ac:dyDescent="0.3">
      <c r="A271" s="8" t="s">
        <v>325</v>
      </c>
      <c r="B271" s="35">
        <v>44859</v>
      </c>
      <c r="C271" s="8" t="s">
        <v>35</v>
      </c>
      <c r="D271" s="37">
        <v>44859</v>
      </c>
    </row>
    <row r="272" spans="1:4" x14ac:dyDescent="0.3">
      <c r="A272" s="8" t="s">
        <v>326</v>
      </c>
      <c r="B272" s="35">
        <v>43670</v>
      </c>
      <c r="C272" s="8" t="s">
        <v>41</v>
      </c>
      <c r="D272" s="37">
        <v>43670</v>
      </c>
    </row>
    <row r="273" spans="1:4" x14ac:dyDescent="0.3">
      <c r="A273" s="8" t="s">
        <v>327</v>
      </c>
      <c r="B273" s="35">
        <v>44447</v>
      </c>
      <c r="C273" s="8" t="s">
        <v>60</v>
      </c>
      <c r="D273" s="37">
        <v>44447</v>
      </c>
    </row>
    <row r="274" spans="1:4" x14ac:dyDescent="0.3">
      <c r="A274" s="8" t="s">
        <v>328</v>
      </c>
      <c r="B274" s="35">
        <v>44996</v>
      </c>
      <c r="C274" s="8" t="s">
        <v>77</v>
      </c>
      <c r="D274" s="37">
        <v>44996</v>
      </c>
    </row>
    <row r="275" spans="1:4" x14ac:dyDescent="0.3">
      <c r="A275" s="8" t="s">
        <v>329</v>
      </c>
      <c r="B275" s="35">
        <v>43726</v>
      </c>
      <c r="C275" s="8" t="s">
        <v>52</v>
      </c>
      <c r="D275" s="37">
        <v>43726</v>
      </c>
    </row>
    <row r="276" spans="1:4" x14ac:dyDescent="0.3">
      <c r="A276" s="8" t="s">
        <v>330</v>
      </c>
      <c r="B276" s="35">
        <v>44787</v>
      </c>
      <c r="C276" s="8" t="s">
        <v>60</v>
      </c>
      <c r="D276" s="37">
        <v>44787</v>
      </c>
    </row>
    <row r="277" spans="1:4" x14ac:dyDescent="0.3">
      <c r="A277" s="8" t="s">
        <v>331</v>
      </c>
      <c r="B277" s="35">
        <v>43255</v>
      </c>
      <c r="C277" s="8" t="s">
        <v>45</v>
      </c>
      <c r="D277" s="37">
        <v>43255</v>
      </c>
    </row>
    <row r="278" spans="1:4" x14ac:dyDescent="0.3">
      <c r="A278" s="8" t="s">
        <v>332</v>
      </c>
      <c r="B278" s="35">
        <v>44510</v>
      </c>
      <c r="C278" s="8" t="s">
        <v>27</v>
      </c>
      <c r="D278" s="37">
        <v>44510</v>
      </c>
    </row>
    <row r="279" spans="1:4" x14ac:dyDescent="0.3">
      <c r="A279" s="8" t="s">
        <v>333</v>
      </c>
      <c r="B279" s="35">
        <v>43885</v>
      </c>
      <c r="C279" s="8" t="s">
        <v>27</v>
      </c>
      <c r="D279" s="37">
        <v>43885</v>
      </c>
    </row>
    <row r="280" spans="1:4" x14ac:dyDescent="0.3">
      <c r="A280" s="8" t="s">
        <v>334</v>
      </c>
      <c r="B280" s="35">
        <v>43346</v>
      </c>
      <c r="C280" s="8" t="s">
        <v>58</v>
      </c>
      <c r="D280" s="37">
        <v>43346</v>
      </c>
    </row>
    <row r="281" spans="1:4" x14ac:dyDescent="0.3">
      <c r="A281" s="8" t="s">
        <v>335</v>
      </c>
      <c r="B281" s="35">
        <v>44601</v>
      </c>
      <c r="C281" s="8" t="s">
        <v>27</v>
      </c>
      <c r="D281" s="37">
        <v>44601</v>
      </c>
    </row>
    <row r="282" spans="1:4" x14ac:dyDescent="0.3">
      <c r="A282" s="8" t="s">
        <v>336</v>
      </c>
      <c r="B282" s="35">
        <v>44806</v>
      </c>
      <c r="C282" s="8" t="s">
        <v>58</v>
      </c>
      <c r="D282" s="37">
        <v>44806</v>
      </c>
    </row>
    <row r="283" spans="1:4" x14ac:dyDescent="0.3">
      <c r="A283" s="8" t="s">
        <v>337</v>
      </c>
      <c r="B283" s="35">
        <v>43638</v>
      </c>
      <c r="C283" s="8" t="s">
        <v>27</v>
      </c>
      <c r="D283" s="37">
        <v>43638</v>
      </c>
    </row>
    <row r="284" spans="1:4" x14ac:dyDescent="0.3">
      <c r="A284" s="8" t="s">
        <v>338</v>
      </c>
      <c r="B284" s="35">
        <v>44991</v>
      </c>
      <c r="C284" s="8" t="s">
        <v>41</v>
      </c>
      <c r="D284" s="37">
        <v>44991</v>
      </c>
    </row>
    <row r="285" spans="1:4" x14ac:dyDescent="0.3">
      <c r="A285" s="8" t="s">
        <v>339</v>
      </c>
      <c r="B285" s="35">
        <v>44942</v>
      </c>
      <c r="C285" s="8" t="s">
        <v>41</v>
      </c>
      <c r="D285" s="37">
        <v>44942</v>
      </c>
    </row>
    <row r="286" spans="1:4" x14ac:dyDescent="0.3">
      <c r="A286" s="8" t="s">
        <v>340</v>
      </c>
      <c r="B286" s="35">
        <v>44021</v>
      </c>
      <c r="C286" s="8" t="s">
        <v>77</v>
      </c>
      <c r="D286" s="37">
        <v>44021</v>
      </c>
    </row>
    <row r="287" spans="1:4" x14ac:dyDescent="0.3">
      <c r="A287" s="8" t="s">
        <v>341</v>
      </c>
      <c r="B287" s="35">
        <v>43625</v>
      </c>
      <c r="C287" s="8" t="s">
        <v>41</v>
      </c>
      <c r="D287" s="37">
        <v>43625</v>
      </c>
    </row>
    <row r="288" spans="1:4" x14ac:dyDescent="0.3">
      <c r="A288" s="8" t="s">
        <v>342</v>
      </c>
      <c r="B288" s="35">
        <v>44630</v>
      </c>
      <c r="C288" s="8" t="s">
        <v>60</v>
      </c>
      <c r="D288" s="37">
        <v>44630</v>
      </c>
    </row>
    <row r="289" spans="1:4" x14ac:dyDescent="0.3">
      <c r="A289" s="8" t="s">
        <v>343</v>
      </c>
      <c r="B289" s="35">
        <v>43136</v>
      </c>
      <c r="C289" s="8" t="s">
        <v>45</v>
      </c>
      <c r="D289" s="37">
        <v>43136</v>
      </c>
    </row>
    <row r="290" spans="1:4" x14ac:dyDescent="0.3">
      <c r="A290" s="8" t="s">
        <v>344</v>
      </c>
      <c r="B290" s="35">
        <v>43785</v>
      </c>
      <c r="C290" s="8" t="s">
        <v>52</v>
      </c>
      <c r="D290" s="37">
        <v>43785</v>
      </c>
    </row>
    <row r="291" spans="1:4" x14ac:dyDescent="0.3">
      <c r="A291" s="8" t="s">
        <v>345</v>
      </c>
      <c r="B291" s="35">
        <v>43120</v>
      </c>
      <c r="C291" s="8" t="s">
        <v>77</v>
      </c>
      <c r="D291" s="37">
        <v>43120</v>
      </c>
    </row>
    <row r="292" spans="1:4" x14ac:dyDescent="0.3">
      <c r="A292" s="8" t="s">
        <v>346</v>
      </c>
      <c r="B292" s="35">
        <v>43500</v>
      </c>
      <c r="C292" s="8" t="s">
        <v>27</v>
      </c>
      <c r="D292" s="37">
        <v>43500</v>
      </c>
    </row>
    <row r="293" spans="1:4" x14ac:dyDescent="0.3">
      <c r="A293" s="8" t="s">
        <v>347</v>
      </c>
      <c r="B293" s="35">
        <v>44072</v>
      </c>
      <c r="C293" s="8" t="s">
        <v>27</v>
      </c>
      <c r="D293" s="37">
        <v>44072</v>
      </c>
    </row>
    <row r="294" spans="1:4" x14ac:dyDescent="0.3">
      <c r="A294" s="8" t="s">
        <v>348</v>
      </c>
      <c r="B294" s="35">
        <v>45007</v>
      </c>
      <c r="C294" s="8" t="s">
        <v>27</v>
      </c>
      <c r="D294" s="37">
        <v>45007</v>
      </c>
    </row>
    <row r="295" spans="1:4" x14ac:dyDescent="0.3">
      <c r="A295" s="8" t="s">
        <v>349</v>
      </c>
      <c r="B295" s="35">
        <v>44267</v>
      </c>
      <c r="C295" s="8" t="s">
        <v>35</v>
      </c>
      <c r="D295" s="37">
        <v>44267</v>
      </c>
    </row>
    <row r="296" spans="1:4" x14ac:dyDescent="0.3">
      <c r="A296" s="8" t="s">
        <v>350</v>
      </c>
      <c r="B296" s="35">
        <v>44216</v>
      </c>
      <c r="C296" s="8" t="s">
        <v>41</v>
      </c>
      <c r="D296" s="37">
        <v>44216</v>
      </c>
    </row>
    <row r="297" spans="1:4" x14ac:dyDescent="0.3">
      <c r="A297" s="8" t="s">
        <v>351</v>
      </c>
      <c r="B297" s="35">
        <v>43575</v>
      </c>
      <c r="C297" s="8" t="s">
        <v>60</v>
      </c>
      <c r="D297" s="37">
        <v>43575</v>
      </c>
    </row>
    <row r="298" spans="1:4" x14ac:dyDescent="0.3">
      <c r="A298" s="8" t="s">
        <v>352</v>
      </c>
      <c r="B298" s="35">
        <v>44924</v>
      </c>
      <c r="C298" s="8" t="s">
        <v>58</v>
      </c>
      <c r="D298" s="37">
        <v>44924</v>
      </c>
    </row>
    <row r="299" spans="1:4" x14ac:dyDescent="0.3">
      <c r="A299" s="8" t="s">
        <v>353</v>
      </c>
      <c r="B299" s="35">
        <v>45083</v>
      </c>
      <c r="C299" s="8" t="s">
        <v>52</v>
      </c>
      <c r="D299" s="37">
        <v>45083</v>
      </c>
    </row>
    <row r="300" spans="1:4" x14ac:dyDescent="0.3">
      <c r="A300" s="8" t="s">
        <v>354</v>
      </c>
      <c r="B300" s="35">
        <v>43954</v>
      </c>
      <c r="C300" s="8" t="s">
        <v>52</v>
      </c>
      <c r="D300" s="37">
        <v>43954</v>
      </c>
    </row>
    <row r="301" spans="1:4" x14ac:dyDescent="0.3">
      <c r="A301" s="8" t="s">
        <v>355</v>
      </c>
      <c r="B301" s="35">
        <v>43575</v>
      </c>
      <c r="C301" s="8" t="s">
        <v>58</v>
      </c>
      <c r="D301" s="37">
        <v>43575</v>
      </c>
    </row>
    <row r="302" spans="1:4" x14ac:dyDescent="0.3">
      <c r="A302" s="8" t="s">
        <v>356</v>
      </c>
      <c r="B302" s="35">
        <v>43675</v>
      </c>
      <c r="C302" s="8" t="s">
        <v>58</v>
      </c>
      <c r="D302" s="37">
        <v>43675</v>
      </c>
    </row>
    <row r="303" spans="1:4" x14ac:dyDescent="0.3">
      <c r="A303" s="8" t="s">
        <v>357</v>
      </c>
      <c r="B303" s="35">
        <v>44249</v>
      </c>
      <c r="C303" s="8" t="s">
        <v>41</v>
      </c>
      <c r="D303" s="37">
        <v>44249</v>
      </c>
    </row>
    <row r="304" spans="1:4" x14ac:dyDescent="0.3">
      <c r="A304" s="8" t="s">
        <v>358</v>
      </c>
      <c r="B304" s="35">
        <v>44816</v>
      </c>
      <c r="C304" s="8" t="s">
        <v>58</v>
      </c>
      <c r="D304" s="37">
        <v>44816</v>
      </c>
    </row>
    <row r="305" spans="1:4" x14ac:dyDescent="0.3">
      <c r="A305" s="8" t="s">
        <v>359</v>
      </c>
      <c r="B305" s="35">
        <v>43782</v>
      </c>
      <c r="C305" s="8" t="s">
        <v>58</v>
      </c>
      <c r="D305" s="37">
        <v>43782</v>
      </c>
    </row>
    <row r="306" spans="1:4" x14ac:dyDescent="0.3">
      <c r="A306" s="8" t="s">
        <v>360</v>
      </c>
      <c r="B306" s="35">
        <v>43938</v>
      </c>
      <c r="C306" s="8" t="s">
        <v>58</v>
      </c>
      <c r="D306" s="37">
        <v>43938</v>
      </c>
    </row>
    <row r="307" spans="1:4" x14ac:dyDescent="0.3">
      <c r="A307" s="8" t="s">
        <v>361</v>
      </c>
      <c r="B307" s="35">
        <v>44178</v>
      </c>
      <c r="C307" s="8" t="s">
        <v>35</v>
      </c>
      <c r="D307" s="37">
        <v>44178</v>
      </c>
    </row>
    <row r="308" spans="1:4" x14ac:dyDescent="0.3">
      <c r="A308" s="8" t="s">
        <v>362</v>
      </c>
      <c r="B308" s="35">
        <v>44696</v>
      </c>
      <c r="C308" s="8" t="s">
        <v>58</v>
      </c>
      <c r="D308" s="37">
        <v>44696</v>
      </c>
    </row>
    <row r="309" spans="1:4" x14ac:dyDescent="0.3">
      <c r="A309" s="8" t="s">
        <v>363</v>
      </c>
      <c r="B309" s="35">
        <v>43105</v>
      </c>
      <c r="C309" s="8" t="s">
        <v>60</v>
      </c>
      <c r="D309" s="37">
        <v>43105</v>
      </c>
    </row>
    <row r="310" spans="1:4" x14ac:dyDescent="0.3">
      <c r="A310" s="8" t="s">
        <v>364</v>
      </c>
      <c r="B310" s="35">
        <v>44227</v>
      </c>
      <c r="C310" s="8" t="s">
        <v>41</v>
      </c>
      <c r="D310" s="37">
        <v>44227</v>
      </c>
    </row>
    <row r="311" spans="1:4" x14ac:dyDescent="0.3">
      <c r="A311" s="8" t="s">
        <v>365</v>
      </c>
      <c r="B311" s="35">
        <v>44320</v>
      </c>
      <c r="C311" s="8" t="s">
        <v>27</v>
      </c>
      <c r="D311" s="37">
        <v>44320</v>
      </c>
    </row>
    <row r="312" spans="1:4" x14ac:dyDescent="0.3">
      <c r="A312" s="8" t="s">
        <v>366</v>
      </c>
      <c r="B312" s="35">
        <v>43874</v>
      </c>
      <c r="C312" s="8" t="s">
        <v>35</v>
      </c>
      <c r="D312" s="37">
        <v>43874</v>
      </c>
    </row>
    <row r="313" spans="1:4" x14ac:dyDescent="0.3">
      <c r="A313" s="8" t="s">
        <v>367</v>
      </c>
      <c r="B313" s="35">
        <v>43977</v>
      </c>
      <c r="C313" s="8" t="s">
        <v>35</v>
      </c>
      <c r="D313" s="37">
        <v>43977</v>
      </c>
    </row>
    <row r="314" spans="1:4" x14ac:dyDescent="0.3">
      <c r="A314" s="8" t="s">
        <v>368</v>
      </c>
      <c r="B314" s="35">
        <v>44092</v>
      </c>
      <c r="C314" s="8" t="s">
        <v>41</v>
      </c>
      <c r="D314" s="37">
        <v>44092</v>
      </c>
    </row>
    <row r="315" spans="1:4" x14ac:dyDescent="0.3">
      <c r="A315" s="8" t="s">
        <v>369</v>
      </c>
      <c r="B315" s="35">
        <v>43147</v>
      </c>
      <c r="C315" s="8" t="s">
        <v>58</v>
      </c>
      <c r="D315" s="37">
        <v>43147</v>
      </c>
    </row>
    <row r="316" spans="1:4" x14ac:dyDescent="0.3">
      <c r="A316" s="8" t="s">
        <v>370</v>
      </c>
      <c r="B316" s="35">
        <v>43369</v>
      </c>
      <c r="C316" s="8" t="s">
        <v>27</v>
      </c>
      <c r="D316" s="37">
        <v>43369</v>
      </c>
    </row>
    <row r="317" spans="1:4" x14ac:dyDescent="0.3">
      <c r="A317" s="8" t="s">
        <v>371</v>
      </c>
      <c r="B317" s="35">
        <v>43470</v>
      </c>
      <c r="C317" s="8" t="s">
        <v>77</v>
      </c>
      <c r="D317" s="37">
        <v>43470</v>
      </c>
    </row>
    <row r="318" spans="1:4" x14ac:dyDescent="0.3">
      <c r="A318" s="8" t="s">
        <v>372</v>
      </c>
      <c r="B318" s="35">
        <v>43736</v>
      </c>
      <c r="C318" s="8" t="s">
        <v>27</v>
      </c>
      <c r="D318" s="37">
        <v>43736</v>
      </c>
    </row>
    <row r="319" spans="1:4" x14ac:dyDescent="0.3">
      <c r="A319" s="8" t="s">
        <v>373</v>
      </c>
      <c r="B319" s="35">
        <v>44230</v>
      </c>
      <c r="C319" s="8" t="s">
        <v>58</v>
      </c>
      <c r="D319" s="37">
        <v>44230</v>
      </c>
    </row>
    <row r="320" spans="1:4" x14ac:dyDescent="0.3">
      <c r="A320" s="8" t="s">
        <v>374</v>
      </c>
      <c r="B320" s="35">
        <v>44794</v>
      </c>
      <c r="C320" s="8" t="s">
        <v>45</v>
      </c>
      <c r="D320" s="37">
        <v>44794</v>
      </c>
    </row>
    <row r="321" spans="1:4" x14ac:dyDescent="0.3">
      <c r="A321" s="8" t="s">
        <v>375</v>
      </c>
      <c r="B321" s="35">
        <v>44783</v>
      </c>
      <c r="C321" s="8" t="s">
        <v>77</v>
      </c>
      <c r="D321" s="37">
        <v>44783</v>
      </c>
    </row>
    <row r="322" spans="1:4" x14ac:dyDescent="0.3">
      <c r="A322" s="8" t="s">
        <v>376</v>
      </c>
      <c r="B322" s="35">
        <v>43757</v>
      </c>
      <c r="C322" s="8" t="s">
        <v>58</v>
      </c>
      <c r="D322" s="37">
        <v>43757</v>
      </c>
    </row>
    <row r="323" spans="1:4" x14ac:dyDescent="0.3">
      <c r="A323" s="8" t="s">
        <v>377</v>
      </c>
      <c r="B323" s="35">
        <v>43220</v>
      </c>
      <c r="C323" s="8" t="s">
        <v>52</v>
      </c>
      <c r="D323" s="37">
        <v>43220</v>
      </c>
    </row>
    <row r="324" spans="1:4" x14ac:dyDescent="0.3">
      <c r="A324" s="8" t="s">
        <v>378</v>
      </c>
      <c r="B324" s="35">
        <v>43931</v>
      </c>
      <c r="C324" s="8" t="s">
        <v>27</v>
      </c>
      <c r="D324" s="37">
        <v>43931</v>
      </c>
    </row>
    <row r="325" spans="1:4" x14ac:dyDescent="0.3">
      <c r="A325" s="8" t="s">
        <v>379</v>
      </c>
      <c r="B325" s="35">
        <v>44911</v>
      </c>
      <c r="C325" s="8" t="s">
        <v>60</v>
      </c>
      <c r="D325" s="37">
        <v>44911</v>
      </c>
    </row>
    <row r="326" spans="1:4" x14ac:dyDescent="0.3">
      <c r="A326" s="8" t="s">
        <v>380</v>
      </c>
      <c r="B326" s="35">
        <v>44182</v>
      </c>
      <c r="C326" s="8" t="s">
        <v>58</v>
      </c>
      <c r="D326" s="37">
        <v>44182</v>
      </c>
    </row>
    <row r="327" spans="1:4" x14ac:dyDescent="0.3">
      <c r="A327" s="8" t="s">
        <v>381</v>
      </c>
      <c r="B327" s="35">
        <v>45075</v>
      </c>
      <c r="C327" s="8" t="s">
        <v>41</v>
      </c>
      <c r="D327" s="37">
        <v>45075</v>
      </c>
    </row>
    <row r="328" spans="1:4" x14ac:dyDescent="0.3">
      <c r="A328" s="8" t="s">
        <v>382</v>
      </c>
      <c r="B328" s="35">
        <v>44470</v>
      </c>
      <c r="C328" s="8" t="s">
        <v>58</v>
      </c>
      <c r="D328" s="37">
        <v>44470</v>
      </c>
    </row>
    <row r="329" spans="1:4" x14ac:dyDescent="0.3">
      <c r="A329" s="8" t="s">
        <v>383</v>
      </c>
      <c r="B329" s="35">
        <v>43841</v>
      </c>
      <c r="C329" s="8" t="s">
        <v>41</v>
      </c>
      <c r="D329" s="37">
        <v>43841</v>
      </c>
    </row>
    <row r="330" spans="1:4" x14ac:dyDescent="0.3">
      <c r="A330" s="8" t="s">
        <v>384</v>
      </c>
      <c r="B330" s="35">
        <v>43217</v>
      </c>
      <c r="C330" s="8" t="s">
        <v>35</v>
      </c>
      <c r="D330" s="37">
        <v>43217</v>
      </c>
    </row>
    <row r="331" spans="1:4" x14ac:dyDescent="0.3">
      <c r="A331" s="8" t="s">
        <v>385</v>
      </c>
      <c r="B331" s="35">
        <v>44954</v>
      </c>
      <c r="C331" s="8" t="s">
        <v>45</v>
      </c>
      <c r="D331" s="37">
        <v>44954</v>
      </c>
    </row>
    <row r="332" spans="1:4" x14ac:dyDescent="0.3">
      <c r="A332" s="8" t="s">
        <v>386</v>
      </c>
      <c r="B332" s="35">
        <v>44251</v>
      </c>
      <c r="C332" s="8" t="s">
        <v>35</v>
      </c>
      <c r="D332" s="37">
        <v>44251</v>
      </c>
    </row>
    <row r="333" spans="1:4" x14ac:dyDescent="0.3">
      <c r="A333" s="8" t="s">
        <v>387</v>
      </c>
      <c r="B333" s="35">
        <v>45032</v>
      </c>
      <c r="C333" s="8" t="s">
        <v>41</v>
      </c>
      <c r="D333" s="37">
        <v>45032</v>
      </c>
    </row>
    <row r="334" spans="1:4" x14ac:dyDescent="0.3">
      <c r="A334" s="8" t="s">
        <v>388</v>
      </c>
      <c r="B334" s="35">
        <v>44113</v>
      </c>
      <c r="C334" s="8" t="s">
        <v>52</v>
      </c>
      <c r="D334" s="37">
        <v>44113</v>
      </c>
    </row>
    <row r="335" spans="1:4" x14ac:dyDescent="0.3">
      <c r="A335" s="8" t="s">
        <v>389</v>
      </c>
      <c r="B335" s="35">
        <v>44765</v>
      </c>
      <c r="C335" s="8" t="s">
        <v>45</v>
      </c>
      <c r="D335" s="37">
        <v>44765</v>
      </c>
    </row>
    <row r="336" spans="1:4" x14ac:dyDescent="0.3">
      <c r="A336" s="8" t="s">
        <v>390</v>
      </c>
      <c r="B336" s="35">
        <v>44182</v>
      </c>
      <c r="C336" s="8" t="s">
        <v>35</v>
      </c>
      <c r="D336" s="37">
        <v>44182</v>
      </c>
    </row>
    <row r="337" spans="1:4" x14ac:dyDescent="0.3">
      <c r="A337" s="8" t="s">
        <v>391</v>
      </c>
      <c r="B337" s="35">
        <v>43734</v>
      </c>
      <c r="C337" s="8" t="s">
        <v>58</v>
      </c>
      <c r="D337" s="37">
        <v>43734</v>
      </c>
    </row>
    <row r="338" spans="1:4" x14ac:dyDescent="0.3">
      <c r="A338" s="8" t="s">
        <v>392</v>
      </c>
      <c r="B338" s="35">
        <v>43613</v>
      </c>
      <c r="C338" s="8" t="s">
        <v>27</v>
      </c>
      <c r="D338" s="37">
        <v>43613</v>
      </c>
    </row>
    <row r="339" spans="1:4" x14ac:dyDescent="0.3">
      <c r="A339" s="8" t="s">
        <v>393</v>
      </c>
      <c r="B339" s="35">
        <v>44220</v>
      </c>
      <c r="C339" s="8" t="s">
        <v>52</v>
      </c>
      <c r="D339" s="37">
        <v>44220</v>
      </c>
    </row>
    <row r="340" spans="1:4" x14ac:dyDescent="0.3">
      <c r="A340" s="8" t="s">
        <v>394</v>
      </c>
      <c r="B340" s="35">
        <v>44242</v>
      </c>
      <c r="C340" s="8" t="s">
        <v>27</v>
      </c>
      <c r="D340" s="37">
        <v>44242</v>
      </c>
    </row>
    <row r="341" spans="1:4" x14ac:dyDescent="0.3">
      <c r="A341" s="8" t="s">
        <v>395</v>
      </c>
      <c r="B341" s="35">
        <v>43660</v>
      </c>
      <c r="C341" s="8" t="s">
        <v>52</v>
      </c>
      <c r="D341" s="37">
        <v>43660</v>
      </c>
    </row>
    <row r="342" spans="1:4" x14ac:dyDescent="0.3">
      <c r="A342" s="8" t="s">
        <v>396</v>
      </c>
      <c r="B342" s="35">
        <v>43588</v>
      </c>
      <c r="C342" s="8" t="s">
        <v>58</v>
      </c>
      <c r="D342" s="37">
        <v>43588</v>
      </c>
    </row>
    <row r="343" spans="1:4" x14ac:dyDescent="0.3">
      <c r="A343" s="8" t="s">
        <v>397</v>
      </c>
      <c r="B343" s="35">
        <v>43997</v>
      </c>
      <c r="C343" s="8" t="s">
        <v>77</v>
      </c>
      <c r="D343" s="37">
        <v>43997</v>
      </c>
    </row>
    <row r="344" spans="1:4" x14ac:dyDescent="0.3">
      <c r="A344" s="8" t="s">
        <v>398</v>
      </c>
      <c r="B344" s="35">
        <v>44313</v>
      </c>
      <c r="C344" s="8" t="s">
        <v>52</v>
      </c>
      <c r="D344" s="37">
        <v>44313</v>
      </c>
    </row>
    <row r="345" spans="1:4" x14ac:dyDescent="0.3">
      <c r="A345" s="8" t="s">
        <v>399</v>
      </c>
      <c r="B345" s="35">
        <v>43804</v>
      </c>
      <c r="C345" s="8" t="s">
        <v>45</v>
      </c>
      <c r="D345" s="37">
        <v>43804</v>
      </c>
    </row>
    <row r="346" spans="1:4" x14ac:dyDescent="0.3">
      <c r="A346" s="8" t="s">
        <v>400</v>
      </c>
      <c r="B346" s="35">
        <v>44571</v>
      </c>
      <c r="C346" s="8" t="s">
        <v>35</v>
      </c>
      <c r="D346" s="37">
        <v>44571</v>
      </c>
    </row>
    <row r="347" spans="1:4" x14ac:dyDescent="0.3">
      <c r="A347" s="8" t="s">
        <v>401</v>
      </c>
      <c r="B347" s="35">
        <v>43681</v>
      </c>
      <c r="C347" s="8" t="s">
        <v>77</v>
      </c>
      <c r="D347" s="37">
        <v>43681</v>
      </c>
    </row>
    <row r="348" spans="1:4" x14ac:dyDescent="0.3">
      <c r="A348" s="8" t="s">
        <v>402</v>
      </c>
      <c r="B348" s="35">
        <v>43254</v>
      </c>
      <c r="C348" s="8" t="s">
        <v>60</v>
      </c>
      <c r="D348" s="37">
        <v>43254</v>
      </c>
    </row>
    <row r="349" spans="1:4" x14ac:dyDescent="0.3">
      <c r="A349" s="8" t="s">
        <v>403</v>
      </c>
      <c r="B349" s="35">
        <v>44780</v>
      </c>
      <c r="C349" s="8" t="s">
        <v>60</v>
      </c>
      <c r="D349" s="37">
        <v>44780</v>
      </c>
    </row>
    <row r="350" spans="1:4" x14ac:dyDescent="0.3">
      <c r="A350" s="8" t="s">
        <v>404</v>
      </c>
      <c r="B350" s="35">
        <v>44097</v>
      </c>
      <c r="C350" s="8" t="s">
        <v>77</v>
      </c>
      <c r="D350" s="37">
        <v>44097</v>
      </c>
    </row>
    <row r="351" spans="1:4" x14ac:dyDescent="0.3">
      <c r="A351" s="8" t="s">
        <v>405</v>
      </c>
      <c r="B351" s="35">
        <v>44344</v>
      </c>
      <c r="C351" s="8" t="s">
        <v>60</v>
      </c>
      <c r="D351" s="37">
        <v>44344</v>
      </c>
    </row>
    <row r="352" spans="1:4" x14ac:dyDescent="0.3">
      <c r="A352" s="8" t="s">
        <v>406</v>
      </c>
      <c r="B352" s="35">
        <v>44193</v>
      </c>
      <c r="C352" s="8" t="s">
        <v>35</v>
      </c>
      <c r="D352" s="37">
        <v>44193</v>
      </c>
    </row>
    <row r="353" spans="1:4" x14ac:dyDescent="0.3">
      <c r="A353" s="8" t="s">
        <v>407</v>
      </c>
      <c r="B353" s="35">
        <v>43575</v>
      </c>
      <c r="C353" s="8" t="s">
        <v>27</v>
      </c>
      <c r="D353" s="37">
        <v>43575</v>
      </c>
    </row>
    <row r="354" spans="1:4" x14ac:dyDescent="0.3">
      <c r="A354" s="8" t="s">
        <v>408</v>
      </c>
      <c r="B354" s="35">
        <v>45242</v>
      </c>
      <c r="C354" s="8" t="s">
        <v>35</v>
      </c>
      <c r="D354" s="37">
        <v>45242</v>
      </c>
    </row>
    <row r="355" spans="1:4" x14ac:dyDescent="0.3">
      <c r="A355" s="8" t="s">
        <v>409</v>
      </c>
      <c r="B355" s="35">
        <v>44874</v>
      </c>
      <c r="C355" s="8" t="s">
        <v>77</v>
      </c>
      <c r="D355" s="37">
        <v>44874</v>
      </c>
    </row>
    <row r="356" spans="1:4" x14ac:dyDescent="0.3">
      <c r="A356" s="8" t="s">
        <v>410</v>
      </c>
      <c r="B356" s="35">
        <v>44058</v>
      </c>
      <c r="C356" s="8" t="s">
        <v>52</v>
      </c>
      <c r="D356" s="37">
        <v>44058</v>
      </c>
    </row>
    <row r="357" spans="1:4" x14ac:dyDescent="0.3">
      <c r="A357" s="8" t="s">
        <v>411</v>
      </c>
      <c r="B357" s="35">
        <v>43553</v>
      </c>
      <c r="C357" s="8" t="s">
        <v>35</v>
      </c>
      <c r="D357" s="37">
        <v>43553</v>
      </c>
    </row>
    <row r="358" spans="1:4" x14ac:dyDescent="0.3">
      <c r="A358" s="8" t="s">
        <v>412</v>
      </c>
      <c r="B358" s="35">
        <v>44328</v>
      </c>
      <c r="C358" s="8" t="s">
        <v>41</v>
      </c>
      <c r="D358" s="37">
        <v>44328</v>
      </c>
    </row>
    <row r="359" spans="1:4" x14ac:dyDescent="0.3">
      <c r="A359" s="8" t="s">
        <v>413</v>
      </c>
      <c r="B359" s="35">
        <v>43575</v>
      </c>
      <c r="C359" s="8" t="s">
        <v>27</v>
      </c>
      <c r="D359" s="37">
        <v>43575</v>
      </c>
    </row>
    <row r="360" spans="1:4" x14ac:dyDescent="0.3">
      <c r="A360" s="8" t="s">
        <v>414</v>
      </c>
      <c r="B360" s="35">
        <v>44736</v>
      </c>
      <c r="C360" s="8" t="s">
        <v>60</v>
      </c>
      <c r="D360" s="37">
        <v>44736</v>
      </c>
    </row>
    <row r="361" spans="1:4" x14ac:dyDescent="0.3">
      <c r="A361" s="8" t="s">
        <v>415</v>
      </c>
      <c r="B361" s="35">
        <v>44413</v>
      </c>
      <c r="C361" s="8" t="s">
        <v>77</v>
      </c>
      <c r="D361" s="37">
        <v>44413</v>
      </c>
    </row>
    <row r="362" spans="1:4" x14ac:dyDescent="0.3">
      <c r="A362" s="8" t="s">
        <v>416</v>
      </c>
      <c r="B362" s="35">
        <v>44858</v>
      </c>
      <c r="C362" s="8" t="s">
        <v>60</v>
      </c>
      <c r="D362" s="37">
        <v>44858</v>
      </c>
    </row>
    <row r="363" spans="1:4" x14ac:dyDescent="0.3">
      <c r="A363" s="8" t="s">
        <v>417</v>
      </c>
      <c r="B363" s="35">
        <v>43457</v>
      </c>
      <c r="C363" s="8" t="s">
        <v>60</v>
      </c>
      <c r="D363" s="37">
        <v>43457</v>
      </c>
    </row>
    <row r="364" spans="1:4" x14ac:dyDescent="0.3">
      <c r="A364" s="8" t="s">
        <v>418</v>
      </c>
      <c r="B364" s="35">
        <v>45171</v>
      </c>
      <c r="C364" s="8" t="s">
        <v>77</v>
      </c>
      <c r="D364" s="37">
        <v>45171</v>
      </c>
    </row>
    <row r="365" spans="1:4" x14ac:dyDescent="0.3">
      <c r="A365" s="8" t="s">
        <v>419</v>
      </c>
      <c r="B365" s="35">
        <v>44886</v>
      </c>
      <c r="C365" s="8" t="s">
        <v>27</v>
      </c>
      <c r="D365" s="37">
        <v>44886</v>
      </c>
    </row>
    <row r="366" spans="1:4" x14ac:dyDescent="0.3">
      <c r="A366" s="8" t="s">
        <v>420</v>
      </c>
      <c r="B366" s="35">
        <v>44882</v>
      </c>
      <c r="C366" s="8" t="s">
        <v>41</v>
      </c>
      <c r="D366" s="37">
        <v>44882</v>
      </c>
    </row>
    <row r="367" spans="1:4" x14ac:dyDescent="0.3">
      <c r="A367" s="8" t="s">
        <v>421</v>
      </c>
      <c r="B367" s="35">
        <v>44732</v>
      </c>
      <c r="C367" s="8" t="s">
        <v>58</v>
      </c>
      <c r="D367" s="37">
        <v>44732</v>
      </c>
    </row>
    <row r="368" spans="1:4" x14ac:dyDescent="0.3">
      <c r="A368" s="8" t="s">
        <v>422</v>
      </c>
      <c r="B368" s="35">
        <v>44116</v>
      </c>
      <c r="C368" s="8" t="s">
        <v>52</v>
      </c>
      <c r="D368" s="37">
        <v>44116</v>
      </c>
    </row>
    <row r="369" spans="1:4" x14ac:dyDescent="0.3">
      <c r="A369" s="8" t="s">
        <v>423</v>
      </c>
      <c r="B369" s="35">
        <v>44449</v>
      </c>
      <c r="C369" s="8" t="s">
        <v>52</v>
      </c>
      <c r="D369" s="37">
        <v>44449</v>
      </c>
    </row>
    <row r="370" spans="1:4" x14ac:dyDescent="0.3">
      <c r="A370" s="8" t="s">
        <v>424</v>
      </c>
      <c r="B370" s="35">
        <v>43616</v>
      </c>
      <c r="C370" s="8" t="s">
        <v>77</v>
      </c>
      <c r="D370" s="37">
        <v>43616</v>
      </c>
    </row>
    <row r="371" spans="1:4" x14ac:dyDescent="0.3">
      <c r="A371" s="8" t="s">
        <v>425</v>
      </c>
      <c r="B371" s="35">
        <v>43575</v>
      </c>
      <c r="C371" s="8" t="s">
        <v>35</v>
      </c>
      <c r="D371" s="37">
        <v>43575</v>
      </c>
    </row>
    <row r="372" spans="1:4" x14ac:dyDescent="0.3">
      <c r="A372" s="8" t="s">
        <v>426</v>
      </c>
      <c r="B372" s="35">
        <v>44883</v>
      </c>
      <c r="C372" s="8" t="s">
        <v>27</v>
      </c>
      <c r="D372" s="37">
        <v>44883</v>
      </c>
    </row>
    <row r="373" spans="1:4" x14ac:dyDescent="0.3">
      <c r="A373" s="8" t="s">
        <v>427</v>
      </c>
      <c r="B373" s="35">
        <v>43597</v>
      </c>
      <c r="C373" s="8" t="s">
        <v>52</v>
      </c>
      <c r="D373" s="37">
        <v>43597</v>
      </c>
    </row>
    <row r="374" spans="1:4" x14ac:dyDescent="0.3">
      <c r="A374" s="8" t="s">
        <v>428</v>
      </c>
      <c r="B374" s="35">
        <v>43996</v>
      </c>
      <c r="C374" s="8" t="s">
        <v>27</v>
      </c>
      <c r="D374" s="37">
        <v>43996</v>
      </c>
    </row>
    <row r="375" spans="1:4" x14ac:dyDescent="0.3">
      <c r="A375" s="8" t="s">
        <v>429</v>
      </c>
      <c r="B375" s="35">
        <v>43952</v>
      </c>
      <c r="C375" s="8" t="s">
        <v>60</v>
      </c>
      <c r="D375" s="37">
        <v>43952</v>
      </c>
    </row>
    <row r="376" spans="1:4" x14ac:dyDescent="0.3">
      <c r="A376" s="8" t="s">
        <v>430</v>
      </c>
      <c r="B376" s="35">
        <v>44788</v>
      </c>
      <c r="C376" s="8" t="s">
        <v>60</v>
      </c>
      <c r="D376" s="37">
        <v>44788</v>
      </c>
    </row>
    <row r="377" spans="1:4" x14ac:dyDescent="0.3">
      <c r="A377" s="8" t="s">
        <v>431</v>
      </c>
      <c r="B377" s="35">
        <v>45032</v>
      </c>
      <c r="C377" s="8" t="s">
        <v>27</v>
      </c>
      <c r="D377" s="37">
        <v>45032</v>
      </c>
    </row>
    <row r="378" spans="1:4" x14ac:dyDescent="0.3">
      <c r="A378" s="8" t="s">
        <v>432</v>
      </c>
      <c r="B378" s="35">
        <v>44669</v>
      </c>
      <c r="C378" s="8" t="s">
        <v>58</v>
      </c>
      <c r="D378" s="37">
        <v>44669</v>
      </c>
    </row>
    <row r="379" spans="1:4" x14ac:dyDescent="0.3">
      <c r="A379" s="8" t="s">
        <v>433</v>
      </c>
      <c r="B379" s="35">
        <v>44057</v>
      </c>
      <c r="C379" s="8" t="s">
        <v>27</v>
      </c>
      <c r="D379" s="37">
        <v>44057</v>
      </c>
    </row>
    <row r="380" spans="1:4" x14ac:dyDescent="0.3">
      <c r="A380" s="8" t="s">
        <v>434</v>
      </c>
      <c r="B380" s="35">
        <v>44737</v>
      </c>
      <c r="C380" s="8" t="s">
        <v>77</v>
      </c>
      <c r="D380" s="37">
        <v>44737</v>
      </c>
    </row>
    <row r="381" spans="1:4" x14ac:dyDescent="0.3">
      <c r="A381" s="8" t="s">
        <v>435</v>
      </c>
      <c r="B381" s="35">
        <v>44392</v>
      </c>
      <c r="C381" s="8" t="s">
        <v>52</v>
      </c>
      <c r="D381" s="37">
        <v>44392</v>
      </c>
    </row>
    <row r="382" spans="1:4" x14ac:dyDescent="0.3">
      <c r="A382" s="8" t="s">
        <v>436</v>
      </c>
      <c r="B382" s="35">
        <v>44541</v>
      </c>
      <c r="C382" s="8" t="s">
        <v>58</v>
      </c>
      <c r="D382" s="37">
        <v>44541</v>
      </c>
    </row>
    <row r="383" spans="1:4" x14ac:dyDescent="0.3">
      <c r="A383" s="8" t="s">
        <v>437</v>
      </c>
      <c r="B383" s="35">
        <v>44292</v>
      </c>
      <c r="C383" s="8" t="s">
        <v>58</v>
      </c>
      <c r="D383" s="37">
        <v>44292</v>
      </c>
    </row>
    <row r="384" spans="1:4" x14ac:dyDescent="0.3">
      <c r="A384" s="8" t="s">
        <v>438</v>
      </c>
      <c r="B384" s="35">
        <v>44167</v>
      </c>
      <c r="C384" s="8" t="s">
        <v>41</v>
      </c>
      <c r="D384" s="37">
        <v>44167</v>
      </c>
    </row>
    <row r="385" spans="1:4" x14ac:dyDescent="0.3">
      <c r="A385" s="8" t="s">
        <v>439</v>
      </c>
      <c r="B385" s="35">
        <v>43385</v>
      </c>
      <c r="C385" s="8" t="s">
        <v>52</v>
      </c>
      <c r="D385" s="37">
        <v>43385</v>
      </c>
    </row>
    <row r="386" spans="1:4" x14ac:dyDescent="0.3">
      <c r="A386" s="8" t="s">
        <v>440</v>
      </c>
      <c r="B386" s="35">
        <v>43112</v>
      </c>
      <c r="C386" s="8" t="s">
        <v>35</v>
      </c>
      <c r="D386" s="37">
        <v>43112</v>
      </c>
    </row>
    <row r="387" spans="1:4" x14ac:dyDescent="0.3">
      <c r="A387" s="8" t="s">
        <v>441</v>
      </c>
      <c r="B387" s="35">
        <v>44731</v>
      </c>
      <c r="C387" s="8" t="s">
        <v>45</v>
      </c>
      <c r="D387" s="37">
        <v>44731</v>
      </c>
    </row>
    <row r="388" spans="1:4" x14ac:dyDescent="0.3">
      <c r="A388" s="8" t="s">
        <v>442</v>
      </c>
      <c r="B388" s="35">
        <v>43854</v>
      </c>
      <c r="C388" s="8" t="s">
        <v>60</v>
      </c>
      <c r="D388" s="37">
        <v>43854</v>
      </c>
    </row>
    <row r="389" spans="1:4" x14ac:dyDescent="0.3">
      <c r="A389" s="8" t="s">
        <v>443</v>
      </c>
      <c r="B389" s="35">
        <v>45183</v>
      </c>
      <c r="C389" s="8" t="s">
        <v>231</v>
      </c>
      <c r="D389" s="37">
        <v>45183</v>
      </c>
    </row>
    <row r="390" spans="1:4" x14ac:dyDescent="0.3">
      <c r="A390" s="8" t="s">
        <v>444</v>
      </c>
      <c r="B390" s="35">
        <v>43190</v>
      </c>
      <c r="C390" s="8" t="s">
        <v>58</v>
      </c>
      <c r="D390" s="37">
        <v>43190</v>
      </c>
    </row>
    <row r="391" spans="1:4" x14ac:dyDescent="0.3">
      <c r="A391" s="8" t="s">
        <v>445</v>
      </c>
      <c r="B391" s="35">
        <v>43876</v>
      </c>
      <c r="C391" s="8" t="s">
        <v>60</v>
      </c>
      <c r="D391" s="37">
        <v>43876</v>
      </c>
    </row>
    <row r="392" spans="1:4" x14ac:dyDescent="0.3">
      <c r="A392" s="8" t="s">
        <v>446</v>
      </c>
      <c r="B392" s="35">
        <v>44726</v>
      </c>
      <c r="C392" s="8" t="s">
        <v>60</v>
      </c>
      <c r="D392" s="37">
        <v>44726</v>
      </c>
    </row>
    <row r="393" spans="1:4" x14ac:dyDescent="0.3">
      <c r="A393" s="8" t="s">
        <v>447</v>
      </c>
      <c r="B393" s="35">
        <v>43518</v>
      </c>
      <c r="C393" s="8" t="s">
        <v>60</v>
      </c>
      <c r="D393" s="37">
        <v>43518</v>
      </c>
    </row>
    <row r="394" spans="1:4" x14ac:dyDescent="0.3">
      <c r="A394" s="8" t="s">
        <v>448</v>
      </c>
      <c r="B394" s="35">
        <v>43215</v>
      </c>
      <c r="C394" s="8" t="s">
        <v>27</v>
      </c>
      <c r="D394" s="37">
        <v>43215</v>
      </c>
    </row>
    <row r="395" spans="1:4" x14ac:dyDescent="0.3">
      <c r="A395" s="8" t="s">
        <v>449</v>
      </c>
      <c r="B395" s="35">
        <v>43717</v>
      </c>
      <c r="C395" s="8" t="s">
        <v>35</v>
      </c>
      <c r="D395" s="37">
        <v>43717</v>
      </c>
    </row>
    <row r="396" spans="1:4" x14ac:dyDescent="0.3">
      <c r="A396" s="8" t="s">
        <v>450</v>
      </c>
      <c r="B396" s="35">
        <v>43926</v>
      </c>
      <c r="C396" s="8" t="s">
        <v>60</v>
      </c>
      <c r="D396" s="37">
        <v>43926</v>
      </c>
    </row>
    <row r="397" spans="1:4" x14ac:dyDescent="0.3">
      <c r="A397" s="8" t="s">
        <v>451</v>
      </c>
      <c r="B397" s="35">
        <v>44750</v>
      </c>
      <c r="C397" s="8" t="s">
        <v>52</v>
      </c>
      <c r="D397" s="37">
        <v>44750</v>
      </c>
    </row>
    <row r="398" spans="1:4" x14ac:dyDescent="0.3">
      <c r="A398" s="8" t="s">
        <v>452</v>
      </c>
      <c r="B398" s="35">
        <v>44617</v>
      </c>
      <c r="C398" s="8" t="s">
        <v>77</v>
      </c>
      <c r="D398" s="37">
        <v>44617</v>
      </c>
    </row>
    <row r="399" spans="1:4" x14ac:dyDescent="0.3">
      <c r="A399" s="8" t="s">
        <v>453</v>
      </c>
      <c r="B399" s="35">
        <v>43513</v>
      </c>
      <c r="C399" s="8" t="s">
        <v>77</v>
      </c>
      <c r="D399" s="37">
        <v>43513</v>
      </c>
    </row>
    <row r="400" spans="1:4" x14ac:dyDescent="0.3">
      <c r="A400" s="8" t="s">
        <v>454</v>
      </c>
      <c r="B400" s="35">
        <v>43829</v>
      </c>
      <c r="C400" s="8" t="s">
        <v>35</v>
      </c>
      <c r="D400" s="37">
        <v>43829</v>
      </c>
    </row>
    <row r="401" spans="1:4" x14ac:dyDescent="0.3">
      <c r="A401" s="8" t="s">
        <v>455</v>
      </c>
      <c r="B401" s="35">
        <v>43575</v>
      </c>
      <c r="C401" s="8" t="s">
        <v>45</v>
      </c>
      <c r="D401" s="37">
        <v>43575</v>
      </c>
    </row>
    <row r="402" spans="1:4" x14ac:dyDescent="0.3">
      <c r="A402" s="8" t="s">
        <v>456</v>
      </c>
      <c r="B402" s="35">
        <v>44993</v>
      </c>
      <c r="C402" s="8" t="s">
        <v>45</v>
      </c>
      <c r="D402" s="37">
        <v>44993</v>
      </c>
    </row>
    <row r="403" spans="1:4" x14ac:dyDescent="0.3">
      <c r="A403" s="8" t="s">
        <v>457</v>
      </c>
      <c r="B403" s="35">
        <v>44897</v>
      </c>
      <c r="C403" s="8" t="s">
        <v>41</v>
      </c>
      <c r="D403" s="37">
        <v>44897</v>
      </c>
    </row>
    <row r="404" spans="1:4" x14ac:dyDescent="0.3">
      <c r="A404" s="8" t="s">
        <v>458</v>
      </c>
      <c r="B404" s="35">
        <v>44672</v>
      </c>
      <c r="C404" s="8" t="s">
        <v>60</v>
      </c>
      <c r="D404" s="37">
        <v>44672</v>
      </c>
    </row>
    <row r="405" spans="1:4" x14ac:dyDescent="0.3">
      <c r="A405" s="8" t="s">
        <v>459</v>
      </c>
      <c r="B405" s="35">
        <v>44078</v>
      </c>
      <c r="C405" s="8" t="s">
        <v>77</v>
      </c>
      <c r="D405" s="37">
        <v>44078</v>
      </c>
    </row>
    <row r="406" spans="1:4" x14ac:dyDescent="0.3">
      <c r="A406" s="8" t="s">
        <v>460</v>
      </c>
      <c r="B406" s="35">
        <v>44109</v>
      </c>
      <c r="C406" s="8" t="s">
        <v>58</v>
      </c>
      <c r="D406" s="37">
        <v>44109</v>
      </c>
    </row>
    <row r="407" spans="1:4" x14ac:dyDescent="0.3">
      <c r="A407" s="8" t="s">
        <v>461</v>
      </c>
      <c r="B407" s="35">
        <v>45244</v>
      </c>
      <c r="C407" s="8" t="s">
        <v>41</v>
      </c>
      <c r="D407" s="37">
        <v>45244</v>
      </c>
    </row>
    <row r="408" spans="1:4" x14ac:dyDescent="0.3">
      <c r="A408" s="8" t="s">
        <v>462</v>
      </c>
      <c r="B408" s="35">
        <v>44788</v>
      </c>
      <c r="C408" s="8" t="s">
        <v>77</v>
      </c>
      <c r="D408" s="37">
        <v>44788</v>
      </c>
    </row>
    <row r="409" spans="1:4" x14ac:dyDescent="0.3">
      <c r="A409" s="8" t="s">
        <v>463</v>
      </c>
      <c r="B409" s="35">
        <v>43137</v>
      </c>
      <c r="C409" s="8" t="s">
        <v>27</v>
      </c>
      <c r="D409" s="37">
        <v>43137</v>
      </c>
    </row>
    <row r="410" spans="1:4" x14ac:dyDescent="0.3">
      <c r="A410" s="8" t="s">
        <v>464</v>
      </c>
      <c r="B410" s="35">
        <v>44649</v>
      </c>
      <c r="C410" s="8" t="s">
        <v>52</v>
      </c>
      <c r="D410" s="37">
        <v>44649</v>
      </c>
    </row>
    <row r="411" spans="1:4" x14ac:dyDescent="0.3">
      <c r="A411" s="8" t="s">
        <v>465</v>
      </c>
      <c r="B411" s="35">
        <v>43973</v>
      </c>
      <c r="C411" s="8" t="s">
        <v>52</v>
      </c>
      <c r="D411" s="37">
        <v>43973</v>
      </c>
    </row>
    <row r="412" spans="1:4" x14ac:dyDescent="0.3">
      <c r="A412" s="8" t="s">
        <v>466</v>
      </c>
      <c r="B412" s="35">
        <v>44922</v>
      </c>
      <c r="C412" s="8" t="s">
        <v>41</v>
      </c>
      <c r="D412" s="37">
        <v>44922</v>
      </c>
    </row>
    <row r="413" spans="1:4" x14ac:dyDescent="0.3">
      <c r="A413" s="8" t="s">
        <v>467</v>
      </c>
      <c r="B413" s="35">
        <v>44397</v>
      </c>
      <c r="C413" s="8" t="s">
        <v>45</v>
      </c>
      <c r="D413" s="37">
        <v>44397</v>
      </c>
    </row>
    <row r="414" spans="1:4" x14ac:dyDescent="0.3">
      <c r="A414" s="8" t="s">
        <v>468</v>
      </c>
      <c r="B414" s="35">
        <v>45210</v>
      </c>
      <c r="C414" s="8" t="s">
        <v>58</v>
      </c>
      <c r="D414" s="37">
        <v>45210</v>
      </c>
    </row>
    <row r="415" spans="1:4" x14ac:dyDescent="0.3">
      <c r="A415" s="8" t="s">
        <v>469</v>
      </c>
      <c r="B415" s="35">
        <v>43696</v>
      </c>
      <c r="C415" s="8" t="s">
        <v>77</v>
      </c>
      <c r="D415" s="37">
        <v>43696</v>
      </c>
    </row>
    <row r="416" spans="1:4" x14ac:dyDescent="0.3">
      <c r="A416" s="8" t="s">
        <v>470</v>
      </c>
      <c r="B416" s="35">
        <v>45004</v>
      </c>
      <c r="C416" s="8" t="s">
        <v>60</v>
      </c>
      <c r="D416" s="37">
        <v>45004</v>
      </c>
    </row>
    <row r="417" spans="1:4" x14ac:dyDescent="0.3">
      <c r="A417" s="8" t="s">
        <v>471</v>
      </c>
      <c r="B417" s="35">
        <v>43829</v>
      </c>
      <c r="C417" s="8" t="s">
        <v>60</v>
      </c>
      <c r="D417" s="37">
        <v>43829</v>
      </c>
    </row>
    <row r="418" spans="1:4" x14ac:dyDescent="0.3">
      <c r="A418" s="8" t="s">
        <v>472</v>
      </c>
      <c r="B418" s="35">
        <v>44466</v>
      </c>
      <c r="C418" s="8" t="s">
        <v>45</v>
      </c>
      <c r="D418" s="37">
        <v>44466</v>
      </c>
    </row>
    <row r="419" spans="1:4" x14ac:dyDescent="0.3">
      <c r="A419" s="8" t="s">
        <v>473</v>
      </c>
      <c r="B419" s="35">
        <v>43497</v>
      </c>
      <c r="C419" s="8" t="s">
        <v>27</v>
      </c>
      <c r="D419" s="37">
        <v>43497</v>
      </c>
    </row>
    <row r="420" spans="1:4" x14ac:dyDescent="0.3">
      <c r="A420" s="8" t="s">
        <v>474</v>
      </c>
      <c r="B420" s="35">
        <v>43799</v>
      </c>
      <c r="C420" s="8" t="s">
        <v>35</v>
      </c>
      <c r="D420" s="37">
        <v>43799</v>
      </c>
    </row>
    <row r="421" spans="1:4" x14ac:dyDescent="0.3">
      <c r="A421" s="8" t="s">
        <v>475</v>
      </c>
      <c r="B421" s="35">
        <v>44736</v>
      </c>
      <c r="C421" s="8" t="s">
        <v>45</v>
      </c>
      <c r="D421" s="37">
        <v>44736</v>
      </c>
    </row>
    <row r="422" spans="1:4" x14ac:dyDescent="0.3">
      <c r="A422" s="8" t="s">
        <v>476</v>
      </c>
      <c r="B422" s="35">
        <v>43496</v>
      </c>
      <c r="C422" s="8" t="s">
        <v>77</v>
      </c>
      <c r="D422" s="37">
        <v>43496</v>
      </c>
    </row>
    <row r="423" spans="1:4" x14ac:dyDescent="0.3">
      <c r="A423" s="8" t="s">
        <v>477</v>
      </c>
      <c r="B423" s="35">
        <v>43176</v>
      </c>
      <c r="C423" s="8" t="s">
        <v>77</v>
      </c>
      <c r="D423" s="37">
        <v>43176</v>
      </c>
    </row>
    <row r="424" spans="1:4" x14ac:dyDescent="0.3">
      <c r="A424" s="8" t="s">
        <v>478</v>
      </c>
      <c r="B424" s="35">
        <v>44897</v>
      </c>
      <c r="C424" s="8" t="s">
        <v>58</v>
      </c>
      <c r="D424" s="37">
        <v>44897</v>
      </c>
    </row>
    <row r="425" spans="1:4" x14ac:dyDescent="0.3">
      <c r="A425" s="8" t="s">
        <v>479</v>
      </c>
      <c r="B425" s="35">
        <v>44920</v>
      </c>
      <c r="C425" s="8" t="s">
        <v>35</v>
      </c>
      <c r="D425" s="37">
        <v>44920</v>
      </c>
    </row>
    <row r="426" spans="1:4" x14ac:dyDescent="0.3">
      <c r="A426" s="8" t="s">
        <v>480</v>
      </c>
      <c r="B426" s="35">
        <v>43818</v>
      </c>
      <c r="C426" s="8" t="s">
        <v>58</v>
      </c>
      <c r="D426" s="37">
        <v>43818</v>
      </c>
    </row>
    <row r="427" spans="1:4" x14ac:dyDescent="0.3">
      <c r="A427" s="8" t="s">
        <v>481</v>
      </c>
      <c r="B427" s="35">
        <v>43951</v>
      </c>
      <c r="C427" s="8" t="s">
        <v>60</v>
      </c>
      <c r="D427" s="37">
        <v>43951</v>
      </c>
    </row>
    <row r="428" spans="1:4" x14ac:dyDescent="0.3">
      <c r="A428" s="8" t="s">
        <v>482</v>
      </c>
      <c r="B428" s="35">
        <v>44491</v>
      </c>
      <c r="C428" s="8" t="s">
        <v>35</v>
      </c>
      <c r="D428" s="37">
        <v>44491</v>
      </c>
    </row>
    <row r="429" spans="1:4" x14ac:dyDescent="0.3">
      <c r="A429" s="8" t="s">
        <v>483</v>
      </c>
      <c r="B429" s="35">
        <v>44897</v>
      </c>
      <c r="C429" s="8" t="s">
        <v>58</v>
      </c>
      <c r="D429" s="37">
        <v>44897</v>
      </c>
    </row>
    <row r="430" spans="1:4" x14ac:dyDescent="0.3">
      <c r="A430" s="8" t="s">
        <v>484</v>
      </c>
      <c r="B430" s="35">
        <v>43985</v>
      </c>
      <c r="C430" s="8" t="s">
        <v>52</v>
      </c>
      <c r="D430" s="37">
        <v>43985</v>
      </c>
    </row>
    <row r="431" spans="1:4" x14ac:dyDescent="0.3">
      <c r="A431" s="8" t="s">
        <v>485</v>
      </c>
      <c r="B431" s="35">
        <v>43496</v>
      </c>
      <c r="C431" s="8" t="s">
        <v>60</v>
      </c>
      <c r="D431" s="37">
        <v>43496</v>
      </c>
    </row>
    <row r="432" spans="1:4" x14ac:dyDescent="0.3">
      <c r="A432" s="8" t="s">
        <v>486</v>
      </c>
      <c r="B432" s="35">
        <v>44593</v>
      </c>
      <c r="C432" s="8" t="s">
        <v>58</v>
      </c>
      <c r="D432" s="37">
        <v>44593</v>
      </c>
    </row>
    <row r="433" spans="1:4" x14ac:dyDescent="0.3">
      <c r="A433" s="8" t="s">
        <v>487</v>
      </c>
      <c r="B433" s="35">
        <v>44268</v>
      </c>
      <c r="C433" s="8" t="s">
        <v>35</v>
      </c>
      <c r="D433" s="37">
        <v>44268</v>
      </c>
    </row>
    <row r="434" spans="1:4" x14ac:dyDescent="0.3">
      <c r="A434" s="8" t="s">
        <v>488</v>
      </c>
      <c r="B434" s="35">
        <v>44163</v>
      </c>
      <c r="C434" s="8" t="s">
        <v>77</v>
      </c>
      <c r="D434" s="37">
        <v>44163</v>
      </c>
    </row>
    <row r="435" spans="1:4" x14ac:dyDescent="0.3">
      <c r="A435" s="8" t="s">
        <v>489</v>
      </c>
      <c r="B435" s="35">
        <v>45257</v>
      </c>
      <c r="C435" s="8" t="s">
        <v>60</v>
      </c>
      <c r="D435" s="37">
        <v>45257</v>
      </c>
    </row>
    <row r="436" spans="1:4" x14ac:dyDescent="0.3">
      <c r="A436" s="8" t="s">
        <v>490</v>
      </c>
      <c r="B436" s="35">
        <v>44166</v>
      </c>
      <c r="C436" s="8" t="s">
        <v>58</v>
      </c>
      <c r="D436" s="37">
        <v>44166</v>
      </c>
    </row>
    <row r="437" spans="1:4" x14ac:dyDescent="0.3">
      <c r="A437" s="8" t="s">
        <v>491</v>
      </c>
      <c r="B437" s="35">
        <v>44310</v>
      </c>
      <c r="C437" s="8" t="s">
        <v>41</v>
      </c>
      <c r="D437" s="37">
        <v>44310</v>
      </c>
    </row>
    <row r="438" spans="1:4" x14ac:dyDescent="0.3">
      <c r="A438" s="8" t="s">
        <v>492</v>
      </c>
      <c r="B438" s="35">
        <v>43734</v>
      </c>
      <c r="C438" s="8" t="s">
        <v>35</v>
      </c>
      <c r="D438" s="37">
        <v>43734</v>
      </c>
    </row>
    <row r="439" spans="1:4" x14ac:dyDescent="0.3">
      <c r="A439" s="8" t="s">
        <v>493</v>
      </c>
      <c r="B439" s="35">
        <v>44257</v>
      </c>
      <c r="C439" s="8" t="s">
        <v>35</v>
      </c>
      <c r="D439" s="37">
        <v>44257</v>
      </c>
    </row>
    <row r="440" spans="1:4" x14ac:dyDescent="0.3">
      <c r="A440" s="8" t="s">
        <v>494</v>
      </c>
      <c r="B440" s="35">
        <v>44339</v>
      </c>
      <c r="C440" s="8" t="s">
        <v>77</v>
      </c>
      <c r="D440" s="37">
        <v>44339</v>
      </c>
    </row>
    <row r="441" spans="1:4" x14ac:dyDescent="0.3">
      <c r="A441" s="8" t="s">
        <v>495</v>
      </c>
      <c r="B441" s="35">
        <v>43833</v>
      </c>
      <c r="C441" s="8" t="s">
        <v>35</v>
      </c>
      <c r="D441" s="37">
        <v>43833</v>
      </c>
    </row>
    <row r="442" spans="1:4" x14ac:dyDescent="0.3">
      <c r="A442" s="8" t="s">
        <v>496</v>
      </c>
      <c r="B442" s="35">
        <v>43335</v>
      </c>
      <c r="C442" s="8" t="s">
        <v>27</v>
      </c>
      <c r="D442" s="37">
        <v>43335</v>
      </c>
    </row>
    <row r="443" spans="1:4" x14ac:dyDescent="0.3">
      <c r="A443" s="8" t="s">
        <v>497</v>
      </c>
      <c r="B443" s="35">
        <v>43851</v>
      </c>
      <c r="C443" s="8" t="s">
        <v>60</v>
      </c>
      <c r="D443" s="37">
        <v>43851</v>
      </c>
    </row>
    <row r="444" spans="1:4" x14ac:dyDescent="0.3">
      <c r="A444" s="8" t="s">
        <v>498</v>
      </c>
      <c r="B444" s="35">
        <v>44054</v>
      </c>
      <c r="C444" s="8" t="s">
        <v>35</v>
      </c>
      <c r="D444" s="37">
        <v>44054</v>
      </c>
    </row>
    <row r="445" spans="1:4" x14ac:dyDescent="0.3">
      <c r="A445" s="8" t="s">
        <v>499</v>
      </c>
      <c r="B445" s="35">
        <v>44643</v>
      </c>
      <c r="C445" s="8" t="s">
        <v>77</v>
      </c>
      <c r="D445" s="37">
        <v>44643</v>
      </c>
    </row>
    <row r="446" spans="1:4" x14ac:dyDescent="0.3">
      <c r="A446" s="8" t="s">
        <v>500</v>
      </c>
      <c r="B446" s="35">
        <v>44298</v>
      </c>
      <c r="C446" s="8" t="s">
        <v>58</v>
      </c>
      <c r="D446" s="37">
        <v>44298</v>
      </c>
    </row>
    <row r="447" spans="1:4" x14ac:dyDescent="0.3">
      <c r="A447" s="8" t="s">
        <v>501</v>
      </c>
      <c r="B447" s="35">
        <v>44777</v>
      </c>
      <c r="C447" s="8" t="s">
        <v>77</v>
      </c>
      <c r="D447" s="37">
        <v>44777</v>
      </c>
    </row>
    <row r="448" spans="1:4" x14ac:dyDescent="0.3">
      <c r="A448" s="8" t="s">
        <v>502</v>
      </c>
      <c r="B448" s="35">
        <v>44897</v>
      </c>
      <c r="C448" s="8" t="s">
        <v>52</v>
      </c>
      <c r="D448" s="37">
        <v>44897</v>
      </c>
    </row>
    <row r="449" spans="1:4" x14ac:dyDescent="0.3">
      <c r="A449" s="8" t="s">
        <v>503</v>
      </c>
      <c r="B449" s="35">
        <v>44517</v>
      </c>
      <c r="C449" s="8" t="s">
        <v>77</v>
      </c>
      <c r="D449" s="37">
        <v>44517</v>
      </c>
    </row>
    <row r="450" spans="1:4" x14ac:dyDescent="0.3">
      <c r="A450" s="8" t="s">
        <v>504</v>
      </c>
      <c r="B450" s="35">
        <v>44318</v>
      </c>
      <c r="C450" s="8" t="s">
        <v>41</v>
      </c>
      <c r="D450" s="37">
        <v>44318</v>
      </c>
    </row>
    <row r="451" spans="1:4" x14ac:dyDescent="0.3">
      <c r="A451" s="8" t="s">
        <v>505</v>
      </c>
      <c r="B451" s="35">
        <v>44641</v>
      </c>
      <c r="C451" s="8" t="s">
        <v>58</v>
      </c>
      <c r="D451" s="37">
        <v>44641</v>
      </c>
    </row>
    <row r="452" spans="1:4" x14ac:dyDescent="0.3">
      <c r="A452" s="8" t="s">
        <v>506</v>
      </c>
      <c r="B452" s="35">
        <v>45177</v>
      </c>
      <c r="C452" s="8" t="s">
        <v>58</v>
      </c>
      <c r="D452" s="37">
        <v>45177</v>
      </c>
    </row>
    <row r="453" spans="1:4" x14ac:dyDescent="0.3">
      <c r="A453" s="8" t="s">
        <v>507</v>
      </c>
      <c r="B453" s="35">
        <v>44546</v>
      </c>
      <c r="C453" s="8" t="s">
        <v>35</v>
      </c>
      <c r="D453" s="37">
        <v>44546</v>
      </c>
    </row>
    <row r="454" spans="1:4" x14ac:dyDescent="0.3">
      <c r="A454" s="8" t="s">
        <v>508</v>
      </c>
      <c r="B454" s="35">
        <v>44620</v>
      </c>
      <c r="C454" s="8" t="s">
        <v>41</v>
      </c>
      <c r="D454" s="37">
        <v>44620</v>
      </c>
    </row>
    <row r="455" spans="1:4" x14ac:dyDescent="0.3">
      <c r="A455" s="8" t="s">
        <v>509</v>
      </c>
      <c r="B455" s="35">
        <v>44489</v>
      </c>
      <c r="C455" s="8" t="s">
        <v>41</v>
      </c>
      <c r="D455" s="37">
        <v>44489</v>
      </c>
    </row>
    <row r="456" spans="1:4" x14ac:dyDescent="0.3">
      <c r="A456" s="8" t="s">
        <v>510</v>
      </c>
      <c r="B456" s="35">
        <v>44957</v>
      </c>
      <c r="C456" s="8" t="s">
        <v>52</v>
      </c>
      <c r="D456" s="37">
        <v>44957</v>
      </c>
    </row>
    <row r="457" spans="1:4" x14ac:dyDescent="0.3">
      <c r="A457" s="8" t="s">
        <v>511</v>
      </c>
      <c r="B457" s="35">
        <v>44466</v>
      </c>
      <c r="C457" s="8" t="s">
        <v>41</v>
      </c>
      <c r="D457" s="37">
        <v>44466</v>
      </c>
    </row>
    <row r="458" spans="1:4" x14ac:dyDescent="0.3">
      <c r="A458" s="8" t="s">
        <v>512</v>
      </c>
      <c r="B458" s="35">
        <v>43600</v>
      </c>
      <c r="C458" s="8" t="s">
        <v>41</v>
      </c>
      <c r="D458" s="37">
        <v>43600</v>
      </c>
    </row>
    <row r="459" spans="1:4" x14ac:dyDescent="0.3">
      <c r="A459" s="8" t="s">
        <v>513</v>
      </c>
      <c r="B459" s="35">
        <v>44781</v>
      </c>
      <c r="C459" s="8" t="s">
        <v>77</v>
      </c>
      <c r="D459" s="37">
        <v>44781</v>
      </c>
    </row>
    <row r="460" spans="1:4" x14ac:dyDescent="0.3">
      <c r="A460" s="8" t="s">
        <v>514</v>
      </c>
      <c r="B460" s="35">
        <v>43611</v>
      </c>
      <c r="C460" s="8" t="s">
        <v>77</v>
      </c>
      <c r="D460" s="37">
        <v>43611</v>
      </c>
    </row>
    <row r="461" spans="1:4" x14ac:dyDescent="0.3">
      <c r="A461" s="8" t="s">
        <v>515</v>
      </c>
      <c r="B461" s="35">
        <v>43317</v>
      </c>
      <c r="C461" s="8" t="s">
        <v>45</v>
      </c>
      <c r="D461" s="37">
        <v>43317</v>
      </c>
    </row>
    <row r="462" spans="1:4" x14ac:dyDescent="0.3">
      <c r="A462" s="8" t="s">
        <v>516</v>
      </c>
      <c r="B462" s="35">
        <v>44425</v>
      </c>
      <c r="C462" s="8" t="s">
        <v>52</v>
      </c>
      <c r="D462" s="37">
        <v>44425</v>
      </c>
    </row>
    <row r="463" spans="1:4" x14ac:dyDescent="0.3">
      <c r="A463" s="8" t="s">
        <v>517</v>
      </c>
      <c r="B463" s="35">
        <v>44256</v>
      </c>
      <c r="C463" s="8" t="s">
        <v>52</v>
      </c>
      <c r="D463" s="37">
        <v>44256</v>
      </c>
    </row>
    <row r="464" spans="1:4" x14ac:dyDescent="0.3">
      <c r="A464" s="8" t="s">
        <v>518</v>
      </c>
      <c r="B464" s="35">
        <v>44928</v>
      </c>
      <c r="C464" s="8" t="s">
        <v>41</v>
      </c>
      <c r="D464" s="37">
        <v>44928</v>
      </c>
    </row>
    <row r="465" spans="1:4" x14ac:dyDescent="0.3">
      <c r="A465" s="8" t="s">
        <v>519</v>
      </c>
      <c r="B465" s="35">
        <v>44911</v>
      </c>
      <c r="C465" s="8" t="s">
        <v>35</v>
      </c>
      <c r="D465" s="37">
        <v>44911</v>
      </c>
    </row>
    <row r="466" spans="1:4" x14ac:dyDescent="0.3">
      <c r="A466" s="8" t="s">
        <v>520</v>
      </c>
      <c r="B466" s="35">
        <v>44306</v>
      </c>
      <c r="C466" s="8" t="s">
        <v>27</v>
      </c>
      <c r="D466" s="37">
        <v>44306</v>
      </c>
    </row>
    <row r="467" spans="1:4" x14ac:dyDescent="0.3">
      <c r="A467" s="8" t="s">
        <v>521</v>
      </c>
      <c r="B467" s="35">
        <v>43191</v>
      </c>
      <c r="C467" s="8" t="s">
        <v>41</v>
      </c>
      <c r="D467" s="37">
        <v>43191</v>
      </c>
    </row>
    <row r="468" spans="1:4" x14ac:dyDescent="0.3">
      <c r="A468" s="8" t="s">
        <v>522</v>
      </c>
      <c r="B468" s="35">
        <v>43814</v>
      </c>
      <c r="C468" s="8" t="s">
        <v>58</v>
      </c>
      <c r="D468" s="37">
        <v>43814</v>
      </c>
    </row>
    <row r="469" spans="1:4" x14ac:dyDescent="0.3">
      <c r="A469" s="8" t="s">
        <v>523</v>
      </c>
      <c r="B469" s="35">
        <v>44982</v>
      </c>
      <c r="C469" s="8" t="s">
        <v>52</v>
      </c>
      <c r="D469" s="37">
        <v>44982</v>
      </c>
    </row>
    <row r="470" spans="1:4" x14ac:dyDescent="0.3">
      <c r="A470" s="8" t="s">
        <v>524</v>
      </c>
      <c r="B470" s="35">
        <v>43139</v>
      </c>
      <c r="C470" s="8" t="s">
        <v>58</v>
      </c>
      <c r="D470" s="37">
        <v>43139</v>
      </c>
    </row>
    <row r="471" spans="1:4" x14ac:dyDescent="0.3">
      <c r="A471" s="8" t="s">
        <v>525</v>
      </c>
      <c r="B471" s="35">
        <v>43273</v>
      </c>
      <c r="C471" s="8" t="s">
        <v>35</v>
      </c>
      <c r="D471" s="37">
        <v>43273</v>
      </c>
    </row>
    <row r="472" spans="1:4" x14ac:dyDescent="0.3">
      <c r="A472" s="8" t="s">
        <v>526</v>
      </c>
      <c r="B472" s="35">
        <v>43753</v>
      </c>
      <c r="C472" s="8" t="s">
        <v>35</v>
      </c>
      <c r="D472" s="37">
        <v>43753</v>
      </c>
    </row>
    <row r="473" spans="1:4" x14ac:dyDescent="0.3">
      <c r="A473" s="8" t="s">
        <v>527</v>
      </c>
      <c r="B473" s="35">
        <v>43854</v>
      </c>
      <c r="C473" s="8" t="s">
        <v>52</v>
      </c>
      <c r="D473" s="37">
        <v>43854</v>
      </c>
    </row>
    <row r="474" spans="1:4" x14ac:dyDescent="0.3">
      <c r="A474" s="8" t="s">
        <v>528</v>
      </c>
      <c r="B474" s="35">
        <v>44344</v>
      </c>
      <c r="C474" s="8" t="s">
        <v>77</v>
      </c>
      <c r="D474" s="37">
        <v>44344</v>
      </c>
    </row>
    <row r="475" spans="1:4" x14ac:dyDescent="0.3">
      <c r="A475" s="8" t="s">
        <v>529</v>
      </c>
      <c r="B475" s="35">
        <v>44182</v>
      </c>
      <c r="C475" s="8" t="s">
        <v>27</v>
      </c>
      <c r="D475" s="37">
        <v>44182</v>
      </c>
    </row>
    <row r="476" spans="1:4" x14ac:dyDescent="0.3">
      <c r="A476" s="8" t="s">
        <v>530</v>
      </c>
      <c r="B476" s="35">
        <v>44784</v>
      </c>
      <c r="C476" s="8" t="s">
        <v>27</v>
      </c>
      <c r="D476" s="37">
        <v>44784</v>
      </c>
    </row>
    <row r="477" spans="1:4" x14ac:dyDescent="0.3">
      <c r="A477" s="8" t="s">
        <v>531</v>
      </c>
      <c r="B477" s="35">
        <v>43556</v>
      </c>
      <c r="C477" s="8" t="s">
        <v>41</v>
      </c>
      <c r="D477" s="37">
        <v>43556</v>
      </c>
    </row>
    <row r="478" spans="1:4" x14ac:dyDescent="0.3">
      <c r="A478" s="8" t="s">
        <v>532</v>
      </c>
      <c r="B478" s="35">
        <v>43929</v>
      </c>
      <c r="C478" s="8" t="s">
        <v>77</v>
      </c>
      <c r="D478" s="37">
        <v>43929</v>
      </c>
    </row>
    <row r="479" spans="1:4" x14ac:dyDescent="0.3">
      <c r="A479" s="8" t="s">
        <v>533</v>
      </c>
      <c r="B479" s="35">
        <v>43995</v>
      </c>
      <c r="C479" s="8" t="s">
        <v>52</v>
      </c>
      <c r="D479" s="37">
        <v>43995</v>
      </c>
    </row>
    <row r="480" spans="1:4" x14ac:dyDescent="0.3">
      <c r="A480" s="8" t="s">
        <v>534</v>
      </c>
      <c r="B480" s="35">
        <v>44485</v>
      </c>
      <c r="C480" s="8" t="s">
        <v>27</v>
      </c>
      <c r="D480" s="37">
        <v>44485</v>
      </c>
    </row>
    <row r="481" spans="1:4" x14ac:dyDescent="0.3">
      <c r="A481" s="8" t="s">
        <v>535</v>
      </c>
      <c r="B481" s="35">
        <v>45059</v>
      </c>
      <c r="C481" s="8" t="s">
        <v>35</v>
      </c>
      <c r="D481" s="37">
        <v>45059</v>
      </c>
    </row>
    <row r="482" spans="1:4" x14ac:dyDescent="0.3">
      <c r="A482" s="8" t="s">
        <v>536</v>
      </c>
      <c r="B482" s="35">
        <v>45097</v>
      </c>
      <c r="C482" s="8" t="s">
        <v>45</v>
      </c>
      <c r="D482" s="37">
        <v>45097</v>
      </c>
    </row>
    <row r="483" spans="1:4" x14ac:dyDescent="0.3">
      <c r="A483" s="8" t="s">
        <v>537</v>
      </c>
      <c r="B483" s="35">
        <v>43290</v>
      </c>
      <c r="C483" s="8" t="s">
        <v>77</v>
      </c>
      <c r="D483" s="37">
        <v>43290</v>
      </c>
    </row>
    <row r="484" spans="1:4" x14ac:dyDescent="0.3">
      <c r="A484" s="8" t="s">
        <v>538</v>
      </c>
      <c r="B484" s="35">
        <v>43605</v>
      </c>
      <c r="C484" s="8" t="s">
        <v>52</v>
      </c>
      <c r="D484" s="37">
        <v>43605</v>
      </c>
    </row>
    <row r="485" spans="1:4" x14ac:dyDescent="0.3">
      <c r="A485" s="8" t="s">
        <v>539</v>
      </c>
      <c r="B485" s="35">
        <v>44897</v>
      </c>
      <c r="C485" s="8" t="s">
        <v>27</v>
      </c>
      <c r="D485" s="37">
        <v>44897</v>
      </c>
    </row>
    <row r="486" spans="1:4" x14ac:dyDescent="0.3">
      <c r="A486" s="8" t="s">
        <v>540</v>
      </c>
      <c r="B486" s="35">
        <v>44632</v>
      </c>
      <c r="C486" s="8" t="s">
        <v>77</v>
      </c>
      <c r="D486" s="37">
        <v>44632</v>
      </c>
    </row>
    <row r="487" spans="1:4" x14ac:dyDescent="0.3">
      <c r="A487" s="8" t="s">
        <v>541</v>
      </c>
      <c r="B487" s="35">
        <v>43924</v>
      </c>
      <c r="C487" s="8" t="s">
        <v>58</v>
      </c>
      <c r="D487" s="37">
        <v>43924</v>
      </c>
    </row>
    <row r="488" spans="1:4" x14ac:dyDescent="0.3">
      <c r="A488" s="8" t="s">
        <v>542</v>
      </c>
      <c r="B488" s="35">
        <v>44029</v>
      </c>
      <c r="C488" s="8" t="s">
        <v>35</v>
      </c>
      <c r="D488" s="37">
        <v>44029</v>
      </c>
    </row>
    <row r="489" spans="1:4" x14ac:dyDescent="0.3">
      <c r="A489" s="8" t="s">
        <v>543</v>
      </c>
      <c r="B489" s="35">
        <v>44034</v>
      </c>
      <c r="C489" s="8" t="s">
        <v>27</v>
      </c>
      <c r="D489" s="37">
        <v>44034</v>
      </c>
    </row>
    <row r="490" spans="1:4" x14ac:dyDescent="0.3">
      <c r="A490" s="8" t="s">
        <v>544</v>
      </c>
      <c r="B490" s="35">
        <v>44241</v>
      </c>
      <c r="C490" s="8" t="s">
        <v>58</v>
      </c>
      <c r="D490" s="37">
        <v>44241</v>
      </c>
    </row>
    <row r="491" spans="1:4" x14ac:dyDescent="0.3">
      <c r="A491" s="8" t="s">
        <v>545</v>
      </c>
      <c r="B491" s="35">
        <v>43234</v>
      </c>
      <c r="C491" s="8" t="s">
        <v>35</v>
      </c>
      <c r="D491" s="37">
        <v>43234</v>
      </c>
    </row>
    <row r="492" spans="1:4" x14ac:dyDescent="0.3">
      <c r="A492" s="8" t="s">
        <v>546</v>
      </c>
      <c r="B492" s="35">
        <v>45206</v>
      </c>
      <c r="C492" s="8" t="s">
        <v>45</v>
      </c>
      <c r="D492" s="37">
        <v>45206</v>
      </c>
    </row>
    <row r="493" spans="1:4" x14ac:dyDescent="0.3">
      <c r="A493" s="8" t="s">
        <v>547</v>
      </c>
      <c r="B493" s="35">
        <v>43785</v>
      </c>
      <c r="C493" s="8" t="s">
        <v>60</v>
      </c>
      <c r="D493" s="37">
        <v>43785</v>
      </c>
    </row>
    <row r="494" spans="1:4" x14ac:dyDescent="0.3">
      <c r="A494" s="8" t="s">
        <v>548</v>
      </c>
      <c r="B494" s="35">
        <v>44953</v>
      </c>
      <c r="C494" s="8" t="s">
        <v>60</v>
      </c>
      <c r="D494" s="37">
        <v>44953</v>
      </c>
    </row>
    <row r="495" spans="1:4" x14ac:dyDescent="0.3">
      <c r="A495" s="8" t="s">
        <v>549</v>
      </c>
      <c r="B495" s="35">
        <v>43915</v>
      </c>
      <c r="C495" s="8" t="s">
        <v>45</v>
      </c>
      <c r="D495" s="37">
        <v>43915</v>
      </c>
    </row>
    <row r="496" spans="1:4" x14ac:dyDescent="0.3">
      <c r="A496" s="8" t="s">
        <v>550</v>
      </c>
      <c r="B496" s="35">
        <v>44273</v>
      </c>
      <c r="C496" s="8" t="s">
        <v>35</v>
      </c>
      <c r="D496" s="37">
        <v>44273</v>
      </c>
    </row>
    <row r="497" spans="1:4" x14ac:dyDescent="0.3">
      <c r="A497" s="8" t="s">
        <v>551</v>
      </c>
      <c r="B497" s="35">
        <v>43180</v>
      </c>
      <c r="C497" s="8" t="s">
        <v>45</v>
      </c>
      <c r="D497" s="37">
        <v>43180</v>
      </c>
    </row>
    <row r="498" spans="1:4" x14ac:dyDescent="0.3">
      <c r="A498" s="8" t="s">
        <v>552</v>
      </c>
      <c r="B498" s="35">
        <v>43303</v>
      </c>
      <c r="C498" s="8" t="s">
        <v>45</v>
      </c>
      <c r="D498" s="37">
        <v>43303</v>
      </c>
    </row>
    <row r="499" spans="1:4" x14ac:dyDescent="0.3">
      <c r="A499" s="8" t="s">
        <v>553</v>
      </c>
      <c r="B499" s="35">
        <v>44353</v>
      </c>
      <c r="C499" s="8" t="s">
        <v>60</v>
      </c>
      <c r="D499" s="37">
        <v>44353</v>
      </c>
    </row>
    <row r="500" spans="1:4" x14ac:dyDescent="0.3">
      <c r="A500" s="8" t="s">
        <v>554</v>
      </c>
      <c r="B500" s="35">
        <v>44800</v>
      </c>
      <c r="C500" s="8" t="s">
        <v>77</v>
      </c>
      <c r="D500" s="37">
        <v>44800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E9CB8-FBDE-4345-A9C1-8CEA1D13F777}">
  <sheetPr>
    <outlinePr summaryBelow="0" summaryRight="0"/>
  </sheetPr>
  <dimension ref="A1:H30"/>
  <sheetViews>
    <sheetView showGridLines="0" topLeftCell="C1" workbookViewId="0">
      <selection activeCell="K14" sqref="K14"/>
    </sheetView>
  </sheetViews>
  <sheetFormatPr defaultColWidth="12.6640625" defaultRowHeight="15" customHeight="1" x14ac:dyDescent="0.3"/>
  <cols>
    <col min="1" max="1" width="16.21875" style="10" customWidth="1"/>
    <col min="2" max="2" width="21.109375" style="10" customWidth="1"/>
    <col min="3" max="16384" width="12.6640625" style="10"/>
  </cols>
  <sheetData>
    <row r="1" spans="1:8" ht="14.4" x14ac:dyDescent="0.3">
      <c r="A1" s="45" t="s">
        <v>20</v>
      </c>
      <c r="B1" s="46" t="s">
        <v>30</v>
      </c>
    </row>
    <row r="2" spans="1:8" ht="14.4" x14ac:dyDescent="0.3">
      <c r="A2" s="45" t="s">
        <v>21</v>
      </c>
      <c r="B2" s="46" t="s">
        <v>30</v>
      </c>
    </row>
    <row r="3" spans="1:8" ht="14.4" x14ac:dyDescent="0.3"/>
    <row r="4" spans="1:8" ht="14.4" x14ac:dyDescent="0.3">
      <c r="A4" s="47" t="s">
        <v>6</v>
      </c>
      <c r="B4" s="48" t="s">
        <v>603</v>
      </c>
    </row>
    <row r="5" spans="1:8" ht="14.4" x14ac:dyDescent="0.3">
      <c r="A5" s="39" t="s">
        <v>60</v>
      </c>
      <c r="B5" s="40">
        <v>9</v>
      </c>
    </row>
    <row r="6" spans="1:8" ht="14.4" x14ac:dyDescent="0.3">
      <c r="A6" s="41" t="s">
        <v>27</v>
      </c>
      <c r="B6" s="42">
        <v>9</v>
      </c>
    </row>
    <row r="7" spans="1:8" ht="14.4" x14ac:dyDescent="0.3">
      <c r="A7" s="41" t="s">
        <v>41</v>
      </c>
      <c r="B7" s="42">
        <v>9</v>
      </c>
    </row>
    <row r="8" spans="1:8" ht="14.4" x14ac:dyDescent="0.3">
      <c r="A8" s="41" t="s">
        <v>52</v>
      </c>
      <c r="B8" s="42">
        <v>9</v>
      </c>
    </row>
    <row r="9" spans="1:8" ht="14.4" x14ac:dyDescent="0.3">
      <c r="A9" s="41" t="s">
        <v>77</v>
      </c>
      <c r="B9" s="42">
        <v>8</v>
      </c>
    </row>
    <row r="10" spans="1:8" ht="14.4" x14ac:dyDescent="0.3">
      <c r="A10" s="41" t="s">
        <v>35</v>
      </c>
      <c r="B10" s="42">
        <v>8</v>
      </c>
    </row>
    <row r="11" spans="1:8" ht="14.4" x14ac:dyDescent="0.3">
      <c r="A11" s="41" t="s">
        <v>58</v>
      </c>
      <c r="B11" s="42">
        <v>7</v>
      </c>
    </row>
    <row r="12" spans="1:8" ht="14.4" x14ac:dyDescent="0.3">
      <c r="A12" s="41" t="s">
        <v>45</v>
      </c>
      <c r="B12" s="42">
        <v>5</v>
      </c>
      <c r="H12" s="11"/>
    </row>
    <row r="13" spans="1:8" ht="14.4" x14ac:dyDescent="0.3">
      <c r="A13" s="43" t="s">
        <v>231</v>
      </c>
      <c r="B13" s="44">
        <v>1</v>
      </c>
    </row>
    <row r="14" spans="1:8" ht="15" customHeight="1" x14ac:dyDescent="0.3">
      <c r="A14"/>
      <c r="B14"/>
    </row>
    <row r="19" spans="1:2" ht="14.4" x14ac:dyDescent="0.3">
      <c r="A19" s="45" t="s">
        <v>21</v>
      </c>
      <c r="B19" s="46" t="s">
        <v>30</v>
      </c>
    </row>
    <row r="21" spans="1:2" ht="14.4" x14ac:dyDescent="0.3">
      <c r="A21" s="47" t="s">
        <v>10</v>
      </c>
      <c r="B21" s="48" t="s">
        <v>604</v>
      </c>
    </row>
    <row r="22" spans="1:2" ht="14.4" x14ac:dyDescent="0.3">
      <c r="A22" s="39" t="s">
        <v>28</v>
      </c>
      <c r="B22" s="40">
        <v>12</v>
      </c>
    </row>
    <row r="23" spans="1:2" ht="14.4" x14ac:dyDescent="0.3">
      <c r="A23" s="41" t="s">
        <v>62</v>
      </c>
      <c r="B23" s="42">
        <v>11</v>
      </c>
    </row>
    <row r="24" spans="1:2" ht="14.4" x14ac:dyDescent="0.3">
      <c r="A24" s="41" t="s">
        <v>29</v>
      </c>
      <c r="B24" s="42">
        <v>11</v>
      </c>
    </row>
    <row r="25" spans="1:2" ht="14.4" x14ac:dyDescent="0.3">
      <c r="A25" s="41" t="s">
        <v>36</v>
      </c>
      <c r="B25" s="42">
        <v>11</v>
      </c>
    </row>
    <row r="26" spans="1:2" ht="14.4" x14ac:dyDescent="0.3">
      <c r="A26" s="41" t="s">
        <v>54</v>
      </c>
      <c r="B26" s="42">
        <v>10</v>
      </c>
    </row>
    <row r="27" spans="1:2" ht="14.4" x14ac:dyDescent="0.3">
      <c r="A27" s="41" t="s">
        <v>49</v>
      </c>
      <c r="B27" s="42">
        <v>9</v>
      </c>
    </row>
    <row r="28" spans="1:2" ht="14.4" x14ac:dyDescent="0.3">
      <c r="A28" s="41" t="s">
        <v>37</v>
      </c>
      <c r="B28" s="42">
        <v>6</v>
      </c>
    </row>
    <row r="29" spans="1:2" ht="14.4" x14ac:dyDescent="0.3">
      <c r="A29" s="43" t="s">
        <v>46</v>
      </c>
      <c r="B29" s="44">
        <v>6</v>
      </c>
    </row>
    <row r="30" spans="1:2" ht="14.4" x14ac:dyDescent="0.3">
      <c r="A30"/>
      <c r="B30"/>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998D-3E24-42AF-9C12-0B4A8F23C3F2}">
  <dimension ref="A1:B24"/>
  <sheetViews>
    <sheetView showGridLines="0" topLeftCell="A19" workbookViewId="0">
      <selection activeCell="M20" sqref="M20"/>
    </sheetView>
  </sheetViews>
  <sheetFormatPr defaultRowHeight="14.4" x14ac:dyDescent="0.3"/>
  <cols>
    <col min="1" max="1" width="12.5546875" bestFit="1" customWidth="1"/>
    <col min="2" max="2" width="14.88671875" bestFit="1" customWidth="1"/>
  </cols>
  <sheetData>
    <row r="1" spans="1:2" x14ac:dyDescent="0.3">
      <c r="A1" s="36" t="s">
        <v>556</v>
      </c>
      <c r="B1" s="9" t="s">
        <v>557</v>
      </c>
    </row>
    <row r="2" spans="1:2" x14ac:dyDescent="0.3">
      <c r="A2" s="69" t="s">
        <v>51</v>
      </c>
      <c r="B2" s="66">
        <v>30294.754407649991</v>
      </c>
    </row>
    <row r="3" spans="1:2" x14ac:dyDescent="0.3">
      <c r="A3" s="70" t="s">
        <v>76</v>
      </c>
      <c r="B3" s="67">
        <v>3620.6259286500003</v>
      </c>
    </row>
    <row r="4" spans="1:2" x14ac:dyDescent="0.3">
      <c r="A4" s="70" t="s">
        <v>40</v>
      </c>
      <c r="B4" s="67">
        <v>19048.893044581004</v>
      </c>
    </row>
    <row r="5" spans="1:2" x14ac:dyDescent="0.3">
      <c r="A5" s="70" t="s">
        <v>57</v>
      </c>
      <c r="B5" s="67">
        <v>34821.653440359005</v>
      </c>
    </row>
    <row r="6" spans="1:2" x14ac:dyDescent="0.3">
      <c r="A6" s="70" t="s">
        <v>26</v>
      </c>
      <c r="B6" s="67">
        <v>250879.16352679694</v>
      </c>
    </row>
    <row r="7" spans="1:2" x14ac:dyDescent="0.3">
      <c r="A7" s="70" t="s">
        <v>34</v>
      </c>
      <c r="B7" s="67">
        <v>127130.77443343801</v>
      </c>
    </row>
    <row r="8" spans="1:2" x14ac:dyDescent="0.3">
      <c r="A8" s="71" t="s">
        <v>44</v>
      </c>
      <c r="B8" s="68">
        <v>172965.41778886301</v>
      </c>
    </row>
    <row r="9" spans="1:2" x14ac:dyDescent="0.3">
      <c r="A9" s="2"/>
      <c r="B9" s="49"/>
    </row>
    <row r="10" spans="1:2" x14ac:dyDescent="0.3">
      <c r="A10" s="2"/>
      <c r="B10" s="49"/>
    </row>
    <row r="21" spans="1:2" x14ac:dyDescent="0.3">
      <c r="A21" s="50" t="s">
        <v>556</v>
      </c>
      <c r="B21" s="51" t="s">
        <v>555</v>
      </c>
    </row>
    <row r="22" spans="1:2" x14ac:dyDescent="0.3">
      <c r="A22" s="52" t="s">
        <v>25</v>
      </c>
      <c r="B22" s="54">
        <v>460.38649055987662</v>
      </c>
    </row>
    <row r="23" spans="1:2" x14ac:dyDescent="0.3">
      <c r="A23" s="52" t="s">
        <v>38</v>
      </c>
      <c r="B23" s="54">
        <v>439.24051336893575</v>
      </c>
    </row>
    <row r="24" spans="1:2" x14ac:dyDescent="0.3">
      <c r="A24" s="53" t="s">
        <v>56</v>
      </c>
      <c r="B24" s="55">
        <v>540.37407958847143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0813-A12C-48C7-A665-0EC9B91DDE3A}">
  <dimension ref="A1:V500"/>
  <sheetViews>
    <sheetView showGridLines="0" topLeftCell="A10" workbookViewId="0">
      <selection activeCell="S17" sqref="S17"/>
    </sheetView>
  </sheetViews>
  <sheetFormatPr defaultRowHeight="14.4" x14ac:dyDescent="0.3"/>
  <cols>
    <col min="1" max="1" width="32.44140625" bestFit="1" customWidth="1"/>
    <col min="2" max="2" width="15.5546875" bestFit="1" customWidth="1"/>
    <col min="3" max="3" width="4.5546875" bestFit="1" customWidth="1"/>
    <col min="4" max="4" width="8.109375" bestFit="1" customWidth="1"/>
    <col min="5" max="5" width="11.77734375" bestFit="1" customWidth="1"/>
    <col min="22" max="22" width="21" customWidth="1"/>
  </cols>
  <sheetData>
    <row r="1" spans="1:22" x14ac:dyDescent="0.3">
      <c r="A1" s="36" t="s">
        <v>606</v>
      </c>
      <c r="B1" s="36" t="s">
        <v>565</v>
      </c>
      <c r="C1" s="9"/>
      <c r="D1" s="9"/>
      <c r="V1" t="s">
        <v>7</v>
      </c>
    </row>
    <row r="2" spans="1:22" x14ac:dyDescent="0.3">
      <c r="A2" s="36" t="s">
        <v>556</v>
      </c>
      <c r="B2" s="9" t="s">
        <v>25</v>
      </c>
      <c r="C2" s="9" t="s">
        <v>38</v>
      </c>
      <c r="D2" s="9" t="s">
        <v>56</v>
      </c>
      <c r="V2">
        <v>4</v>
      </c>
    </row>
    <row r="3" spans="1:22" x14ac:dyDescent="0.3">
      <c r="A3" s="8" t="s">
        <v>43</v>
      </c>
      <c r="B3" s="7">
        <v>7.0236153331168802</v>
      </c>
      <c r="C3" s="7">
        <v>6.9934810104999992</v>
      </c>
      <c r="D3" s="7">
        <v>6.9436636256444446</v>
      </c>
      <c r="V3">
        <v>6</v>
      </c>
    </row>
    <row r="4" spans="1:22" x14ac:dyDescent="0.3">
      <c r="A4" s="8" t="s">
        <v>24</v>
      </c>
      <c r="B4" s="7">
        <v>7.1422071932343743</v>
      </c>
      <c r="C4" s="7">
        <v>6.9326394970599994</v>
      </c>
      <c r="D4" s="7">
        <v>6.6835611838749998</v>
      </c>
      <c r="V4">
        <v>10</v>
      </c>
    </row>
    <row r="5" spans="1:22" x14ac:dyDescent="0.3">
      <c r="A5" s="8" t="s">
        <v>33</v>
      </c>
      <c r="B5" s="7">
        <v>7.0065104708051953</v>
      </c>
      <c r="C5" s="7">
        <v>6.4623089418611119</v>
      </c>
      <c r="D5" s="7">
        <v>7.0086880582968742</v>
      </c>
      <c r="V5">
        <v>5</v>
      </c>
    </row>
    <row r="6" spans="1:22" x14ac:dyDescent="0.3">
      <c r="V6">
        <v>7</v>
      </c>
    </row>
    <row r="7" spans="1:22" x14ac:dyDescent="0.3">
      <c r="V7">
        <v>3</v>
      </c>
    </row>
    <row r="8" spans="1:22" x14ac:dyDescent="0.3">
      <c r="V8">
        <v>1</v>
      </c>
    </row>
    <row r="9" spans="1:22" x14ac:dyDescent="0.3">
      <c r="V9">
        <v>1</v>
      </c>
    </row>
    <row r="10" spans="1:22" x14ac:dyDescent="0.3">
      <c r="V10">
        <v>3</v>
      </c>
    </row>
    <row r="11" spans="1:22" x14ac:dyDescent="0.3">
      <c r="V11">
        <v>5</v>
      </c>
    </row>
    <row r="12" spans="1:22" x14ac:dyDescent="0.3">
      <c r="V12">
        <v>4</v>
      </c>
    </row>
    <row r="13" spans="1:22" x14ac:dyDescent="0.3">
      <c r="V13">
        <v>4</v>
      </c>
    </row>
    <row r="14" spans="1:22" x14ac:dyDescent="0.3">
      <c r="V14">
        <v>5</v>
      </c>
    </row>
    <row r="15" spans="1:22" x14ac:dyDescent="0.3">
      <c r="V15">
        <v>4</v>
      </c>
    </row>
    <row r="16" spans="1:22" x14ac:dyDescent="0.3">
      <c r="V16">
        <v>2</v>
      </c>
    </row>
    <row r="17" spans="22:22" x14ac:dyDescent="0.3">
      <c r="V17">
        <v>1</v>
      </c>
    </row>
    <row r="18" spans="22:22" x14ac:dyDescent="0.3">
      <c r="V18">
        <v>9</v>
      </c>
    </row>
    <row r="19" spans="22:22" x14ac:dyDescent="0.3">
      <c r="V19">
        <v>6</v>
      </c>
    </row>
    <row r="20" spans="22:22" x14ac:dyDescent="0.3">
      <c r="V20">
        <v>6</v>
      </c>
    </row>
    <row r="21" spans="22:22" x14ac:dyDescent="0.3">
      <c r="V21">
        <v>6</v>
      </c>
    </row>
    <row r="22" spans="22:22" x14ac:dyDescent="0.3">
      <c r="V22">
        <v>4</v>
      </c>
    </row>
    <row r="23" spans="22:22" x14ac:dyDescent="0.3">
      <c r="V23">
        <v>1</v>
      </c>
    </row>
    <row r="24" spans="22:22" x14ac:dyDescent="0.3">
      <c r="V24">
        <v>1</v>
      </c>
    </row>
    <row r="25" spans="22:22" x14ac:dyDescent="0.3">
      <c r="V25">
        <v>6</v>
      </c>
    </row>
    <row r="26" spans="22:22" x14ac:dyDescent="0.3">
      <c r="V26">
        <v>17</v>
      </c>
    </row>
    <row r="27" spans="22:22" x14ac:dyDescent="0.3">
      <c r="V27">
        <v>1</v>
      </c>
    </row>
    <row r="28" spans="22:22" x14ac:dyDescent="0.3">
      <c r="V28">
        <v>8</v>
      </c>
    </row>
    <row r="29" spans="22:22" x14ac:dyDescent="0.3">
      <c r="V29">
        <v>9</v>
      </c>
    </row>
    <row r="30" spans="22:22" x14ac:dyDescent="0.3">
      <c r="V30">
        <v>7</v>
      </c>
    </row>
    <row r="31" spans="22:22" x14ac:dyDescent="0.3">
      <c r="V31">
        <v>6</v>
      </c>
    </row>
    <row r="32" spans="22:22" x14ac:dyDescent="0.3">
      <c r="V32">
        <v>2</v>
      </c>
    </row>
    <row r="33" spans="22:22" x14ac:dyDescent="0.3">
      <c r="V33">
        <v>1</v>
      </c>
    </row>
    <row r="34" spans="22:22" x14ac:dyDescent="0.3">
      <c r="V34">
        <v>2</v>
      </c>
    </row>
    <row r="35" spans="22:22" x14ac:dyDescent="0.3">
      <c r="V35">
        <v>1</v>
      </c>
    </row>
    <row r="36" spans="22:22" x14ac:dyDescent="0.3">
      <c r="V36">
        <v>1</v>
      </c>
    </row>
    <row r="37" spans="22:22" x14ac:dyDescent="0.3">
      <c r="V37">
        <v>1</v>
      </c>
    </row>
    <row r="38" spans="22:22" x14ac:dyDescent="0.3">
      <c r="V38">
        <v>2</v>
      </c>
    </row>
    <row r="39" spans="22:22" x14ac:dyDescent="0.3">
      <c r="V39">
        <v>4</v>
      </c>
    </row>
    <row r="40" spans="22:22" x14ac:dyDescent="0.3">
      <c r="V40">
        <v>1</v>
      </c>
    </row>
    <row r="41" spans="22:22" x14ac:dyDescent="0.3">
      <c r="V41">
        <v>4</v>
      </c>
    </row>
    <row r="42" spans="22:22" x14ac:dyDescent="0.3">
      <c r="V42">
        <v>7</v>
      </c>
    </row>
    <row r="43" spans="22:22" x14ac:dyDescent="0.3">
      <c r="V43">
        <v>1</v>
      </c>
    </row>
    <row r="44" spans="22:22" x14ac:dyDescent="0.3">
      <c r="V44">
        <v>3</v>
      </c>
    </row>
    <row r="45" spans="22:22" x14ac:dyDescent="0.3">
      <c r="V45">
        <v>5</v>
      </c>
    </row>
    <row r="46" spans="22:22" x14ac:dyDescent="0.3">
      <c r="V46">
        <v>2</v>
      </c>
    </row>
    <row r="47" spans="22:22" x14ac:dyDescent="0.3">
      <c r="V47">
        <v>8</v>
      </c>
    </row>
    <row r="48" spans="22:22" x14ac:dyDescent="0.3">
      <c r="V48">
        <v>7</v>
      </c>
    </row>
    <row r="49" spans="22:22" x14ac:dyDescent="0.3">
      <c r="V49">
        <v>9</v>
      </c>
    </row>
    <row r="50" spans="22:22" x14ac:dyDescent="0.3">
      <c r="V50">
        <v>4</v>
      </c>
    </row>
    <row r="51" spans="22:22" x14ac:dyDescent="0.3">
      <c r="V51">
        <v>16</v>
      </c>
    </row>
    <row r="52" spans="22:22" x14ac:dyDescent="0.3">
      <c r="V52">
        <v>1</v>
      </c>
    </row>
    <row r="53" spans="22:22" x14ac:dyDescent="0.3">
      <c r="V53">
        <v>14</v>
      </c>
    </row>
    <row r="54" spans="22:22" x14ac:dyDescent="0.3">
      <c r="V54">
        <v>8</v>
      </c>
    </row>
    <row r="55" spans="22:22" x14ac:dyDescent="0.3">
      <c r="V55">
        <v>3</v>
      </c>
    </row>
    <row r="56" spans="22:22" x14ac:dyDescent="0.3">
      <c r="V56">
        <v>5</v>
      </c>
    </row>
    <row r="57" spans="22:22" x14ac:dyDescent="0.3">
      <c r="V57">
        <v>1</v>
      </c>
    </row>
    <row r="58" spans="22:22" x14ac:dyDescent="0.3">
      <c r="V58">
        <v>8</v>
      </c>
    </row>
    <row r="59" spans="22:22" x14ac:dyDescent="0.3">
      <c r="V59">
        <v>5</v>
      </c>
    </row>
    <row r="60" spans="22:22" x14ac:dyDescent="0.3">
      <c r="V60">
        <v>1</v>
      </c>
    </row>
    <row r="61" spans="22:22" x14ac:dyDescent="0.3">
      <c r="V61">
        <v>4</v>
      </c>
    </row>
    <row r="62" spans="22:22" x14ac:dyDescent="0.3">
      <c r="V62">
        <v>2</v>
      </c>
    </row>
    <row r="63" spans="22:22" x14ac:dyDescent="0.3">
      <c r="V63">
        <v>4</v>
      </c>
    </row>
    <row r="64" spans="22:22" x14ac:dyDescent="0.3">
      <c r="V64">
        <v>4</v>
      </c>
    </row>
    <row r="65" spans="22:22" x14ac:dyDescent="0.3">
      <c r="V65">
        <v>9</v>
      </c>
    </row>
    <row r="66" spans="22:22" x14ac:dyDescent="0.3">
      <c r="V66">
        <v>1</v>
      </c>
    </row>
    <row r="67" spans="22:22" x14ac:dyDescent="0.3">
      <c r="V67">
        <v>11</v>
      </c>
    </row>
    <row r="68" spans="22:22" x14ac:dyDescent="0.3">
      <c r="V68">
        <v>7</v>
      </c>
    </row>
    <row r="69" spans="22:22" x14ac:dyDescent="0.3">
      <c r="V69">
        <v>10</v>
      </c>
    </row>
    <row r="70" spans="22:22" x14ac:dyDescent="0.3">
      <c r="V70">
        <v>2</v>
      </c>
    </row>
    <row r="71" spans="22:22" x14ac:dyDescent="0.3">
      <c r="V71">
        <v>4</v>
      </c>
    </row>
    <row r="72" spans="22:22" x14ac:dyDescent="0.3">
      <c r="V72">
        <v>3</v>
      </c>
    </row>
    <row r="73" spans="22:22" x14ac:dyDescent="0.3">
      <c r="V73">
        <v>3</v>
      </c>
    </row>
    <row r="74" spans="22:22" x14ac:dyDescent="0.3">
      <c r="V74">
        <v>1</v>
      </c>
    </row>
    <row r="75" spans="22:22" x14ac:dyDescent="0.3">
      <c r="V75">
        <v>3</v>
      </c>
    </row>
    <row r="76" spans="22:22" x14ac:dyDescent="0.3">
      <c r="V76">
        <v>1</v>
      </c>
    </row>
    <row r="77" spans="22:22" x14ac:dyDescent="0.3">
      <c r="V77">
        <v>14</v>
      </c>
    </row>
    <row r="78" spans="22:22" x14ac:dyDescent="0.3">
      <c r="V78">
        <v>8</v>
      </c>
    </row>
    <row r="79" spans="22:22" x14ac:dyDescent="0.3">
      <c r="V79">
        <v>2</v>
      </c>
    </row>
    <row r="80" spans="22:22" x14ac:dyDescent="0.3">
      <c r="V80">
        <v>6</v>
      </c>
    </row>
    <row r="81" spans="22:22" x14ac:dyDescent="0.3">
      <c r="V81">
        <v>4</v>
      </c>
    </row>
    <row r="82" spans="22:22" x14ac:dyDescent="0.3">
      <c r="V82">
        <v>1</v>
      </c>
    </row>
    <row r="83" spans="22:22" x14ac:dyDescent="0.3">
      <c r="V83">
        <v>1</v>
      </c>
    </row>
    <row r="84" spans="22:22" x14ac:dyDescent="0.3">
      <c r="V84">
        <v>5</v>
      </c>
    </row>
    <row r="85" spans="22:22" x14ac:dyDescent="0.3">
      <c r="V85">
        <v>7</v>
      </c>
    </row>
    <row r="86" spans="22:22" x14ac:dyDescent="0.3">
      <c r="V86">
        <v>2</v>
      </c>
    </row>
    <row r="87" spans="22:22" x14ac:dyDescent="0.3">
      <c r="V87">
        <v>2</v>
      </c>
    </row>
    <row r="88" spans="22:22" x14ac:dyDescent="0.3">
      <c r="V88">
        <v>1</v>
      </c>
    </row>
    <row r="89" spans="22:22" x14ac:dyDescent="0.3">
      <c r="V89">
        <v>1</v>
      </c>
    </row>
    <row r="90" spans="22:22" x14ac:dyDescent="0.3">
      <c r="V90">
        <v>1</v>
      </c>
    </row>
    <row r="91" spans="22:22" x14ac:dyDescent="0.3">
      <c r="V91">
        <v>3</v>
      </c>
    </row>
    <row r="92" spans="22:22" x14ac:dyDescent="0.3">
      <c r="V92">
        <v>11</v>
      </c>
    </row>
    <row r="93" spans="22:22" x14ac:dyDescent="0.3">
      <c r="V93">
        <v>1</v>
      </c>
    </row>
    <row r="94" spans="22:22" x14ac:dyDescent="0.3">
      <c r="V94">
        <v>6</v>
      </c>
    </row>
    <row r="95" spans="22:22" x14ac:dyDescent="0.3">
      <c r="V95">
        <v>12</v>
      </c>
    </row>
    <row r="96" spans="22:22" x14ac:dyDescent="0.3">
      <c r="V96">
        <v>1</v>
      </c>
    </row>
    <row r="97" spans="22:22" x14ac:dyDescent="0.3">
      <c r="V97">
        <v>8</v>
      </c>
    </row>
    <row r="98" spans="22:22" x14ac:dyDescent="0.3">
      <c r="V98">
        <v>9</v>
      </c>
    </row>
    <row r="99" spans="22:22" x14ac:dyDescent="0.3">
      <c r="V99">
        <v>6</v>
      </c>
    </row>
    <row r="100" spans="22:22" x14ac:dyDescent="0.3">
      <c r="V100">
        <v>4</v>
      </c>
    </row>
    <row r="101" spans="22:22" x14ac:dyDescent="0.3">
      <c r="V101">
        <v>6</v>
      </c>
    </row>
    <row r="102" spans="22:22" x14ac:dyDescent="0.3">
      <c r="V102">
        <v>6</v>
      </c>
    </row>
    <row r="103" spans="22:22" x14ac:dyDescent="0.3">
      <c r="V103">
        <v>2</v>
      </c>
    </row>
    <row r="104" spans="22:22" x14ac:dyDescent="0.3">
      <c r="V104">
        <v>9</v>
      </c>
    </row>
    <row r="105" spans="22:22" x14ac:dyDescent="0.3">
      <c r="V105">
        <v>11</v>
      </c>
    </row>
    <row r="106" spans="22:22" x14ac:dyDescent="0.3">
      <c r="V106">
        <v>6</v>
      </c>
    </row>
    <row r="107" spans="22:22" x14ac:dyDescent="0.3">
      <c r="V107">
        <v>7</v>
      </c>
    </row>
    <row r="108" spans="22:22" x14ac:dyDescent="0.3">
      <c r="V108">
        <v>7</v>
      </c>
    </row>
    <row r="109" spans="22:22" x14ac:dyDescent="0.3">
      <c r="V109">
        <v>3</v>
      </c>
    </row>
    <row r="110" spans="22:22" x14ac:dyDescent="0.3">
      <c r="V110">
        <v>13</v>
      </c>
    </row>
    <row r="111" spans="22:22" x14ac:dyDescent="0.3">
      <c r="V111">
        <v>2</v>
      </c>
    </row>
    <row r="112" spans="22:22" x14ac:dyDescent="0.3">
      <c r="V112">
        <v>6</v>
      </c>
    </row>
    <row r="113" spans="22:22" x14ac:dyDescent="0.3">
      <c r="V113">
        <v>5</v>
      </c>
    </row>
    <row r="114" spans="22:22" x14ac:dyDescent="0.3">
      <c r="V114">
        <v>4</v>
      </c>
    </row>
    <row r="115" spans="22:22" x14ac:dyDescent="0.3">
      <c r="V115">
        <v>5</v>
      </c>
    </row>
    <row r="116" spans="22:22" x14ac:dyDescent="0.3">
      <c r="V116">
        <v>3</v>
      </c>
    </row>
    <row r="117" spans="22:22" x14ac:dyDescent="0.3">
      <c r="V117">
        <v>1</v>
      </c>
    </row>
    <row r="118" spans="22:22" x14ac:dyDescent="0.3">
      <c r="V118">
        <v>3</v>
      </c>
    </row>
    <row r="119" spans="22:22" x14ac:dyDescent="0.3">
      <c r="V119">
        <v>2</v>
      </c>
    </row>
    <row r="120" spans="22:22" x14ac:dyDescent="0.3">
      <c r="V120">
        <v>9</v>
      </c>
    </row>
    <row r="121" spans="22:22" x14ac:dyDescent="0.3">
      <c r="V121">
        <v>6</v>
      </c>
    </row>
    <row r="122" spans="22:22" x14ac:dyDescent="0.3">
      <c r="V122">
        <v>5</v>
      </c>
    </row>
    <row r="123" spans="22:22" x14ac:dyDescent="0.3">
      <c r="V123">
        <v>7</v>
      </c>
    </row>
    <row r="124" spans="22:22" x14ac:dyDescent="0.3">
      <c r="V124">
        <v>3</v>
      </c>
    </row>
    <row r="125" spans="22:22" x14ac:dyDescent="0.3">
      <c r="V125">
        <v>7</v>
      </c>
    </row>
    <row r="126" spans="22:22" x14ac:dyDescent="0.3">
      <c r="V126">
        <v>9</v>
      </c>
    </row>
    <row r="127" spans="22:22" x14ac:dyDescent="0.3">
      <c r="V127">
        <v>7</v>
      </c>
    </row>
    <row r="128" spans="22:22" x14ac:dyDescent="0.3">
      <c r="V128">
        <v>6</v>
      </c>
    </row>
    <row r="129" spans="22:22" x14ac:dyDescent="0.3">
      <c r="V129">
        <v>12</v>
      </c>
    </row>
    <row r="130" spans="22:22" x14ac:dyDescent="0.3">
      <c r="V130">
        <v>6</v>
      </c>
    </row>
    <row r="131" spans="22:22" x14ac:dyDescent="0.3">
      <c r="V131">
        <v>1</v>
      </c>
    </row>
    <row r="132" spans="22:22" x14ac:dyDescent="0.3">
      <c r="V132">
        <v>3</v>
      </c>
    </row>
    <row r="133" spans="22:22" x14ac:dyDescent="0.3">
      <c r="V133">
        <v>7</v>
      </c>
    </row>
    <row r="134" spans="22:22" x14ac:dyDescent="0.3">
      <c r="V134">
        <v>4</v>
      </c>
    </row>
    <row r="135" spans="22:22" x14ac:dyDescent="0.3">
      <c r="V135">
        <v>4</v>
      </c>
    </row>
    <row r="136" spans="22:22" x14ac:dyDescent="0.3">
      <c r="V136">
        <v>6</v>
      </c>
    </row>
    <row r="137" spans="22:22" x14ac:dyDescent="0.3">
      <c r="V137">
        <v>2</v>
      </c>
    </row>
    <row r="138" spans="22:22" x14ac:dyDescent="0.3">
      <c r="V138">
        <v>4</v>
      </c>
    </row>
    <row r="139" spans="22:22" x14ac:dyDescent="0.3">
      <c r="V139">
        <v>1</v>
      </c>
    </row>
    <row r="140" spans="22:22" x14ac:dyDescent="0.3">
      <c r="V140">
        <v>3</v>
      </c>
    </row>
    <row r="141" spans="22:22" x14ac:dyDescent="0.3">
      <c r="V141">
        <v>4</v>
      </c>
    </row>
    <row r="142" spans="22:22" x14ac:dyDescent="0.3">
      <c r="V142">
        <v>1</v>
      </c>
    </row>
    <row r="143" spans="22:22" x14ac:dyDescent="0.3">
      <c r="V143">
        <v>4</v>
      </c>
    </row>
    <row r="144" spans="22:22" x14ac:dyDescent="0.3">
      <c r="V144">
        <v>1</v>
      </c>
    </row>
    <row r="145" spans="22:22" x14ac:dyDescent="0.3">
      <c r="V145">
        <v>9</v>
      </c>
    </row>
    <row r="146" spans="22:22" x14ac:dyDescent="0.3">
      <c r="V146">
        <v>2</v>
      </c>
    </row>
    <row r="147" spans="22:22" x14ac:dyDescent="0.3">
      <c r="V147">
        <v>4</v>
      </c>
    </row>
    <row r="148" spans="22:22" x14ac:dyDescent="0.3">
      <c r="V148">
        <v>1</v>
      </c>
    </row>
    <row r="149" spans="22:22" x14ac:dyDescent="0.3">
      <c r="V149">
        <v>3</v>
      </c>
    </row>
    <row r="150" spans="22:22" x14ac:dyDescent="0.3">
      <c r="V150">
        <v>6</v>
      </c>
    </row>
    <row r="151" spans="22:22" x14ac:dyDescent="0.3">
      <c r="V151">
        <v>1</v>
      </c>
    </row>
    <row r="152" spans="22:22" x14ac:dyDescent="0.3">
      <c r="V152">
        <v>13</v>
      </c>
    </row>
    <row r="153" spans="22:22" x14ac:dyDescent="0.3">
      <c r="V153">
        <v>5</v>
      </c>
    </row>
    <row r="154" spans="22:22" x14ac:dyDescent="0.3">
      <c r="V154">
        <v>5</v>
      </c>
    </row>
    <row r="155" spans="22:22" x14ac:dyDescent="0.3">
      <c r="V155">
        <v>5</v>
      </c>
    </row>
    <row r="156" spans="22:22" x14ac:dyDescent="0.3">
      <c r="V156">
        <v>2</v>
      </c>
    </row>
    <row r="157" spans="22:22" x14ac:dyDescent="0.3">
      <c r="V157">
        <v>1</v>
      </c>
    </row>
    <row r="158" spans="22:22" x14ac:dyDescent="0.3">
      <c r="V158">
        <v>9</v>
      </c>
    </row>
    <row r="159" spans="22:22" x14ac:dyDescent="0.3">
      <c r="V159">
        <v>8</v>
      </c>
    </row>
    <row r="160" spans="22:22" x14ac:dyDescent="0.3">
      <c r="V160">
        <v>4</v>
      </c>
    </row>
    <row r="161" spans="22:22" x14ac:dyDescent="0.3">
      <c r="V161">
        <v>4</v>
      </c>
    </row>
    <row r="162" spans="22:22" x14ac:dyDescent="0.3">
      <c r="V162">
        <v>7</v>
      </c>
    </row>
    <row r="163" spans="22:22" x14ac:dyDescent="0.3">
      <c r="V163">
        <v>8</v>
      </c>
    </row>
    <row r="164" spans="22:22" x14ac:dyDescent="0.3">
      <c r="V164">
        <v>10</v>
      </c>
    </row>
    <row r="165" spans="22:22" x14ac:dyDescent="0.3">
      <c r="V165">
        <v>3</v>
      </c>
    </row>
    <row r="166" spans="22:22" x14ac:dyDescent="0.3">
      <c r="V166">
        <v>5</v>
      </c>
    </row>
    <row r="167" spans="22:22" x14ac:dyDescent="0.3">
      <c r="V167">
        <v>8</v>
      </c>
    </row>
    <row r="168" spans="22:22" x14ac:dyDescent="0.3">
      <c r="V168">
        <v>3</v>
      </c>
    </row>
    <row r="169" spans="22:22" x14ac:dyDescent="0.3">
      <c r="V169">
        <v>2</v>
      </c>
    </row>
    <row r="170" spans="22:22" x14ac:dyDescent="0.3">
      <c r="V170">
        <v>4</v>
      </c>
    </row>
    <row r="171" spans="22:22" x14ac:dyDescent="0.3">
      <c r="V171">
        <v>6</v>
      </c>
    </row>
    <row r="172" spans="22:22" x14ac:dyDescent="0.3">
      <c r="V172">
        <v>9</v>
      </c>
    </row>
    <row r="173" spans="22:22" x14ac:dyDescent="0.3">
      <c r="V173">
        <v>6</v>
      </c>
    </row>
    <row r="174" spans="22:22" x14ac:dyDescent="0.3">
      <c r="V174">
        <v>5</v>
      </c>
    </row>
    <row r="175" spans="22:22" x14ac:dyDescent="0.3">
      <c r="V175">
        <v>9</v>
      </c>
    </row>
    <row r="176" spans="22:22" x14ac:dyDescent="0.3">
      <c r="V176">
        <v>3</v>
      </c>
    </row>
    <row r="177" spans="22:22" x14ac:dyDescent="0.3">
      <c r="V177">
        <v>3</v>
      </c>
    </row>
    <row r="178" spans="22:22" x14ac:dyDescent="0.3">
      <c r="V178">
        <v>14</v>
      </c>
    </row>
    <row r="179" spans="22:22" x14ac:dyDescent="0.3">
      <c r="V179">
        <v>5</v>
      </c>
    </row>
    <row r="180" spans="22:22" x14ac:dyDescent="0.3">
      <c r="V180">
        <v>2</v>
      </c>
    </row>
    <row r="181" spans="22:22" x14ac:dyDescent="0.3">
      <c r="V181">
        <v>11</v>
      </c>
    </row>
    <row r="182" spans="22:22" x14ac:dyDescent="0.3">
      <c r="V182">
        <v>1</v>
      </c>
    </row>
    <row r="183" spans="22:22" x14ac:dyDescent="0.3">
      <c r="V183">
        <v>2</v>
      </c>
    </row>
    <row r="184" spans="22:22" x14ac:dyDescent="0.3">
      <c r="V184">
        <v>1</v>
      </c>
    </row>
    <row r="185" spans="22:22" x14ac:dyDescent="0.3">
      <c r="V185">
        <v>6</v>
      </c>
    </row>
    <row r="186" spans="22:22" x14ac:dyDescent="0.3">
      <c r="V186">
        <v>5</v>
      </c>
    </row>
    <row r="187" spans="22:22" x14ac:dyDescent="0.3">
      <c r="V187">
        <v>3</v>
      </c>
    </row>
    <row r="188" spans="22:22" x14ac:dyDescent="0.3">
      <c r="V188">
        <v>5</v>
      </c>
    </row>
    <row r="189" spans="22:22" x14ac:dyDescent="0.3">
      <c r="V189">
        <v>9</v>
      </c>
    </row>
    <row r="190" spans="22:22" x14ac:dyDescent="0.3">
      <c r="V190">
        <v>1</v>
      </c>
    </row>
    <row r="191" spans="22:22" x14ac:dyDescent="0.3">
      <c r="V191">
        <v>8</v>
      </c>
    </row>
    <row r="192" spans="22:22" x14ac:dyDescent="0.3">
      <c r="V192">
        <v>6</v>
      </c>
    </row>
    <row r="193" spans="22:22" x14ac:dyDescent="0.3">
      <c r="V193">
        <v>6</v>
      </c>
    </row>
    <row r="194" spans="22:22" x14ac:dyDescent="0.3">
      <c r="V194">
        <v>9</v>
      </c>
    </row>
    <row r="195" spans="22:22" x14ac:dyDescent="0.3">
      <c r="V195">
        <v>6</v>
      </c>
    </row>
    <row r="196" spans="22:22" x14ac:dyDescent="0.3">
      <c r="V196">
        <v>7</v>
      </c>
    </row>
    <row r="197" spans="22:22" x14ac:dyDescent="0.3">
      <c r="V197">
        <v>2</v>
      </c>
    </row>
    <row r="198" spans="22:22" x14ac:dyDescent="0.3">
      <c r="V198">
        <v>1</v>
      </c>
    </row>
    <row r="199" spans="22:22" x14ac:dyDescent="0.3">
      <c r="V199">
        <v>2</v>
      </c>
    </row>
    <row r="200" spans="22:22" x14ac:dyDescent="0.3">
      <c r="V200">
        <v>4</v>
      </c>
    </row>
    <row r="201" spans="22:22" x14ac:dyDescent="0.3">
      <c r="V201">
        <v>2</v>
      </c>
    </row>
    <row r="202" spans="22:22" x14ac:dyDescent="0.3">
      <c r="V202">
        <v>8</v>
      </c>
    </row>
    <row r="203" spans="22:22" x14ac:dyDescent="0.3">
      <c r="V203">
        <v>2</v>
      </c>
    </row>
    <row r="204" spans="22:22" x14ac:dyDescent="0.3">
      <c r="V204">
        <v>12</v>
      </c>
    </row>
    <row r="205" spans="22:22" x14ac:dyDescent="0.3">
      <c r="V205">
        <v>7</v>
      </c>
    </row>
    <row r="206" spans="22:22" x14ac:dyDescent="0.3">
      <c r="V206">
        <v>15</v>
      </c>
    </row>
    <row r="207" spans="22:22" x14ac:dyDescent="0.3">
      <c r="V207">
        <v>5</v>
      </c>
    </row>
    <row r="208" spans="22:22" x14ac:dyDescent="0.3">
      <c r="V208">
        <v>6</v>
      </c>
    </row>
    <row r="209" spans="22:22" x14ac:dyDescent="0.3">
      <c r="V209">
        <v>5</v>
      </c>
    </row>
    <row r="210" spans="22:22" x14ac:dyDescent="0.3">
      <c r="V210">
        <v>2</v>
      </c>
    </row>
    <row r="211" spans="22:22" x14ac:dyDescent="0.3">
      <c r="V211">
        <v>2</v>
      </c>
    </row>
    <row r="212" spans="22:22" x14ac:dyDescent="0.3">
      <c r="V212">
        <v>4</v>
      </c>
    </row>
    <row r="213" spans="22:22" x14ac:dyDescent="0.3">
      <c r="V213">
        <v>7</v>
      </c>
    </row>
    <row r="214" spans="22:22" x14ac:dyDescent="0.3">
      <c r="V214">
        <v>8</v>
      </c>
    </row>
    <row r="215" spans="22:22" x14ac:dyDescent="0.3">
      <c r="V215">
        <v>7</v>
      </c>
    </row>
    <row r="216" spans="22:22" x14ac:dyDescent="0.3">
      <c r="V216">
        <v>4</v>
      </c>
    </row>
    <row r="217" spans="22:22" x14ac:dyDescent="0.3">
      <c r="V217">
        <v>4</v>
      </c>
    </row>
    <row r="218" spans="22:22" x14ac:dyDescent="0.3">
      <c r="V218">
        <v>1</v>
      </c>
    </row>
    <row r="219" spans="22:22" x14ac:dyDescent="0.3">
      <c r="V219">
        <v>13</v>
      </c>
    </row>
    <row r="220" spans="22:22" x14ac:dyDescent="0.3">
      <c r="V220">
        <v>7</v>
      </c>
    </row>
    <row r="221" spans="22:22" x14ac:dyDescent="0.3">
      <c r="V221">
        <v>7</v>
      </c>
    </row>
    <row r="222" spans="22:22" x14ac:dyDescent="0.3">
      <c r="V222">
        <v>1</v>
      </c>
    </row>
    <row r="223" spans="22:22" x14ac:dyDescent="0.3">
      <c r="V223">
        <v>8</v>
      </c>
    </row>
    <row r="224" spans="22:22" x14ac:dyDescent="0.3">
      <c r="V224">
        <v>10</v>
      </c>
    </row>
    <row r="225" spans="22:22" x14ac:dyDescent="0.3">
      <c r="V225">
        <v>9</v>
      </c>
    </row>
    <row r="226" spans="22:22" x14ac:dyDescent="0.3">
      <c r="V226">
        <v>4</v>
      </c>
    </row>
    <row r="227" spans="22:22" x14ac:dyDescent="0.3">
      <c r="V227">
        <v>4</v>
      </c>
    </row>
    <row r="228" spans="22:22" x14ac:dyDescent="0.3">
      <c r="V228">
        <v>8</v>
      </c>
    </row>
    <row r="229" spans="22:22" x14ac:dyDescent="0.3">
      <c r="V229">
        <v>5</v>
      </c>
    </row>
    <row r="230" spans="22:22" x14ac:dyDescent="0.3">
      <c r="V230">
        <v>1</v>
      </c>
    </row>
    <row r="231" spans="22:22" x14ac:dyDescent="0.3">
      <c r="V231">
        <v>6</v>
      </c>
    </row>
    <row r="232" spans="22:22" x14ac:dyDescent="0.3">
      <c r="V232">
        <v>6</v>
      </c>
    </row>
    <row r="233" spans="22:22" x14ac:dyDescent="0.3">
      <c r="V233">
        <v>4</v>
      </c>
    </row>
    <row r="234" spans="22:22" x14ac:dyDescent="0.3">
      <c r="V234">
        <v>3</v>
      </c>
    </row>
    <row r="235" spans="22:22" x14ac:dyDescent="0.3">
      <c r="V235">
        <v>3</v>
      </c>
    </row>
    <row r="236" spans="22:22" x14ac:dyDescent="0.3">
      <c r="V236">
        <v>4</v>
      </c>
    </row>
    <row r="237" spans="22:22" x14ac:dyDescent="0.3">
      <c r="V237">
        <v>5</v>
      </c>
    </row>
    <row r="238" spans="22:22" x14ac:dyDescent="0.3">
      <c r="V238">
        <v>13</v>
      </c>
    </row>
    <row r="239" spans="22:22" x14ac:dyDescent="0.3">
      <c r="V239">
        <v>5</v>
      </c>
    </row>
    <row r="240" spans="22:22" x14ac:dyDescent="0.3">
      <c r="V240">
        <v>4</v>
      </c>
    </row>
    <row r="241" spans="22:22" x14ac:dyDescent="0.3">
      <c r="V241">
        <v>3</v>
      </c>
    </row>
    <row r="242" spans="22:22" x14ac:dyDescent="0.3">
      <c r="V242">
        <v>4</v>
      </c>
    </row>
    <row r="243" spans="22:22" x14ac:dyDescent="0.3">
      <c r="V243">
        <v>5</v>
      </c>
    </row>
    <row r="244" spans="22:22" x14ac:dyDescent="0.3">
      <c r="V244">
        <v>2</v>
      </c>
    </row>
    <row r="245" spans="22:22" x14ac:dyDescent="0.3">
      <c r="V245">
        <v>2</v>
      </c>
    </row>
    <row r="246" spans="22:22" x14ac:dyDescent="0.3">
      <c r="V246">
        <v>2</v>
      </c>
    </row>
    <row r="247" spans="22:22" x14ac:dyDescent="0.3">
      <c r="V247">
        <v>5</v>
      </c>
    </row>
    <row r="248" spans="22:22" x14ac:dyDescent="0.3">
      <c r="V248">
        <v>4</v>
      </c>
    </row>
    <row r="249" spans="22:22" x14ac:dyDescent="0.3">
      <c r="V249">
        <v>4</v>
      </c>
    </row>
    <row r="250" spans="22:22" x14ac:dyDescent="0.3">
      <c r="V250">
        <v>9</v>
      </c>
    </row>
    <row r="251" spans="22:22" x14ac:dyDescent="0.3">
      <c r="V251">
        <v>8</v>
      </c>
    </row>
    <row r="252" spans="22:22" x14ac:dyDescent="0.3">
      <c r="V252">
        <v>7</v>
      </c>
    </row>
    <row r="253" spans="22:22" x14ac:dyDescent="0.3">
      <c r="V253">
        <v>2</v>
      </c>
    </row>
    <row r="254" spans="22:22" x14ac:dyDescent="0.3">
      <c r="V254">
        <v>1</v>
      </c>
    </row>
    <row r="255" spans="22:22" x14ac:dyDescent="0.3">
      <c r="V255">
        <v>2</v>
      </c>
    </row>
    <row r="256" spans="22:22" x14ac:dyDescent="0.3">
      <c r="V256">
        <v>4</v>
      </c>
    </row>
    <row r="257" spans="22:22" x14ac:dyDescent="0.3">
      <c r="V257">
        <v>4</v>
      </c>
    </row>
    <row r="258" spans="22:22" x14ac:dyDescent="0.3">
      <c r="V258">
        <v>4</v>
      </c>
    </row>
    <row r="259" spans="22:22" x14ac:dyDescent="0.3">
      <c r="V259">
        <v>1</v>
      </c>
    </row>
    <row r="260" spans="22:22" x14ac:dyDescent="0.3">
      <c r="V260">
        <v>5</v>
      </c>
    </row>
    <row r="261" spans="22:22" x14ac:dyDescent="0.3">
      <c r="V261">
        <v>7</v>
      </c>
    </row>
    <row r="262" spans="22:22" x14ac:dyDescent="0.3">
      <c r="V262">
        <v>2</v>
      </c>
    </row>
    <row r="263" spans="22:22" x14ac:dyDescent="0.3">
      <c r="V263">
        <v>1</v>
      </c>
    </row>
    <row r="264" spans="22:22" x14ac:dyDescent="0.3">
      <c r="V264">
        <v>5</v>
      </c>
    </row>
    <row r="265" spans="22:22" x14ac:dyDescent="0.3">
      <c r="V265">
        <v>5</v>
      </c>
    </row>
    <row r="266" spans="22:22" x14ac:dyDescent="0.3">
      <c r="V266">
        <v>6</v>
      </c>
    </row>
    <row r="267" spans="22:22" x14ac:dyDescent="0.3">
      <c r="V267">
        <v>11</v>
      </c>
    </row>
    <row r="268" spans="22:22" x14ac:dyDescent="0.3">
      <c r="V268">
        <v>4</v>
      </c>
    </row>
    <row r="269" spans="22:22" x14ac:dyDescent="0.3">
      <c r="V269">
        <v>6</v>
      </c>
    </row>
    <row r="270" spans="22:22" x14ac:dyDescent="0.3">
      <c r="V270">
        <v>4</v>
      </c>
    </row>
    <row r="271" spans="22:22" x14ac:dyDescent="0.3">
      <c r="V271">
        <v>1</v>
      </c>
    </row>
    <row r="272" spans="22:22" x14ac:dyDescent="0.3">
      <c r="V272">
        <v>1</v>
      </c>
    </row>
    <row r="273" spans="22:22" x14ac:dyDescent="0.3">
      <c r="V273">
        <v>3</v>
      </c>
    </row>
    <row r="274" spans="22:22" x14ac:dyDescent="0.3">
      <c r="V274">
        <v>8</v>
      </c>
    </row>
    <row r="275" spans="22:22" x14ac:dyDescent="0.3">
      <c r="V275">
        <v>5</v>
      </c>
    </row>
    <row r="276" spans="22:22" x14ac:dyDescent="0.3">
      <c r="V276">
        <v>9</v>
      </c>
    </row>
    <row r="277" spans="22:22" x14ac:dyDescent="0.3">
      <c r="V277">
        <v>4</v>
      </c>
    </row>
    <row r="278" spans="22:22" x14ac:dyDescent="0.3">
      <c r="V278">
        <v>5</v>
      </c>
    </row>
    <row r="279" spans="22:22" x14ac:dyDescent="0.3">
      <c r="V279">
        <v>4</v>
      </c>
    </row>
    <row r="280" spans="22:22" x14ac:dyDescent="0.3">
      <c r="V280">
        <v>4</v>
      </c>
    </row>
    <row r="281" spans="22:22" x14ac:dyDescent="0.3">
      <c r="V281">
        <v>3</v>
      </c>
    </row>
    <row r="282" spans="22:22" x14ac:dyDescent="0.3">
      <c r="V282">
        <v>3</v>
      </c>
    </row>
    <row r="283" spans="22:22" x14ac:dyDescent="0.3">
      <c r="V283">
        <v>1</v>
      </c>
    </row>
    <row r="284" spans="22:22" x14ac:dyDescent="0.3">
      <c r="V284">
        <v>1</v>
      </c>
    </row>
    <row r="285" spans="22:22" x14ac:dyDescent="0.3">
      <c r="V285">
        <v>2</v>
      </c>
    </row>
    <row r="286" spans="22:22" x14ac:dyDescent="0.3">
      <c r="V286">
        <v>1</v>
      </c>
    </row>
    <row r="287" spans="22:22" x14ac:dyDescent="0.3">
      <c r="V287">
        <v>2</v>
      </c>
    </row>
    <row r="288" spans="22:22" x14ac:dyDescent="0.3">
      <c r="V288">
        <v>1</v>
      </c>
    </row>
    <row r="289" spans="22:22" x14ac:dyDescent="0.3">
      <c r="V289">
        <v>3</v>
      </c>
    </row>
    <row r="290" spans="22:22" x14ac:dyDescent="0.3">
      <c r="V290">
        <v>6</v>
      </c>
    </row>
    <row r="291" spans="22:22" x14ac:dyDescent="0.3">
      <c r="V291">
        <v>9</v>
      </c>
    </row>
    <row r="292" spans="22:22" x14ac:dyDescent="0.3">
      <c r="V292">
        <v>3</v>
      </c>
    </row>
    <row r="293" spans="22:22" x14ac:dyDescent="0.3">
      <c r="V293">
        <v>3</v>
      </c>
    </row>
    <row r="294" spans="22:22" x14ac:dyDescent="0.3">
      <c r="V294">
        <v>8</v>
      </c>
    </row>
    <row r="295" spans="22:22" x14ac:dyDescent="0.3">
      <c r="V295">
        <v>4</v>
      </c>
    </row>
    <row r="296" spans="22:22" x14ac:dyDescent="0.3">
      <c r="V296">
        <v>4</v>
      </c>
    </row>
    <row r="297" spans="22:22" x14ac:dyDescent="0.3">
      <c r="V297">
        <v>3</v>
      </c>
    </row>
    <row r="298" spans="22:22" x14ac:dyDescent="0.3">
      <c r="V298">
        <v>14</v>
      </c>
    </row>
    <row r="299" spans="22:22" x14ac:dyDescent="0.3">
      <c r="V299">
        <v>6</v>
      </c>
    </row>
    <row r="300" spans="22:22" x14ac:dyDescent="0.3">
      <c r="V300">
        <v>5</v>
      </c>
    </row>
    <row r="301" spans="22:22" x14ac:dyDescent="0.3">
      <c r="V301">
        <v>2</v>
      </c>
    </row>
    <row r="302" spans="22:22" x14ac:dyDescent="0.3">
      <c r="V302">
        <v>8</v>
      </c>
    </row>
    <row r="303" spans="22:22" x14ac:dyDescent="0.3">
      <c r="V303">
        <v>3</v>
      </c>
    </row>
    <row r="304" spans="22:22" x14ac:dyDescent="0.3">
      <c r="V304">
        <v>2</v>
      </c>
    </row>
    <row r="305" spans="22:22" x14ac:dyDescent="0.3">
      <c r="V305">
        <v>1</v>
      </c>
    </row>
    <row r="306" spans="22:22" x14ac:dyDescent="0.3">
      <c r="V306">
        <v>10</v>
      </c>
    </row>
    <row r="307" spans="22:22" x14ac:dyDescent="0.3">
      <c r="V307">
        <v>3</v>
      </c>
    </row>
    <row r="308" spans="22:22" x14ac:dyDescent="0.3">
      <c r="V308">
        <v>3</v>
      </c>
    </row>
    <row r="309" spans="22:22" x14ac:dyDescent="0.3">
      <c r="V309">
        <v>4</v>
      </c>
    </row>
    <row r="310" spans="22:22" x14ac:dyDescent="0.3">
      <c r="V310">
        <v>1</v>
      </c>
    </row>
    <row r="311" spans="22:22" x14ac:dyDescent="0.3">
      <c r="V311">
        <v>5</v>
      </c>
    </row>
    <row r="312" spans="22:22" x14ac:dyDescent="0.3">
      <c r="V312">
        <v>4</v>
      </c>
    </row>
    <row r="313" spans="22:22" x14ac:dyDescent="0.3">
      <c r="V313">
        <v>9</v>
      </c>
    </row>
    <row r="314" spans="22:22" x14ac:dyDescent="0.3">
      <c r="V314">
        <v>9</v>
      </c>
    </row>
    <row r="315" spans="22:22" x14ac:dyDescent="0.3">
      <c r="V315">
        <v>6</v>
      </c>
    </row>
    <row r="316" spans="22:22" x14ac:dyDescent="0.3">
      <c r="V316">
        <v>3</v>
      </c>
    </row>
    <row r="317" spans="22:22" x14ac:dyDescent="0.3">
      <c r="V317">
        <v>7</v>
      </c>
    </row>
    <row r="318" spans="22:22" x14ac:dyDescent="0.3">
      <c r="V318">
        <v>4</v>
      </c>
    </row>
    <row r="319" spans="22:22" x14ac:dyDescent="0.3">
      <c r="V319">
        <v>6</v>
      </c>
    </row>
    <row r="320" spans="22:22" x14ac:dyDescent="0.3">
      <c r="V320">
        <v>5</v>
      </c>
    </row>
    <row r="321" spans="22:22" x14ac:dyDescent="0.3">
      <c r="V321">
        <v>4</v>
      </c>
    </row>
    <row r="322" spans="22:22" x14ac:dyDescent="0.3">
      <c r="V322">
        <v>1</v>
      </c>
    </row>
    <row r="323" spans="22:22" x14ac:dyDescent="0.3">
      <c r="V323">
        <v>1</v>
      </c>
    </row>
    <row r="324" spans="22:22" x14ac:dyDescent="0.3">
      <c r="V324">
        <v>6</v>
      </c>
    </row>
    <row r="325" spans="22:22" x14ac:dyDescent="0.3">
      <c r="V325">
        <v>11</v>
      </c>
    </row>
    <row r="326" spans="22:22" x14ac:dyDescent="0.3">
      <c r="V326">
        <v>8</v>
      </c>
    </row>
    <row r="327" spans="22:22" x14ac:dyDescent="0.3">
      <c r="V327">
        <v>10</v>
      </c>
    </row>
    <row r="328" spans="22:22" x14ac:dyDescent="0.3">
      <c r="V328">
        <v>6</v>
      </c>
    </row>
    <row r="329" spans="22:22" x14ac:dyDescent="0.3">
      <c r="V329">
        <v>7</v>
      </c>
    </row>
    <row r="330" spans="22:22" x14ac:dyDescent="0.3">
      <c r="V330">
        <v>10</v>
      </c>
    </row>
    <row r="331" spans="22:22" x14ac:dyDescent="0.3">
      <c r="V331">
        <v>6</v>
      </c>
    </row>
    <row r="332" spans="22:22" x14ac:dyDescent="0.3">
      <c r="V332">
        <v>10</v>
      </c>
    </row>
    <row r="333" spans="22:22" x14ac:dyDescent="0.3">
      <c r="V333">
        <v>7</v>
      </c>
    </row>
    <row r="334" spans="22:22" x14ac:dyDescent="0.3">
      <c r="V334">
        <v>3</v>
      </c>
    </row>
    <row r="335" spans="22:22" x14ac:dyDescent="0.3">
      <c r="V335">
        <v>6</v>
      </c>
    </row>
    <row r="336" spans="22:22" x14ac:dyDescent="0.3">
      <c r="V336">
        <v>9</v>
      </c>
    </row>
    <row r="337" spans="22:22" x14ac:dyDescent="0.3">
      <c r="V337">
        <v>6</v>
      </c>
    </row>
    <row r="338" spans="22:22" x14ac:dyDescent="0.3">
      <c r="V338">
        <v>4</v>
      </c>
    </row>
    <row r="339" spans="22:22" x14ac:dyDescent="0.3">
      <c r="V339">
        <v>8</v>
      </c>
    </row>
    <row r="340" spans="22:22" x14ac:dyDescent="0.3">
      <c r="V340">
        <v>8</v>
      </c>
    </row>
    <row r="341" spans="22:22" x14ac:dyDescent="0.3">
      <c r="V341">
        <v>8</v>
      </c>
    </row>
    <row r="342" spans="22:22" x14ac:dyDescent="0.3">
      <c r="V342">
        <v>7</v>
      </c>
    </row>
    <row r="343" spans="22:22" x14ac:dyDescent="0.3">
      <c r="V343">
        <v>7</v>
      </c>
    </row>
    <row r="344" spans="22:22" x14ac:dyDescent="0.3">
      <c r="V344">
        <v>4</v>
      </c>
    </row>
    <row r="345" spans="22:22" x14ac:dyDescent="0.3">
      <c r="V345">
        <v>1</v>
      </c>
    </row>
    <row r="346" spans="22:22" x14ac:dyDescent="0.3">
      <c r="V346">
        <v>7</v>
      </c>
    </row>
    <row r="347" spans="22:22" x14ac:dyDescent="0.3">
      <c r="V347">
        <v>14</v>
      </c>
    </row>
    <row r="348" spans="22:22" x14ac:dyDescent="0.3">
      <c r="V348">
        <v>2</v>
      </c>
    </row>
    <row r="349" spans="22:22" x14ac:dyDescent="0.3">
      <c r="V349">
        <v>1</v>
      </c>
    </row>
    <row r="350" spans="22:22" x14ac:dyDescent="0.3">
      <c r="V350">
        <v>8</v>
      </c>
    </row>
    <row r="351" spans="22:22" x14ac:dyDescent="0.3">
      <c r="V351">
        <v>2</v>
      </c>
    </row>
    <row r="352" spans="22:22" x14ac:dyDescent="0.3">
      <c r="V352">
        <v>8</v>
      </c>
    </row>
    <row r="353" spans="22:22" x14ac:dyDescent="0.3">
      <c r="V353">
        <v>2</v>
      </c>
    </row>
    <row r="354" spans="22:22" x14ac:dyDescent="0.3">
      <c r="V354">
        <v>6</v>
      </c>
    </row>
    <row r="355" spans="22:22" x14ac:dyDescent="0.3">
      <c r="V355">
        <v>6</v>
      </c>
    </row>
    <row r="356" spans="22:22" x14ac:dyDescent="0.3">
      <c r="V356">
        <v>6</v>
      </c>
    </row>
    <row r="357" spans="22:22" x14ac:dyDescent="0.3">
      <c r="V357">
        <v>1</v>
      </c>
    </row>
    <row r="358" spans="22:22" x14ac:dyDescent="0.3">
      <c r="V358">
        <v>2</v>
      </c>
    </row>
    <row r="359" spans="22:22" x14ac:dyDescent="0.3">
      <c r="V359">
        <v>3</v>
      </c>
    </row>
    <row r="360" spans="22:22" x14ac:dyDescent="0.3">
      <c r="V360">
        <v>2</v>
      </c>
    </row>
    <row r="361" spans="22:22" x14ac:dyDescent="0.3">
      <c r="V361">
        <v>7</v>
      </c>
    </row>
    <row r="362" spans="22:22" x14ac:dyDescent="0.3">
      <c r="V362">
        <v>1</v>
      </c>
    </row>
    <row r="363" spans="22:22" x14ac:dyDescent="0.3">
      <c r="V363">
        <v>1</v>
      </c>
    </row>
    <row r="364" spans="22:22" x14ac:dyDescent="0.3">
      <c r="V364">
        <v>3</v>
      </c>
    </row>
    <row r="365" spans="22:22" x14ac:dyDescent="0.3">
      <c r="V365">
        <v>5</v>
      </c>
    </row>
    <row r="366" spans="22:22" x14ac:dyDescent="0.3">
      <c r="V366">
        <v>2</v>
      </c>
    </row>
    <row r="367" spans="22:22" x14ac:dyDescent="0.3">
      <c r="V367">
        <v>5</v>
      </c>
    </row>
    <row r="368" spans="22:22" x14ac:dyDescent="0.3">
      <c r="V368">
        <v>6</v>
      </c>
    </row>
    <row r="369" spans="22:22" x14ac:dyDescent="0.3">
      <c r="V369">
        <v>9</v>
      </c>
    </row>
    <row r="370" spans="22:22" x14ac:dyDescent="0.3">
      <c r="V370">
        <v>9</v>
      </c>
    </row>
    <row r="371" spans="22:22" x14ac:dyDescent="0.3">
      <c r="V371">
        <v>7</v>
      </c>
    </row>
    <row r="372" spans="22:22" x14ac:dyDescent="0.3">
      <c r="V372">
        <v>4</v>
      </c>
    </row>
    <row r="373" spans="22:22" x14ac:dyDescent="0.3">
      <c r="V373">
        <v>7</v>
      </c>
    </row>
    <row r="374" spans="22:22" x14ac:dyDescent="0.3">
      <c r="V374">
        <v>3</v>
      </c>
    </row>
    <row r="375" spans="22:22" x14ac:dyDescent="0.3">
      <c r="V375">
        <v>6</v>
      </c>
    </row>
    <row r="376" spans="22:22" x14ac:dyDescent="0.3">
      <c r="V376">
        <v>5</v>
      </c>
    </row>
    <row r="377" spans="22:22" x14ac:dyDescent="0.3">
      <c r="V377">
        <v>2</v>
      </c>
    </row>
    <row r="378" spans="22:22" x14ac:dyDescent="0.3">
      <c r="V378">
        <v>5</v>
      </c>
    </row>
    <row r="379" spans="22:22" x14ac:dyDescent="0.3">
      <c r="V379">
        <v>3</v>
      </c>
    </row>
    <row r="380" spans="22:22" x14ac:dyDescent="0.3">
      <c r="V380">
        <v>3</v>
      </c>
    </row>
    <row r="381" spans="22:22" x14ac:dyDescent="0.3">
      <c r="V381">
        <v>1</v>
      </c>
    </row>
    <row r="382" spans="22:22" x14ac:dyDescent="0.3">
      <c r="V382">
        <v>5</v>
      </c>
    </row>
    <row r="383" spans="22:22" x14ac:dyDescent="0.3">
      <c r="V383">
        <v>3</v>
      </c>
    </row>
    <row r="384" spans="22:22" x14ac:dyDescent="0.3">
      <c r="V384">
        <v>2</v>
      </c>
    </row>
    <row r="385" spans="22:22" x14ac:dyDescent="0.3">
      <c r="V385">
        <v>2</v>
      </c>
    </row>
    <row r="386" spans="22:22" x14ac:dyDescent="0.3">
      <c r="V386">
        <v>3</v>
      </c>
    </row>
    <row r="387" spans="22:22" x14ac:dyDescent="0.3">
      <c r="V387">
        <v>11</v>
      </c>
    </row>
    <row r="388" spans="22:22" x14ac:dyDescent="0.3">
      <c r="V388">
        <v>3</v>
      </c>
    </row>
    <row r="389" spans="22:22" x14ac:dyDescent="0.3">
      <c r="V389">
        <v>7</v>
      </c>
    </row>
    <row r="390" spans="22:22" x14ac:dyDescent="0.3">
      <c r="V390">
        <v>7</v>
      </c>
    </row>
    <row r="391" spans="22:22" x14ac:dyDescent="0.3">
      <c r="V391">
        <v>4</v>
      </c>
    </row>
    <row r="392" spans="22:22" x14ac:dyDescent="0.3">
      <c r="V392">
        <v>5</v>
      </c>
    </row>
    <row r="393" spans="22:22" x14ac:dyDescent="0.3">
      <c r="V393">
        <v>17</v>
      </c>
    </row>
    <row r="394" spans="22:22" x14ac:dyDescent="0.3">
      <c r="V394">
        <v>1</v>
      </c>
    </row>
    <row r="395" spans="22:22" x14ac:dyDescent="0.3">
      <c r="V395">
        <v>4</v>
      </c>
    </row>
    <row r="396" spans="22:22" x14ac:dyDescent="0.3">
      <c r="V396">
        <v>5</v>
      </c>
    </row>
    <row r="397" spans="22:22" x14ac:dyDescent="0.3">
      <c r="V397">
        <v>2</v>
      </c>
    </row>
    <row r="398" spans="22:22" x14ac:dyDescent="0.3">
      <c r="V398">
        <v>8</v>
      </c>
    </row>
    <row r="399" spans="22:22" x14ac:dyDescent="0.3">
      <c r="V399">
        <v>5</v>
      </c>
    </row>
    <row r="400" spans="22:22" x14ac:dyDescent="0.3">
      <c r="V400">
        <v>10</v>
      </c>
    </row>
    <row r="401" spans="22:22" x14ac:dyDescent="0.3">
      <c r="V401">
        <v>2</v>
      </c>
    </row>
    <row r="402" spans="22:22" x14ac:dyDescent="0.3">
      <c r="V402">
        <v>4</v>
      </c>
    </row>
    <row r="403" spans="22:22" x14ac:dyDescent="0.3">
      <c r="V403">
        <v>2</v>
      </c>
    </row>
    <row r="404" spans="22:22" x14ac:dyDescent="0.3">
      <c r="V404">
        <v>9</v>
      </c>
    </row>
    <row r="405" spans="22:22" x14ac:dyDescent="0.3">
      <c r="V405">
        <v>9</v>
      </c>
    </row>
    <row r="406" spans="22:22" x14ac:dyDescent="0.3">
      <c r="V406">
        <v>5</v>
      </c>
    </row>
    <row r="407" spans="22:22" x14ac:dyDescent="0.3">
      <c r="V407">
        <v>4</v>
      </c>
    </row>
    <row r="408" spans="22:22" x14ac:dyDescent="0.3">
      <c r="V408">
        <v>9</v>
      </c>
    </row>
    <row r="409" spans="22:22" x14ac:dyDescent="0.3">
      <c r="V409">
        <v>4</v>
      </c>
    </row>
    <row r="410" spans="22:22" x14ac:dyDescent="0.3">
      <c r="V410">
        <v>8</v>
      </c>
    </row>
    <row r="411" spans="22:22" x14ac:dyDescent="0.3">
      <c r="V411">
        <v>3</v>
      </c>
    </row>
    <row r="412" spans="22:22" x14ac:dyDescent="0.3">
      <c r="V412">
        <v>2</v>
      </c>
    </row>
    <row r="413" spans="22:22" x14ac:dyDescent="0.3">
      <c r="V413">
        <v>6</v>
      </c>
    </row>
    <row r="414" spans="22:22" x14ac:dyDescent="0.3">
      <c r="V414">
        <v>8</v>
      </c>
    </row>
    <row r="415" spans="22:22" x14ac:dyDescent="0.3">
      <c r="V415">
        <v>4</v>
      </c>
    </row>
    <row r="416" spans="22:22" x14ac:dyDescent="0.3">
      <c r="V416">
        <v>10</v>
      </c>
    </row>
    <row r="417" spans="22:22" x14ac:dyDescent="0.3">
      <c r="V417">
        <v>6</v>
      </c>
    </row>
    <row r="418" spans="22:22" x14ac:dyDescent="0.3">
      <c r="V418">
        <v>4</v>
      </c>
    </row>
    <row r="419" spans="22:22" x14ac:dyDescent="0.3">
      <c r="V419">
        <v>3</v>
      </c>
    </row>
    <row r="420" spans="22:22" x14ac:dyDescent="0.3">
      <c r="V420">
        <v>5</v>
      </c>
    </row>
    <row r="421" spans="22:22" x14ac:dyDescent="0.3">
      <c r="V421">
        <v>1</v>
      </c>
    </row>
    <row r="422" spans="22:22" x14ac:dyDescent="0.3">
      <c r="V422">
        <v>6</v>
      </c>
    </row>
    <row r="423" spans="22:22" x14ac:dyDescent="0.3">
      <c r="V423">
        <v>5</v>
      </c>
    </row>
    <row r="424" spans="22:22" x14ac:dyDescent="0.3">
      <c r="V424">
        <v>9</v>
      </c>
    </row>
    <row r="425" spans="22:22" x14ac:dyDescent="0.3">
      <c r="V425">
        <v>10</v>
      </c>
    </row>
    <row r="426" spans="22:22" x14ac:dyDescent="0.3">
      <c r="V426">
        <v>5</v>
      </c>
    </row>
    <row r="427" spans="22:22" x14ac:dyDescent="0.3">
      <c r="V427">
        <v>6</v>
      </c>
    </row>
    <row r="428" spans="22:22" x14ac:dyDescent="0.3">
      <c r="V428">
        <v>1</v>
      </c>
    </row>
    <row r="429" spans="22:22" x14ac:dyDescent="0.3">
      <c r="V429">
        <v>20</v>
      </c>
    </row>
    <row r="430" spans="22:22" x14ac:dyDescent="0.3">
      <c r="V430">
        <v>6</v>
      </c>
    </row>
    <row r="431" spans="22:22" x14ac:dyDescent="0.3">
      <c r="V431">
        <v>6</v>
      </c>
    </row>
    <row r="432" spans="22:22" x14ac:dyDescent="0.3">
      <c r="V432">
        <v>9</v>
      </c>
    </row>
    <row r="433" spans="22:22" x14ac:dyDescent="0.3">
      <c r="V433">
        <v>4</v>
      </c>
    </row>
    <row r="434" spans="22:22" x14ac:dyDescent="0.3">
      <c r="V434">
        <v>4</v>
      </c>
    </row>
    <row r="435" spans="22:22" x14ac:dyDescent="0.3">
      <c r="V435">
        <v>7</v>
      </c>
    </row>
    <row r="436" spans="22:22" x14ac:dyDescent="0.3">
      <c r="V436">
        <v>3</v>
      </c>
    </row>
    <row r="437" spans="22:22" x14ac:dyDescent="0.3">
      <c r="V437">
        <v>5</v>
      </c>
    </row>
    <row r="438" spans="22:22" x14ac:dyDescent="0.3">
      <c r="V438">
        <v>3</v>
      </c>
    </row>
    <row r="439" spans="22:22" x14ac:dyDescent="0.3">
      <c r="V439">
        <v>7</v>
      </c>
    </row>
    <row r="440" spans="22:22" x14ac:dyDescent="0.3">
      <c r="V440">
        <v>5</v>
      </c>
    </row>
    <row r="441" spans="22:22" x14ac:dyDescent="0.3">
      <c r="V441">
        <v>9</v>
      </c>
    </row>
    <row r="442" spans="22:22" x14ac:dyDescent="0.3">
      <c r="V442">
        <v>4</v>
      </c>
    </row>
    <row r="443" spans="22:22" x14ac:dyDescent="0.3">
      <c r="V443">
        <v>8</v>
      </c>
    </row>
    <row r="444" spans="22:22" x14ac:dyDescent="0.3">
      <c r="V444">
        <v>1</v>
      </c>
    </row>
    <row r="445" spans="22:22" x14ac:dyDescent="0.3">
      <c r="V445">
        <v>1</v>
      </c>
    </row>
    <row r="446" spans="22:22" x14ac:dyDescent="0.3">
      <c r="V446">
        <v>1</v>
      </c>
    </row>
    <row r="447" spans="22:22" x14ac:dyDescent="0.3">
      <c r="V447">
        <v>3</v>
      </c>
    </row>
    <row r="448" spans="22:22" x14ac:dyDescent="0.3">
      <c r="V448">
        <v>4</v>
      </c>
    </row>
    <row r="449" spans="22:22" x14ac:dyDescent="0.3">
      <c r="V449">
        <v>10</v>
      </c>
    </row>
    <row r="450" spans="22:22" x14ac:dyDescent="0.3">
      <c r="V450">
        <v>4</v>
      </c>
    </row>
    <row r="451" spans="22:22" x14ac:dyDescent="0.3">
      <c r="V451">
        <v>1</v>
      </c>
    </row>
    <row r="452" spans="22:22" x14ac:dyDescent="0.3">
      <c r="V452">
        <v>4</v>
      </c>
    </row>
    <row r="453" spans="22:22" x14ac:dyDescent="0.3">
      <c r="V453">
        <v>14</v>
      </c>
    </row>
    <row r="454" spans="22:22" x14ac:dyDescent="0.3">
      <c r="V454">
        <v>1</v>
      </c>
    </row>
    <row r="455" spans="22:22" x14ac:dyDescent="0.3">
      <c r="V455">
        <v>6</v>
      </c>
    </row>
    <row r="456" spans="22:22" x14ac:dyDescent="0.3">
      <c r="V456">
        <v>6</v>
      </c>
    </row>
    <row r="457" spans="22:22" x14ac:dyDescent="0.3">
      <c r="V457">
        <v>4</v>
      </c>
    </row>
    <row r="458" spans="22:22" x14ac:dyDescent="0.3">
      <c r="V458">
        <v>2</v>
      </c>
    </row>
    <row r="459" spans="22:22" x14ac:dyDescent="0.3">
      <c r="V459">
        <v>9</v>
      </c>
    </row>
    <row r="460" spans="22:22" x14ac:dyDescent="0.3">
      <c r="V460">
        <v>1</v>
      </c>
    </row>
    <row r="461" spans="22:22" x14ac:dyDescent="0.3">
      <c r="V461">
        <v>2</v>
      </c>
    </row>
    <row r="462" spans="22:22" x14ac:dyDescent="0.3">
      <c r="V462">
        <v>2</v>
      </c>
    </row>
    <row r="463" spans="22:22" x14ac:dyDescent="0.3">
      <c r="V463">
        <v>2</v>
      </c>
    </row>
    <row r="464" spans="22:22" x14ac:dyDescent="0.3">
      <c r="V464">
        <v>7</v>
      </c>
    </row>
    <row r="465" spans="22:22" x14ac:dyDescent="0.3">
      <c r="V465">
        <v>3</v>
      </c>
    </row>
    <row r="466" spans="22:22" x14ac:dyDescent="0.3">
      <c r="V466">
        <v>3</v>
      </c>
    </row>
    <row r="467" spans="22:22" x14ac:dyDescent="0.3">
      <c r="V467">
        <v>2</v>
      </c>
    </row>
    <row r="468" spans="22:22" x14ac:dyDescent="0.3">
      <c r="V468">
        <v>7</v>
      </c>
    </row>
    <row r="469" spans="22:22" x14ac:dyDescent="0.3">
      <c r="V469">
        <v>2</v>
      </c>
    </row>
    <row r="470" spans="22:22" x14ac:dyDescent="0.3">
      <c r="V470">
        <v>8</v>
      </c>
    </row>
    <row r="471" spans="22:22" x14ac:dyDescent="0.3">
      <c r="V471">
        <v>13</v>
      </c>
    </row>
    <row r="472" spans="22:22" x14ac:dyDescent="0.3">
      <c r="V472">
        <v>3</v>
      </c>
    </row>
    <row r="473" spans="22:22" x14ac:dyDescent="0.3">
      <c r="V473">
        <v>6</v>
      </c>
    </row>
    <row r="474" spans="22:22" x14ac:dyDescent="0.3">
      <c r="V474">
        <v>3</v>
      </c>
    </row>
    <row r="475" spans="22:22" x14ac:dyDescent="0.3">
      <c r="V475">
        <v>8</v>
      </c>
    </row>
    <row r="476" spans="22:22" x14ac:dyDescent="0.3">
      <c r="V476">
        <v>5</v>
      </c>
    </row>
    <row r="477" spans="22:22" x14ac:dyDescent="0.3">
      <c r="V477">
        <v>5</v>
      </c>
    </row>
    <row r="478" spans="22:22" x14ac:dyDescent="0.3">
      <c r="V478">
        <v>4</v>
      </c>
    </row>
    <row r="479" spans="22:22" x14ac:dyDescent="0.3">
      <c r="V479">
        <v>6</v>
      </c>
    </row>
    <row r="480" spans="22:22" x14ac:dyDescent="0.3">
      <c r="V480">
        <v>1</v>
      </c>
    </row>
    <row r="481" spans="22:22" x14ac:dyDescent="0.3">
      <c r="V481">
        <v>5</v>
      </c>
    </row>
    <row r="482" spans="22:22" x14ac:dyDescent="0.3">
      <c r="V482">
        <v>6</v>
      </c>
    </row>
    <row r="483" spans="22:22" x14ac:dyDescent="0.3">
      <c r="V483">
        <v>9</v>
      </c>
    </row>
    <row r="484" spans="22:22" x14ac:dyDescent="0.3">
      <c r="V484">
        <v>5</v>
      </c>
    </row>
    <row r="485" spans="22:22" x14ac:dyDescent="0.3">
      <c r="V485">
        <v>2</v>
      </c>
    </row>
    <row r="486" spans="22:22" x14ac:dyDescent="0.3">
      <c r="V486">
        <v>3</v>
      </c>
    </row>
    <row r="487" spans="22:22" x14ac:dyDescent="0.3">
      <c r="V487">
        <v>2</v>
      </c>
    </row>
    <row r="488" spans="22:22" x14ac:dyDescent="0.3">
      <c r="V488">
        <v>9</v>
      </c>
    </row>
    <row r="489" spans="22:22" x14ac:dyDescent="0.3">
      <c r="V489">
        <v>12</v>
      </c>
    </row>
    <row r="490" spans="22:22" x14ac:dyDescent="0.3">
      <c r="V490">
        <v>5</v>
      </c>
    </row>
    <row r="491" spans="22:22" x14ac:dyDescent="0.3">
      <c r="V491">
        <v>1</v>
      </c>
    </row>
    <row r="492" spans="22:22" x14ac:dyDescent="0.3">
      <c r="V492">
        <v>1</v>
      </c>
    </row>
    <row r="493" spans="22:22" x14ac:dyDescent="0.3">
      <c r="V493">
        <v>5</v>
      </c>
    </row>
    <row r="494" spans="22:22" x14ac:dyDescent="0.3">
      <c r="V494">
        <v>6</v>
      </c>
    </row>
    <row r="495" spans="22:22" x14ac:dyDescent="0.3">
      <c r="V495">
        <v>11</v>
      </c>
    </row>
    <row r="496" spans="22:22" x14ac:dyDescent="0.3">
      <c r="V496">
        <v>3</v>
      </c>
    </row>
    <row r="497" spans="22:22" x14ac:dyDescent="0.3">
      <c r="V497">
        <v>13</v>
      </c>
    </row>
    <row r="498" spans="22:22" x14ac:dyDescent="0.3">
      <c r="V498">
        <v>1</v>
      </c>
    </row>
    <row r="499" spans="22:22" x14ac:dyDescent="0.3">
      <c r="V499">
        <v>2</v>
      </c>
    </row>
    <row r="500" spans="22:22" x14ac:dyDescent="0.3">
      <c r="V500">
        <v>11</v>
      </c>
    </row>
  </sheetData>
  <autoFilter ref="V1:X1" xr:uid="{3D660813-A12C-48C7-A665-0EC9B91DDE3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05D0-F91F-4AB6-821C-D10653FFB5F7}">
  <dimension ref="A1:R220"/>
  <sheetViews>
    <sheetView topLeftCell="A16" workbookViewId="0">
      <selection activeCell="D22" sqref="D22"/>
    </sheetView>
  </sheetViews>
  <sheetFormatPr defaultRowHeight="14.4" x14ac:dyDescent="0.3"/>
  <cols>
    <col min="1" max="1" width="12.77734375" bestFit="1" customWidth="1"/>
    <col min="2" max="2" width="23.109375" customWidth="1"/>
    <col min="3" max="3" width="28" customWidth="1"/>
    <col min="4" max="5" width="25.5546875" customWidth="1"/>
    <col min="12" max="18" width="8.88671875" style="4"/>
  </cols>
  <sheetData>
    <row r="1" spans="1:18" ht="15.6" x14ac:dyDescent="0.3">
      <c r="A1" s="13"/>
      <c r="B1" s="75" t="s">
        <v>579</v>
      </c>
      <c r="C1" s="75"/>
      <c r="D1" s="75"/>
      <c r="E1" s="17"/>
      <c r="L1" s="76" t="s">
        <v>568</v>
      </c>
      <c r="M1" s="76"/>
      <c r="N1" s="76"/>
      <c r="P1" s="76" t="s">
        <v>571</v>
      </c>
      <c r="Q1" s="76"/>
      <c r="R1" s="76"/>
    </row>
    <row r="2" spans="1:18" ht="15.6" x14ac:dyDescent="0.3">
      <c r="A2" s="13"/>
      <c r="B2" s="13" t="s">
        <v>24</v>
      </c>
      <c r="C2" s="13" t="s">
        <v>43</v>
      </c>
      <c r="D2" s="13" t="s">
        <v>33</v>
      </c>
      <c r="E2" s="17"/>
      <c r="L2" s="4" t="s">
        <v>24</v>
      </c>
      <c r="M2" s="4" t="s">
        <v>43</v>
      </c>
      <c r="N2" s="4" t="s">
        <v>33</v>
      </c>
      <c r="P2" s="4" t="s">
        <v>25</v>
      </c>
      <c r="Q2" s="4" t="s">
        <v>56</v>
      </c>
      <c r="R2" s="4" t="s">
        <v>38</v>
      </c>
    </row>
    <row r="3" spans="1:18" ht="15.6" x14ac:dyDescent="0.3">
      <c r="A3" s="13" t="s">
        <v>572</v>
      </c>
      <c r="B3" s="14">
        <f>AVERAGE(L3:L220)</f>
        <v>4.8209876543209873</v>
      </c>
      <c r="C3" s="14">
        <f t="shared" ref="C3:D3" si="0">AVERAGE(M3:M220)</f>
        <v>5.2374999999999998</v>
      </c>
      <c r="D3" s="14">
        <f t="shared" si="0"/>
        <v>5.0282485875706211</v>
      </c>
      <c r="E3" s="18"/>
      <c r="L3" s="4">
        <v>4</v>
      </c>
      <c r="M3" s="4">
        <v>5</v>
      </c>
      <c r="N3" s="4">
        <v>6</v>
      </c>
      <c r="P3" s="4">
        <v>15.89</v>
      </c>
      <c r="Q3" s="4">
        <v>49.18</v>
      </c>
      <c r="R3" s="4">
        <v>18.989999999999998</v>
      </c>
    </row>
    <row r="4" spans="1:18" ht="15.6" x14ac:dyDescent="0.3">
      <c r="A4" s="13" t="s">
        <v>573</v>
      </c>
      <c r="B4" s="14">
        <f>MEDIAN(L3:L220)</f>
        <v>4</v>
      </c>
      <c r="C4" s="14">
        <f t="shared" ref="C4:D4" si="1">MEDIAN(M3:M220)</f>
        <v>5</v>
      </c>
      <c r="D4" s="14">
        <f t="shared" si="1"/>
        <v>4</v>
      </c>
      <c r="E4" s="18"/>
      <c r="L4" s="4">
        <v>10</v>
      </c>
      <c r="M4" s="4">
        <v>7</v>
      </c>
      <c r="N4" s="4">
        <v>1</v>
      </c>
      <c r="P4" s="4">
        <v>27.64</v>
      </c>
      <c r="Q4" s="4">
        <v>177.86</v>
      </c>
      <c r="R4" s="4">
        <v>42.49</v>
      </c>
    </row>
    <row r="5" spans="1:18" ht="15.6" x14ac:dyDescent="0.3">
      <c r="A5" s="13" t="s">
        <v>574</v>
      </c>
      <c r="B5" s="15">
        <f>MODE(L3:L220)</f>
        <v>2</v>
      </c>
      <c r="C5" s="15">
        <f t="shared" ref="C5:D5" si="2">MODE(M3:M220)</f>
        <v>1</v>
      </c>
      <c r="D5" s="15">
        <f t="shared" si="2"/>
        <v>4</v>
      </c>
      <c r="E5" s="19"/>
      <c r="L5" s="4">
        <v>3</v>
      </c>
      <c r="M5" s="4">
        <v>1</v>
      </c>
      <c r="N5" s="4">
        <v>3</v>
      </c>
      <c r="P5" s="4">
        <v>161.74</v>
      </c>
      <c r="Q5" s="4">
        <v>54.97</v>
      </c>
      <c r="R5" s="4">
        <v>19.989999999999998</v>
      </c>
    </row>
    <row r="6" spans="1:18" ht="15.6" x14ac:dyDescent="0.3">
      <c r="A6" s="13" t="s">
        <v>575</v>
      </c>
      <c r="B6" s="16" t="s">
        <v>576</v>
      </c>
      <c r="C6" s="16" t="s">
        <v>576</v>
      </c>
      <c r="D6" s="16" t="s">
        <v>576</v>
      </c>
      <c r="E6" s="20"/>
      <c r="L6" s="4">
        <v>4</v>
      </c>
      <c r="M6" s="4">
        <v>5</v>
      </c>
      <c r="N6" s="4">
        <v>4</v>
      </c>
      <c r="P6" s="4">
        <v>14.19</v>
      </c>
      <c r="Q6" s="4">
        <v>9.84</v>
      </c>
      <c r="R6" s="4">
        <v>6.81</v>
      </c>
    </row>
    <row r="7" spans="1:18" ht="15.6" x14ac:dyDescent="0.3">
      <c r="A7" s="13" t="s">
        <v>577</v>
      </c>
      <c r="B7" s="15" t="s">
        <v>578</v>
      </c>
      <c r="C7" s="15" t="s">
        <v>578</v>
      </c>
      <c r="D7" s="15" t="s">
        <v>578</v>
      </c>
      <c r="E7" s="19"/>
      <c r="L7" s="4">
        <v>5</v>
      </c>
      <c r="M7" s="4">
        <v>4</v>
      </c>
      <c r="N7" s="4">
        <v>2</v>
      </c>
      <c r="P7" s="4">
        <v>31147.43</v>
      </c>
      <c r="Q7" s="4">
        <v>158.97999999999999</v>
      </c>
      <c r="R7" s="4">
        <v>49.3</v>
      </c>
    </row>
    <row r="8" spans="1:18" x14ac:dyDescent="0.3">
      <c r="L8" s="4">
        <v>6</v>
      </c>
      <c r="M8" s="4">
        <v>1</v>
      </c>
      <c r="N8" s="4">
        <v>1</v>
      </c>
      <c r="P8" s="4">
        <v>199.16</v>
      </c>
      <c r="Q8" s="4">
        <v>194.6</v>
      </c>
      <c r="R8" s="4">
        <v>153.58000000000001</v>
      </c>
    </row>
    <row r="9" spans="1:18" x14ac:dyDescent="0.3">
      <c r="L9" s="4">
        <v>6</v>
      </c>
      <c r="M9" s="4">
        <v>6</v>
      </c>
      <c r="N9" s="4">
        <v>9</v>
      </c>
      <c r="P9" s="4">
        <v>67.22</v>
      </c>
      <c r="Q9" s="4">
        <v>15.38</v>
      </c>
      <c r="R9" s="4">
        <v>86.76</v>
      </c>
    </row>
    <row r="10" spans="1:18" x14ac:dyDescent="0.3">
      <c r="L10" s="4">
        <v>6</v>
      </c>
      <c r="M10" s="4">
        <v>6</v>
      </c>
      <c r="N10" s="4">
        <v>1</v>
      </c>
      <c r="P10" s="4">
        <v>23.94</v>
      </c>
      <c r="Q10" s="4">
        <v>7.34</v>
      </c>
      <c r="R10" s="4">
        <v>425.32</v>
      </c>
    </row>
    <row r="11" spans="1:18" x14ac:dyDescent="0.3">
      <c r="L11" s="4">
        <v>4</v>
      </c>
      <c r="M11" s="4">
        <v>1</v>
      </c>
      <c r="N11" s="4">
        <v>8</v>
      </c>
      <c r="P11" s="4">
        <v>154.41999999999999</v>
      </c>
      <c r="Q11" s="4">
        <v>160.44</v>
      </c>
      <c r="R11" s="4">
        <v>21.73</v>
      </c>
    </row>
    <row r="12" spans="1:18" x14ac:dyDescent="0.3">
      <c r="L12" s="4">
        <v>17</v>
      </c>
      <c r="M12" s="4">
        <v>2</v>
      </c>
      <c r="N12" s="4">
        <v>7</v>
      </c>
      <c r="P12" s="4">
        <v>256.69</v>
      </c>
      <c r="Q12" s="4">
        <v>227.63</v>
      </c>
      <c r="R12" s="4">
        <v>80.59</v>
      </c>
    </row>
    <row r="13" spans="1:18" x14ac:dyDescent="0.3">
      <c r="L13" s="4">
        <v>1</v>
      </c>
      <c r="M13" s="4">
        <v>4</v>
      </c>
      <c r="N13" s="4">
        <v>1</v>
      </c>
      <c r="P13" s="4">
        <v>45.34</v>
      </c>
      <c r="Q13" s="4">
        <v>156.78</v>
      </c>
      <c r="R13" s="4">
        <v>25.36</v>
      </c>
    </row>
    <row r="14" spans="1:18" x14ac:dyDescent="0.3">
      <c r="L14" s="4">
        <v>9</v>
      </c>
      <c r="M14" s="4">
        <v>7</v>
      </c>
      <c r="N14" s="4">
        <v>1</v>
      </c>
      <c r="P14" s="4">
        <v>48.46</v>
      </c>
      <c r="Q14" s="4">
        <v>22.24</v>
      </c>
      <c r="R14" s="4">
        <v>29.5</v>
      </c>
    </row>
    <row r="15" spans="1:18" x14ac:dyDescent="0.3">
      <c r="L15" s="4">
        <v>2</v>
      </c>
      <c r="M15" s="4">
        <v>9</v>
      </c>
      <c r="N15" s="4">
        <v>1</v>
      </c>
      <c r="P15" s="4">
        <v>9.31</v>
      </c>
      <c r="Q15" s="4">
        <v>168.26</v>
      </c>
      <c r="R15" s="4">
        <v>62.29</v>
      </c>
    </row>
    <row r="16" spans="1:18" x14ac:dyDescent="0.3">
      <c r="L16" s="4">
        <v>2</v>
      </c>
      <c r="M16" s="4">
        <v>4</v>
      </c>
      <c r="N16" s="4">
        <v>4</v>
      </c>
      <c r="P16" s="4">
        <v>45.65</v>
      </c>
      <c r="Q16" s="4">
        <v>133.93</v>
      </c>
      <c r="R16" s="4">
        <v>27.52</v>
      </c>
    </row>
    <row r="17" spans="1:18" x14ac:dyDescent="0.3">
      <c r="L17" s="4">
        <v>1</v>
      </c>
      <c r="M17" s="4">
        <v>16</v>
      </c>
      <c r="N17" s="4">
        <v>7</v>
      </c>
      <c r="P17" s="4">
        <v>33.56</v>
      </c>
      <c r="Q17" s="4">
        <v>128.24</v>
      </c>
      <c r="R17" s="4">
        <v>26.13</v>
      </c>
    </row>
    <row r="18" spans="1:18" ht="15.6" x14ac:dyDescent="0.3">
      <c r="A18" s="13"/>
      <c r="B18" s="75" t="s">
        <v>580</v>
      </c>
      <c r="C18" s="75"/>
      <c r="D18" s="75"/>
      <c r="L18" s="4">
        <v>1</v>
      </c>
      <c r="M18" s="4">
        <v>14</v>
      </c>
      <c r="N18" s="4">
        <v>2</v>
      </c>
      <c r="P18" s="4">
        <v>5.48</v>
      </c>
      <c r="Q18" s="4">
        <v>72.569999999999993</v>
      </c>
      <c r="R18" s="4">
        <v>114.05</v>
      </c>
    </row>
    <row r="19" spans="1:18" ht="15.6" x14ac:dyDescent="0.3">
      <c r="A19" s="13"/>
      <c r="B19" s="13" t="s">
        <v>25</v>
      </c>
      <c r="C19" s="13" t="s">
        <v>56</v>
      </c>
      <c r="D19" s="13" t="s">
        <v>38</v>
      </c>
      <c r="L19" s="4">
        <v>3</v>
      </c>
      <c r="M19" s="4">
        <v>5</v>
      </c>
      <c r="N19" s="4">
        <v>1</v>
      </c>
      <c r="P19" s="4">
        <v>24.05</v>
      </c>
      <c r="Q19" s="4">
        <v>13.86</v>
      </c>
      <c r="R19" s="4">
        <v>27.34</v>
      </c>
    </row>
    <row r="20" spans="1:18" ht="15.6" x14ac:dyDescent="0.3">
      <c r="A20" s="13" t="s">
        <v>572</v>
      </c>
      <c r="B20" s="14">
        <f>AVERAGE(L3:P220)</f>
        <v>99.074435146443562</v>
      </c>
      <c r="C20" s="14">
        <f t="shared" ref="C20:D20" si="3">AVERAGE(M3:Q220)</f>
        <v>121.3249016853932</v>
      </c>
      <c r="D20" s="14">
        <f t="shared" si="3"/>
        <v>149.14831360946744</v>
      </c>
      <c r="L20" s="4">
        <v>5</v>
      </c>
      <c r="M20" s="4">
        <v>1</v>
      </c>
      <c r="N20" s="4">
        <v>8</v>
      </c>
      <c r="P20" s="4">
        <v>34.61</v>
      </c>
      <c r="Q20" s="4">
        <v>21.55</v>
      </c>
      <c r="R20" s="4">
        <v>34.79</v>
      </c>
    </row>
    <row r="21" spans="1:18" ht="15.6" x14ac:dyDescent="0.3">
      <c r="A21" s="13" t="s">
        <v>573</v>
      </c>
      <c r="B21" s="14">
        <f>MEDIAN(P3:P220)</f>
        <v>51.28</v>
      </c>
      <c r="C21" s="14">
        <f t="shared" ref="C21:D21" si="4">MEDIAN(Q3:Q220)</f>
        <v>54.97</v>
      </c>
      <c r="D21" s="14">
        <f t="shared" si="4"/>
        <v>53.114999999999995</v>
      </c>
      <c r="L21" s="4">
        <v>8</v>
      </c>
      <c r="M21" s="4">
        <v>4</v>
      </c>
      <c r="N21" s="4">
        <v>5</v>
      </c>
      <c r="P21" s="4">
        <v>106.6</v>
      </c>
      <c r="Q21" s="4">
        <v>54.58</v>
      </c>
      <c r="R21" s="4">
        <v>169.31</v>
      </c>
    </row>
    <row r="22" spans="1:18" ht="15.6" x14ac:dyDescent="0.3">
      <c r="A22" s="13" t="s">
        <v>574</v>
      </c>
      <c r="B22" s="14">
        <f>MODE(P3:P220)</f>
        <v>36.85</v>
      </c>
      <c r="C22" s="14" t="e">
        <f t="shared" ref="C22:D22" si="5">MODE(Q3:Q220)</f>
        <v>#N/A</v>
      </c>
      <c r="D22" s="14" t="e">
        <f t="shared" si="5"/>
        <v>#N/A</v>
      </c>
      <c r="L22" s="4">
        <v>1</v>
      </c>
      <c r="M22" s="4">
        <v>9</v>
      </c>
      <c r="N22" s="4">
        <v>2</v>
      </c>
      <c r="P22" s="4">
        <v>50.91</v>
      </c>
      <c r="Q22" s="4">
        <v>32.700000000000003</v>
      </c>
      <c r="R22" s="4">
        <v>273.33999999999997</v>
      </c>
    </row>
    <row r="23" spans="1:18" ht="15.6" x14ac:dyDescent="0.3">
      <c r="A23" s="13" t="s">
        <v>575</v>
      </c>
      <c r="B23" s="16" t="s">
        <v>576</v>
      </c>
      <c r="C23" s="16" t="s">
        <v>581</v>
      </c>
      <c r="D23" s="16" t="s">
        <v>581</v>
      </c>
      <c r="L23" s="4">
        <v>8</v>
      </c>
      <c r="M23" s="4">
        <v>7</v>
      </c>
      <c r="N23" s="4">
        <v>4</v>
      </c>
      <c r="P23" s="4">
        <v>22.61</v>
      </c>
      <c r="Q23" s="4">
        <v>31.57</v>
      </c>
      <c r="R23" s="4">
        <v>7.17</v>
      </c>
    </row>
    <row r="24" spans="1:18" ht="15.6" x14ac:dyDescent="0.3">
      <c r="A24" s="13" t="s">
        <v>577</v>
      </c>
      <c r="B24" s="15" t="s">
        <v>578</v>
      </c>
      <c r="C24" s="15" t="s">
        <v>578</v>
      </c>
      <c r="D24" s="15" t="s">
        <v>578</v>
      </c>
      <c r="L24" s="4">
        <v>3</v>
      </c>
      <c r="M24" s="4">
        <v>10</v>
      </c>
      <c r="N24" s="4">
        <v>1</v>
      </c>
      <c r="P24" s="4">
        <v>126.39</v>
      </c>
      <c r="Q24" s="4">
        <v>43.85</v>
      </c>
      <c r="R24" s="4">
        <v>222.01</v>
      </c>
    </row>
    <row r="25" spans="1:18" x14ac:dyDescent="0.3">
      <c r="L25" s="4">
        <v>4</v>
      </c>
      <c r="M25" s="4">
        <v>3</v>
      </c>
      <c r="N25" s="4">
        <v>14</v>
      </c>
      <c r="P25" s="4">
        <v>9.67</v>
      </c>
      <c r="Q25" s="4">
        <v>101.77</v>
      </c>
      <c r="R25" s="4">
        <v>23.41</v>
      </c>
    </row>
    <row r="26" spans="1:18" x14ac:dyDescent="0.3">
      <c r="L26" s="4">
        <v>4</v>
      </c>
      <c r="M26" s="4">
        <v>8</v>
      </c>
      <c r="N26" s="4">
        <v>2</v>
      </c>
      <c r="P26" s="4">
        <v>103.62</v>
      </c>
      <c r="Q26" s="4">
        <v>15.9</v>
      </c>
      <c r="R26" s="4">
        <v>87.4</v>
      </c>
    </row>
    <row r="27" spans="1:18" x14ac:dyDescent="0.3">
      <c r="L27" s="4">
        <v>1</v>
      </c>
      <c r="M27" s="4">
        <v>6</v>
      </c>
      <c r="N27" s="4">
        <v>7</v>
      </c>
      <c r="P27" s="4">
        <v>150.58000000000001</v>
      </c>
      <c r="Q27" s="4">
        <v>22.91</v>
      </c>
      <c r="R27" s="4">
        <v>33.31</v>
      </c>
    </row>
    <row r="28" spans="1:18" x14ac:dyDescent="0.3">
      <c r="L28" s="4">
        <v>11</v>
      </c>
      <c r="M28" s="4">
        <v>4</v>
      </c>
      <c r="N28" s="4">
        <v>1</v>
      </c>
      <c r="P28" s="4">
        <v>61.91</v>
      </c>
      <c r="Q28" s="4">
        <v>36.28</v>
      </c>
      <c r="R28" s="4">
        <v>153.72999999999999</v>
      </c>
    </row>
    <row r="29" spans="1:18" x14ac:dyDescent="0.3">
      <c r="L29" s="4">
        <v>2</v>
      </c>
      <c r="M29" s="4">
        <v>2</v>
      </c>
      <c r="N29" s="4">
        <v>6</v>
      </c>
      <c r="P29" s="4">
        <v>198.41</v>
      </c>
      <c r="Q29" s="4">
        <v>173.82</v>
      </c>
      <c r="R29" s="4">
        <v>74.69</v>
      </c>
    </row>
    <row r="30" spans="1:18" x14ac:dyDescent="0.3">
      <c r="L30" s="4">
        <v>3</v>
      </c>
      <c r="M30" s="4">
        <v>1</v>
      </c>
      <c r="N30" s="4">
        <v>4</v>
      </c>
      <c r="P30" s="4">
        <v>56.37</v>
      </c>
      <c r="Q30" s="4">
        <v>217.89</v>
      </c>
      <c r="R30" s="4">
        <v>20.69</v>
      </c>
    </row>
    <row r="31" spans="1:18" x14ac:dyDescent="0.3">
      <c r="L31" s="4">
        <v>1</v>
      </c>
      <c r="M31" s="4">
        <v>1</v>
      </c>
      <c r="N31" s="4">
        <v>6</v>
      </c>
      <c r="P31" s="4">
        <v>235.32</v>
      </c>
      <c r="Q31" s="4">
        <v>2185.23</v>
      </c>
      <c r="R31" s="4">
        <v>39.85</v>
      </c>
    </row>
    <row r="32" spans="1:18" x14ac:dyDescent="0.3">
      <c r="L32" s="4">
        <v>3</v>
      </c>
      <c r="M32" s="4">
        <v>3</v>
      </c>
      <c r="N32" s="4">
        <v>9</v>
      </c>
      <c r="P32" s="4">
        <v>4294.26</v>
      </c>
      <c r="Q32" s="4">
        <v>70.36</v>
      </c>
      <c r="R32" s="4">
        <v>334.83</v>
      </c>
    </row>
    <row r="33" spans="12:18" x14ac:dyDescent="0.3">
      <c r="L33" s="4">
        <v>1</v>
      </c>
      <c r="M33" s="4">
        <v>11</v>
      </c>
      <c r="N33" s="4">
        <v>11</v>
      </c>
      <c r="P33" s="4">
        <v>17.28</v>
      </c>
      <c r="Q33" s="4">
        <v>27.44</v>
      </c>
      <c r="R33" s="4">
        <v>17.45</v>
      </c>
    </row>
    <row r="34" spans="12:18" x14ac:dyDescent="0.3">
      <c r="L34" s="4">
        <v>1</v>
      </c>
      <c r="M34" s="4">
        <v>7</v>
      </c>
      <c r="N34" s="4">
        <v>3</v>
      </c>
      <c r="P34" s="4">
        <v>65.150000000000006</v>
      </c>
      <c r="Q34" s="4">
        <v>59.18</v>
      </c>
      <c r="R34" s="4">
        <v>61.33</v>
      </c>
    </row>
    <row r="35" spans="12:18" x14ac:dyDescent="0.3">
      <c r="L35" s="4">
        <v>5</v>
      </c>
      <c r="M35" s="4">
        <v>7</v>
      </c>
      <c r="N35" s="4">
        <v>13</v>
      </c>
      <c r="P35" s="4">
        <v>105.5</v>
      </c>
      <c r="Q35" s="4">
        <v>16.97</v>
      </c>
      <c r="R35" s="4">
        <v>93.81</v>
      </c>
    </row>
    <row r="36" spans="12:18" x14ac:dyDescent="0.3">
      <c r="L36" s="4">
        <v>2</v>
      </c>
      <c r="M36" s="4">
        <v>2</v>
      </c>
      <c r="N36" s="4">
        <v>6</v>
      </c>
      <c r="P36" s="4">
        <v>64.23</v>
      </c>
      <c r="Q36" s="4">
        <v>32.369999999999997</v>
      </c>
      <c r="R36" s="4">
        <v>55.63</v>
      </c>
    </row>
    <row r="37" spans="12:18" x14ac:dyDescent="0.3">
      <c r="L37" s="4">
        <v>1</v>
      </c>
      <c r="M37" s="4">
        <v>5</v>
      </c>
      <c r="N37" s="4">
        <v>3</v>
      </c>
      <c r="P37" s="4">
        <v>34.24</v>
      </c>
      <c r="Q37" s="4">
        <v>62.77</v>
      </c>
      <c r="R37" s="4">
        <v>43.2</v>
      </c>
    </row>
    <row r="38" spans="12:18" x14ac:dyDescent="0.3">
      <c r="L38" s="4">
        <v>6</v>
      </c>
      <c r="M38" s="4">
        <v>4</v>
      </c>
      <c r="N38" s="4">
        <v>3</v>
      </c>
      <c r="P38" s="4">
        <v>52.73</v>
      </c>
      <c r="Q38" s="4">
        <v>80.459999999999994</v>
      </c>
      <c r="R38" s="4">
        <v>35.479999999999997</v>
      </c>
    </row>
    <row r="39" spans="12:18" x14ac:dyDescent="0.3">
      <c r="L39" s="4">
        <v>12</v>
      </c>
      <c r="M39" s="4">
        <v>5</v>
      </c>
      <c r="N39" s="4">
        <v>6</v>
      </c>
      <c r="P39" s="4">
        <v>19.37</v>
      </c>
      <c r="Q39" s="4">
        <v>316.69</v>
      </c>
      <c r="R39" s="4">
        <v>129.22</v>
      </c>
    </row>
    <row r="40" spans="12:18" x14ac:dyDescent="0.3">
      <c r="L40" s="4">
        <v>1</v>
      </c>
      <c r="M40" s="4">
        <v>5</v>
      </c>
      <c r="N40" s="4">
        <v>7</v>
      </c>
      <c r="P40" s="4">
        <v>163</v>
      </c>
      <c r="Q40" s="4">
        <v>175.63</v>
      </c>
      <c r="R40" s="4">
        <v>62.27</v>
      </c>
    </row>
    <row r="41" spans="12:18" x14ac:dyDescent="0.3">
      <c r="L41" s="4">
        <v>8</v>
      </c>
      <c r="M41" s="4">
        <v>7</v>
      </c>
      <c r="N41" s="4">
        <v>3</v>
      </c>
      <c r="P41" s="4">
        <v>43.91</v>
      </c>
      <c r="Q41" s="4">
        <v>54.86</v>
      </c>
      <c r="R41" s="4">
        <v>34.159999999999997</v>
      </c>
    </row>
    <row r="42" spans="12:18" x14ac:dyDescent="0.3">
      <c r="L42" s="4">
        <v>9</v>
      </c>
      <c r="M42" s="4">
        <v>12</v>
      </c>
      <c r="N42" s="4">
        <v>7</v>
      </c>
      <c r="P42" s="4">
        <v>7275.24</v>
      </c>
      <c r="Q42" s="4">
        <v>103.24</v>
      </c>
      <c r="R42" s="4">
        <v>53.5</v>
      </c>
    </row>
    <row r="43" spans="12:18" x14ac:dyDescent="0.3">
      <c r="L43" s="4">
        <v>6</v>
      </c>
      <c r="M43" s="4">
        <v>6</v>
      </c>
      <c r="N43" s="4">
        <v>9</v>
      </c>
      <c r="P43" s="4">
        <v>71.77</v>
      </c>
      <c r="Q43" s="4">
        <v>12.49</v>
      </c>
      <c r="R43" s="4">
        <v>73.569999999999993</v>
      </c>
    </row>
    <row r="44" spans="12:18" x14ac:dyDescent="0.3">
      <c r="L44" s="4">
        <v>2</v>
      </c>
      <c r="M44" s="4">
        <v>4</v>
      </c>
      <c r="N44" s="4">
        <v>6</v>
      </c>
      <c r="P44" s="4">
        <v>138.97999999999999</v>
      </c>
      <c r="Q44" s="4">
        <v>48.53</v>
      </c>
      <c r="R44" s="4">
        <v>33.89</v>
      </c>
    </row>
    <row r="45" spans="12:18" x14ac:dyDescent="0.3">
      <c r="L45" s="4">
        <v>6</v>
      </c>
      <c r="M45" s="4">
        <v>1</v>
      </c>
      <c r="N45" s="4">
        <v>1</v>
      </c>
      <c r="P45" s="4">
        <v>34.799999999999997</v>
      </c>
      <c r="Q45" s="4">
        <v>159.21</v>
      </c>
      <c r="R45" s="4">
        <v>50</v>
      </c>
    </row>
    <row r="46" spans="12:18" x14ac:dyDescent="0.3">
      <c r="L46" s="4">
        <v>1</v>
      </c>
      <c r="M46" s="4">
        <v>1</v>
      </c>
      <c r="N46" s="4">
        <v>3</v>
      </c>
      <c r="P46" s="4">
        <v>4.22</v>
      </c>
      <c r="Q46" s="4">
        <v>20.39</v>
      </c>
      <c r="R46" s="4">
        <v>292.07</v>
      </c>
    </row>
    <row r="47" spans="12:18" x14ac:dyDescent="0.3">
      <c r="L47" s="4">
        <v>2</v>
      </c>
      <c r="M47" s="4">
        <v>1</v>
      </c>
      <c r="N47" s="4">
        <v>7</v>
      </c>
      <c r="P47" s="4">
        <v>15.39</v>
      </c>
      <c r="Q47" s="4">
        <v>59.86</v>
      </c>
      <c r="R47" s="4">
        <v>101.4</v>
      </c>
    </row>
    <row r="48" spans="12:18" x14ac:dyDescent="0.3">
      <c r="L48" s="4">
        <v>9</v>
      </c>
      <c r="M48" s="4">
        <v>13</v>
      </c>
      <c r="N48" s="4">
        <v>4</v>
      </c>
      <c r="P48" s="4">
        <v>184.09</v>
      </c>
      <c r="Q48" s="4">
        <v>32.450000000000003</v>
      </c>
      <c r="R48" s="4">
        <v>45.82</v>
      </c>
    </row>
    <row r="49" spans="12:18" x14ac:dyDescent="0.3">
      <c r="L49" s="4">
        <v>6</v>
      </c>
      <c r="M49" s="4">
        <v>5</v>
      </c>
      <c r="N49" s="4">
        <v>4</v>
      </c>
      <c r="P49" s="4">
        <v>20.63</v>
      </c>
      <c r="Q49" s="4">
        <v>138.32</v>
      </c>
      <c r="R49" s="4">
        <v>2542.4899999999998</v>
      </c>
    </row>
    <row r="50" spans="12:18" x14ac:dyDescent="0.3">
      <c r="L50" s="4">
        <v>2</v>
      </c>
      <c r="M50" s="4">
        <v>1</v>
      </c>
      <c r="N50" s="4">
        <v>1</v>
      </c>
      <c r="P50" s="4">
        <v>91.26</v>
      </c>
      <c r="Q50" s="4">
        <v>58.61</v>
      </c>
      <c r="R50" s="4">
        <v>45.88</v>
      </c>
    </row>
    <row r="51" spans="12:18" x14ac:dyDescent="0.3">
      <c r="L51" s="4">
        <v>4</v>
      </c>
      <c r="M51" s="4">
        <v>4</v>
      </c>
      <c r="N51" s="4">
        <v>2</v>
      </c>
      <c r="P51" s="4">
        <v>34.369999999999997</v>
      </c>
      <c r="Q51" s="4">
        <v>18.239999999999998</v>
      </c>
      <c r="R51" s="4">
        <v>32.67</v>
      </c>
    </row>
    <row r="52" spans="12:18" x14ac:dyDescent="0.3">
      <c r="L52" s="4">
        <v>1</v>
      </c>
      <c r="M52" s="4">
        <v>4</v>
      </c>
      <c r="N52" s="4">
        <v>4</v>
      </c>
      <c r="P52" s="4">
        <v>32.020000000000003</v>
      </c>
      <c r="Q52" s="4">
        <v>15.98</v>
      </c>
      <c r="R52" s="4">
        <v>80.760000000000005</v>
      </c>
    </row>
    <row r="53" spans="12:18" x14ac:dyDescent="0.3">
      <c r="L53" s="4">
        <v>3</v>
      </c>
      <c r="M53" s="4">
        <v>6</v>
      </c>
      <c r="N53" s="4">
        <v>5</v>
      </c>
      <c r="P53" s="4">
        <v>65.05</v>
      </c>
      <c r="Q53" s="4">
        <v>46.27</v>
      </c>
      <c r="R53" s="4">
        <v>6.03</v>
      </c>
    </row>
    <row r="54" spans="12:18" x14ac:dyDescent="0.3">
      <c r="L54" s="4">
        <v>4</v>
      </c>
      <c r="M54" s="4">
        <v>9</v>
      </c>
      <c r="N54" s="4">
        <v>2</v>
      </c>
      <c r="P54" s="4">
        <v>51.62</v>
      </c>
      <c r="Q54" s="4">
        <v>165.68</v>
      </c>
      <c r="R54" s="4">
        <v>20.010000000000002</v>
      </c>
    </row>
    <row r="55" spans="12:18" x14ac:dyDescent="0.3">
      <c r="L55" s="4">
        <v>9</v>
      </c>
      <c r="M55" s="4">
        <v>5</v>
      </c>
      <c r="N55" s="4">
        <v>9</v>
      </c>
      <c r="P55" s="4">
        <v>933.81</v>
      </c>
      <c r="Q55" s="4">
        <v>27.71</v>
      </c>
      <c r="R55" s="4">
        <v>36.56</v>
      </c>
    </row>
    <row r="56" spans="12:18" x14ac:dyDescent="0.3">
      <c r="L56" s="4">
        <v>3</v>
      </c>
      <c r="M56" s="4">
        <v>3</v>
      </c>
      <c r="N56" s="4">
        <v>4</v>
      </c>
      <c r="P56" s="4">
        <v>48.48</v>
      </c>
      <c r="Q56" s="4">
        <v>47</v>
      </c>
      <c r="R56" s="4">
        <v>47.34</v>
      </c>
    </row>
    <row r="57" spans="12:18" x14ac:dyDescent="0.3">
      <c r="L57" s="4">
        <v>6</v>
      </c>
      <c r="M57" s="4">
        <v>5</v>
      </c>
      <c r="N57" s="4">
        <v>8</v>
      </c>
      <c r="P57" s="4">
        <v>22.4</v>
      </c>
      <c r="Q57" s="4">
        <v>182.55</v>
      </c>
      <c r="R57" s="4">
        <v>126.57</v>
      </c>
    </row>
    <row r="58" spans="12:18" x14ac:dyDescent="0.3">
      <c r="L58" s="4">
        <v>5</v>
      </c>
      <c r="M58" s="4">
        <v>11</v>
      </c>
      <c r="N58" s="4">
        <v>10</v>
      </c>
      <c r="P58" s="4">
        <v>129.03</v>
      </c>
      <c r="Q58" s="4">
        <v>237.44</v>
      </c>
      <c r="R58" s="4">
        <v>125.45</v>
      </c>
    </row>
    <row r="59" spans="12:18" x14ac:dyDescent="0.3">
      <c r="L59" s="4">
        <v>8</v>
      </c>
      <c r="M59" s="4">
        <v>1</v>
      </c>
      <c r="N59" s="4">
        <v>5</v>
      </c>
      <c r="P59" s="4">
        <v>53.69</v>
      </c>
      <c r="Q59" s="4">
        <v>85.28</v>
      </c>
      <c r="R59" s="4">
        <v>103.35</v>
      </c>
    </row>
    <row r="60" spans="12:18" x14ac:dyDescent="0.3">
      <c r="L60" s="4">
        <v>7</v>
      </c>
      <c r="M60" s="4">
        <v>1</v>
      </c>
      <c r="N60" s="4">
        <v>8</v>
      </c>
      <c r="P60" s="4">
        <v>46.16</v>
      </c>
      <c r="Q60" s="4">
        <v>35.28</v>
      </c>
      <c r="R60" s="4">
        <v>85.98</v>
      </c>
    </row>
    <row r="61" spans="12:18" x14ac:dyDescent="0.3">
      <c r="L61" s="4">
        <v>3</v>
      </c>
      <c r="M61" s="4">
        <v>6</v>
      </c>
      <c r="N61" s="4">
        <v>3</v>
      </c>
      <c r="P61" s="4">
        <v>11.06</v>
      </c>
      <c r="Q61" s="4">
        <v>40.98</v>
      </c>
      <c r="R61" s="4">
        <v>184.01</v>
      </c>
    </row>
    <row r="62" spans="12:18" x14ac:dyDescent="0.3">
      <c r="L62" s="4">
        <v>2</v>
      </c>
      <c r="M62" s="4">
        <v>6</v>
      </c>
      <c r="N62" s="4">
        <v>3</v>
      </c>
      <c r="P62" s="4">
        <v>12.3</v>
      </c>
      <c r="Q62" s="4">
        <v>299.25</v>
      </c>
      <c r="R62" s="4">
        <v>75.17</v>
      </c>
    </row>
    <row r="63" spans="12:18" x14ac:dyDescent="0.3">
      <c r="L63" s="4">
        <v>6</v>
      </c>
      <c r="M63" s="4">
        <v>9</v>
      </c>
      <c r="N63" s="4">
        <v>14</v>
      </c>
      <c r="P63" s="4">
        <v>50.21</v>
      </c>
      <c r="Q63" s="4">
        <v>115.93</v>
      </c>
      <c r="R63" s="4">
        <v>80.959999999999994</v>
      </c>
    </row>
    <row r="64" spans="12:18" x14ac:dyDescent="0.3">
      <c r="L64" s="4">
        <v>9</v>
      </c>
      <c r="M64" s="4">
        <v>6</v>
      </c>
      <c r="N64" s="4">
        <v>2</v>
      </c>
      <c r="P64" s="4">
        <v>11.19</v>
      </c>
      <c r="Q64" s="4">
        <v>41.69</v>
      </c>
      <c r="R64" s="4">
        <v>164.39</v>
      </c>
    </row>
    <row r="65" spans="12:18" x14ac:dyDescent="0.3">
      <c r="L65" s="4">
        <v>2</v>
      </c>
      <c r="M65" s="4">
        <v>1</v>
      </c>
      <c r="N65" s="4">
        <v>5</v>
      </c>
      <c r="P65" s="4">
        <v>37.6</v>
      </c>
      <c r="Q65" s="4">
        <v>15.34</v>
      </c>
      <c r="R65" s="4">
        <v>2362.29</v>
      </c>
    </row>
    <row r="66" spans="12:18" x14ac:dyDescent="0.3">
      <c r="L66" s="4">
        <v>5</v>
      </c>
      <c r="M66" s="4">
        <v>2</v>
      </c>
      <c r="N66" s="4">
        <v>3</v>
      </c>
      <c r="P66" s="4">
        <v>31.53</v>
      </c>
      <c r="Q66" s="4">
        <v>12.47</v>
      </c>
      <c r="R66" s="4">
        <v>83.32</v>
      </c>
    </row>
    <row r="67" spans="12:18" x14ac:dyDescent="0.3">
      <c r="L67" s="4">
        <v>1</v>
      </c>
      <c r="M67" s="4">
        <v>12</v>
      </c>
      <c r="N67" s="4">
        <v>9</v>
      </c>
      <c r="P67" s="4">
        <v>67.66</v>
      </c>
      <c r="Q67" s="4">
        <v>50.03</v>
      </c>
      <c r="R67" s="4">
        <v>12.32</v>
      </c>
    </row>
    <row r="68" spans="12:18" x14ac:dyDescent="0.3">
      <c r="L68" s="4">
        <v>7</v>
      </c>
      <c r="M68" s="4">
        <v>7</v>
      </c>
      <c r="N68" s="4">
        <v>8</v>
      </c>
      <c r="P68" s="4">
        <v>16.82</v>
      </c>
      <c r="Q68" s="4">
        <v>28.63</v>
      </c>
      <c r="R68" s="4">
        <v>47.74</v>
      </c>
    </row>
    <row r="69" spans="12:18" x14ac:dyDescent="0.3">
      <c r="L69" s="4">
        <v>2</v>
      </c>
      <c r="M69" s="4">
        <v>15</v>
      </c>
      <c r="N69" s="4">
        <v>6</v>
      </c>
      <c r="P69" s="4">
        <v>51.09</v>
      </c>
      <c r="Q69" s="4">
        <v>200.32</v>
      </c>
      <c r="R69" s="4">
        <v>11.52</v>
      </c>
    </row>
    <row r="70" spans="12:18" x14ac:dyDescent="0.3">
      <c r="L70" s="4">
        <v>2</v>
      </c>
      <c r="M70" s="4">
        <v>5</v>
      </c>
      <c r="N70" s="4">
        <v>7</v>
      </c>
      <c r="P70" s="4">
        <v>14.5</v>
      </c>
      <c r="Q70" s="4">
        <v>173.24</v>
      </c>
      <c r="R70" s="4">
        <v>165.44</v>
      </c>
    </row>
    <row r="71" spans="12:18" x14ac:dyDescent="0.3">
      <c r="L71" s="4">
        <v>4</v>
      </c>
      <c r="M71" s="4">
        <v>6</v>
      </c>
      <c r="N71" s="4">
        <v>9</v>
      </c>
      <c r="P71" s="4">
        <v>27.94</v>
      </c>
      <c r="Q71" s="4">
        <v>85.79</v>
      </c>
      <c r="R71" s="4">
        <v>16.850000000000001</v>
      </c>
    </row>
    <row r="72" spans="12:18" x14ac:dyDescent="0.3">
      <c r="L72" s="4">
        <v>2</v>
      </c>
      <c r="M72" s="4">
        <v>2</v>
      </c>
      <c r="N72" s="4">
        <v>4</v>
      </c>
      <c r="P72" s="4">
        <v>100.59</v>
      </c>
      <c r="Q72" s="4">
        <v>16.16</v>
      </c>
      <c r="R72" s="4">
        <v>20.54</v>
      </c>
    </row>
    <row r="73" spans="12:18" x14ac:dyDescent="0.3">
      <c r="L73" s="4">
        <v>8</v>
      </c>
      <c r="M73" s="4">
        <v>4</v>
      </c>
      <c r="N73" s="4">
        <v>8</v>
      </c>
      <c r="P73" s="4">
        <v>129.46</v>
      </c>
      <c r="Q73" s="4">
        <v>16.12</v>
      </c>
      <c r="R73" s="4">
        <v>112.88</v>
      </c>
    </row>
    <row r="74" spans="12:18" x14ac:dyDescent="0.3">
      <c r="L74" s="4">
        <v>5</v>
      </c>
      <c r="M74" s="4">
        <v>8</v>
      </c>
      <c r="N74" s="4">
        <v>5</v>
      </c>
      <c r="P74" s="4">
        <v>182.23</v>
      </c>
      <c r="Q74" s="4">
        <v>28.61</v>
      </c>
      <c r="R74" s="4">
        <v>434.94</v>
      </c>
    </row>
    <row r="75" spans="12:18" x14ac:dyDescent="0.3">
      <c r="L75" s="4">
        <v>2</v>
      </c>
      <c r="M75" s="4">
        <v>1</v>
      </c>
      <c r="N75" s="4">
        <v>4</v>
      </c>
      <c r="P75" s="4">
        <v>156.96</v>
      </c>
      <c r="Q75" s="4">
        <v>161.4</v>
      </c>
      <c r="R75" s="4">
        <v>26.97</v>
      </c>
    </row>
    <row r="76" spans="12:18" x14ac:dyDescent="0.3">
      <c r="L76" s="4">
        <v>7</v>
      </c>
      <c r="M76" s="4">
        <v>7</v>
      </c>
      <c r="N76" s="4">
        <v>3</v>
      </c>
      <c r="P76" s="4">
        <v>62.44</v>
      </c>
      <c r="Q76" s="4">
        <v>146.12</v>
      </c>
      <c r="R76" s="4">
        <v>123.55</v>
      </c>
    </row>
    <row r="77" spans="12:18" x14ac:dyDescent="0.3">
      <c r="L77" s="4">
        <v>4</v>
      </c>
      <c r="M77" s="4">
        <v>8</v>
      </c>
      <c r="N77" s="4">
        <v>4</v>
      </c>
      <c r="P77" s="4">
        <v>96.51</v>
      </c>
      <c r="Q77" s="4">
        <v>85.42</v>
      </c>
      <c r="R77" s="4">
        <v>180.02</v>
      </c>
    </row>
    <row r="78" spans="12:18" x14ac:dyDescent="0.3">
      <c r="L78" s="4">
        <v>4</v>
      </c>
      <c r="M78" s="4">
        <v>10</v>
      </c>
      <c r="N78" s="4">
        <v>5</v>
      </c>
      <c r="P78" s="4">
        <v>15.95</v>
      </c>
      <c r="Q78" s="4">
        <v>65</v>
      </c>
      <c r="R78" s="4">
        <v>197.76</v>
      </c>
    </row>
    <row r="79" spans="12:18" x14ac:dyDescent="0.3">
      <c r="L79" s="4">
        <v>13</v>
      </c>
      <c r="M79" s="4">
        <v>1</v>
      </c>
      <c r="N79" s="4">
        <v>4</v>
      </c>
      <c r="P79" s="4">
        <v>87.25</v>
      </c>
      <c r="Q79" s="4">
        <v>31.44</v>
      </c>
      <c r="R79" s="4">
        <v>82.84</v>
      </c>
    </row>
    <row r="80" spans="12:18" x14ac:dyDescent="0.3">
      <c r="L80" s="4">
        <v>7</v>
      </c>
      <c r="M80" s="4">
        <v>5</v>
      </c>
      <c r="N80" s="4">
        <v>5</v>
      </c>
      <c r="P80" s="4">
        <v>24.69</v>
      </c>
      <c r="Q80" s="4">
        <v>80.39</v>
      </c>
      <c r="R80" s="4">
        <v>16.190000000000001</v>
      </c>
    </row>
    <row r="81" spans="12:18" x14ac:dyDescent="0.3">
      <c r="L81" s="4">
        <v>1</v>
      </c>
      <c r="M81" s="4">
        <v>4</v>
      </c>
      <c r="N81" s="4">
        <v>4</v>
      </c>
      <c r="P81" s="4">
        <v>87.09</v>
      </c>
      <c r="Q81" s="4">
        <v>13.48</v>
      </c>
      <c r="R81" s="4">
        <v>75.180000000000007</v>
      </c>
    </row>
    <row r="82" spans="12:18" x14ac:dyDescent="0.3">
      <c r="L82" s="4">
        <v>4</v>
      </c>
      <c r="M82" s="4">
        <v>5</v>
      </c>
      <c r="N82" s="4">
        <v>4</v>
      </c>
      <c r="P82" s="4">
        <v>64.349999999999994</v>
      </c>
      <c r="Q82" s="4">
        <v>41.2</v>
      </c>
      <c r="R82" s="4">
        <v>113.88</v>
      </c>
    </row>
    <row r="83" spans="12:18" x14ac:dyDescent="0.3">
      <c r="L83" s="4">
        <v>6</v>
      </c>
      <c r="M83" s="4">
        <v>2</v>
      </c>
      <c r="N83" s="4">
        <v>9</v>
      </c>
      <c r="P83" s="4">
        <v>20.170000000000002</v>
      </c>
      <c r="Q83" s="4">
        <v>39.049999999999997</v>
      </c>
      <c r="R83" s="4">
        <v>73.680000000000007</v>
      </c>
    </row>
    <row r="84" spans="12:18" x14ac:dyDescent="0.3">
      <c r="L84" s="4">
        <v>6</v>
      </c>
      <c r="M84" s="4">
        <v>7</v>
      </c>
      <c r="N84" s="4">
        <v>4</v>
      </c>
      <c r="P84" s="4">
        <v>157.03</v>
      </c>
      <c r="Q84" s="4">
        <v>133.63</v>
      </c>
      <c r="R84" s="4">
        <v>18.329999999999998</v>
      </c>
    </row>
    <row r="85" spans="12:18" x14ac:dyDescent="0.3">
      <c r="L85" s="4">
        <v>3</v>
      </c>
      <c r="M85" s="4">
        <v>1</v>
      </c>
      <c r="N85" s="4">
        <v>4</v>
      </c>
      <c r="P85" s="4">
        <v>70.400000000000006</v>
      </c>
      <c r="Q85" s="4">
        <v>67.72</v>
      </c>
      <c r="R85" s="4">
        <v>18.73</v>
      </c>
    </row>
    <row r="86" spans="12:18" x14ac:dyDescent="0.3">
      <c r="L86" s="4">
        <v>13</v>
      </c>
      <c r="M86" s="4">
        <v>5</v>
      </c>
      <c r="N86" s="4">
        <v>1</v>
      </c>
      <c r="P86" s="4">
        <v>36.85</v>
      </c>
      <c r="Q86" s="4">
        <v>74.790000000000006</v>
      </c>
      <c r="R86" s="4">
        <v>69.569999999999993</v>
      </c>
    </row>
    <row r="87" spans="12:18" x14ac:dyDescent="0.3">
      <c r="L87" s="4">
        <v>3</v>
      </c>
      <c r="M87" s="4">
        <v>11</v>
      </c>
      <c r="N87" s="4">
        <v>7</v>
      </c>
      <c r="P87" s="4">
        <v>22.71</v>
      </c>
      <c r="Q87" s="4">
        <v>123.89</v>
      </c>
      <c r="R87" s="4">
        <v>48.27</v>
      </c>
    </row>
    <row r="88" spans="12:18" x14ac:dyDescent="0.3">
      <c r="L88" s="4">
        <v>2</v>
      </c>
      <c r="M88" s="4">
        <v>4</v>
      </c>
      <c r="N88" s="4">
        <v>2</v>
      </c>
      <c r="P88" s="4">
        <v>134.44999999999999</v>
      </c>
      <c r="Q88" s="4">
        <v>108.78</v>
      </c>
      <c r="R88" s="4">
        <v>111.35</v>
      </c>
    </row>
    <row r="89" spans="12:18" x14ac:dyDescent="0.3">
      <c r="L89" s="4">
        <v>2</v>
      </c>
      <c r="M89" s="4">
        <v>1</v>
      </c>
      <c r="N89" s="4">
        <v>6</v>
      </c>
      <c r="P89" s="4">
        <v>95.09</v>
      </c>
      <c r="Q89" s="4">
        <v>35.340000000000003</v>
      </c>
      <c r="R89" s="4">
        <v>241.49</v>
      </c>
    </row>
    <row r="90" spans="12:18" x14ac:dyDescent="0.3">
      <c r="L90" s="4">
        <v>8</v>
      </c>
      <c r="M90" s="4">
        <v>5</v>
      </c>
      <c r="N90" s="4">
        <v>6</v>
      </c>
      <c r="P90" s="4">
        <v>40.65</v>
      </c>
      <c r="Q90" s="4">
        <v>56.55</v>
      </c>
      <c r="R90" s="4">
        <v>47.02</v>
      </c>
    </row>
    <row r="91" spans="12:18" x14ac:dyDescent="0.3">
      <c r="L91" s="4">
        <v>2</v>
      </c>
      <c r="M91" s="4">
        <v>9</v>
      </c>
      <c r="N91" s="4">
        <v>4</v>
      </c>
      <c r="P91" s="4">
        <v>81.2</v>
      </c>
      <c r="Q91" s="4">
        <v>253.03</v>
      </c>
      <c r="R91" s="4">
        <v>9.9499999999999993</v>
      </c>
    </row>
    <row r="92" spans="12:18" x14ac:dyDescent="0.3">
      <c r="L92" s="4">
        <v>2</v>
      </c>
      <c r="M92" s="4">
        <v>5</v>
      </c>
      <c r="N92" s="4">
        <v>4</v>
      </c>
      <c r="P92" s="4">
        <v>36.97</v>
      </c>
      <c r="Q92" s="4">
        <v>154.66</v>
      </c>
      <c r="R92" s="4">
        <v>136.69</v>
      </c>
    </row>
    <row r="93" spans="12:18" x14ac:dyDescent="0.3">
      <c r="L93" s="4">
        <v>4</v>
      </c>
      <c r="M93" s="4">
        <v>1</v>
      </c>
      <c r="N93" s="4">
        <v>4</v>
      </c>
      <c r="P93" s="4">
        <v>16.100000000000001</v>
      </c>
      <c r="Q93" s="4">
        <v>51.14</v>
      </c>
      <c r="R93" s="4">
        <v>128.27000000000001</v>
      </c>
    </row>
    <row r="94" spans="12:18" x14ac:dyDescent="0.3">
      <c r="L94" s="4">
        <v>5</v>
      </c>
      <c r="M94" s="4">
        <v>9</v>
      </c>
      <c r="N94" s="4">
        <v>3</v>
      </c>
      <c r="P94" s="4">
        <v>517.27</v>
      </c>
      <c r="Q94" s="4">
        <v>16.34</v>
      </c>
      <c r="R94" s="4">
        <v>18.649999999999999</v>
      </c>
    </row>
    <row r="95" spans="12:18" x14ac:dyDescent="0.3">
      <c r="L95" s="4">
        <v>1</v>
      </c>
      <c r="M95" s="4">
        <v>8</v>
      </c>
      <c r="N95" s="4">
        <v>1</v>
      </c>
      <c r="P95" s="4">
        <v>271.57</v>
      </c>
      <c r="Q95" s="4">
        <v>186.76</v>
      </c>
      <c r="R95" s="4">
        <v>40.04</v>
      </c>
    </row>
    <row r="96" spans="12:18" x14ac:dyDescent="0.3">
      <c r="L96" s="4">
        <v>5</v>
      </c>
      <c r="M96" s="4">
        <v>4</v>
      </c>
      <c r="N96" s="4">
        <v>1</v>
      </c>
      <c r="P96" s="4">
        <v>213.94</v>
      </c>
      <c r="Q96" s="4">
        <v>603.41999999999996</v>
      </c>
      <c r="R96" s="4">
        <v>28.08</v>
      </c>
    </row>
    <row r="97" spans="12:18" x14ac:dyDescent="0.3">
      <c r="L97" s="4">
        <v>1</v>
      </c>
      <c r="M97" s="4">
        <v>3</v>
      </c>
      <c r="N97" s="4">
        <v>1</v>
      </c>
      <c r="P97" s="4">
        <v>66.19</v>
      </c>
      <c r="Q97" s="4">
        <v>6.81</v>
      </c>
      <c r="R97" s="4">
        <v>35.520000000000003</v>
      </c>
    </row>
    <row r="98" spans="12:18" x14ac:dyDescent="0.3">
      <c r="L98" s="4">
        <v>3</v>
      </c>
      <c r="M98" s="4">
        <v>14</v>
      </c>
      <c r="N98" s="4">
        <v>2</v>
      </c>
      <c r="P98" s="4">
        <v>22.06</v>
      </c>
      <c r="Q98" s="4">
        <v>17.28</v>
      </c>
      <c r="R98" s="4">
        <v>30.95</v>
      </c>
    </row>
    <row r="99" spans="12:18" x14ac:dyDescent="0.3">
      <c r="L99" s="4">
        <v>8</v>
      </c>
      <c r="M99" s="4">
        <v>6</v>
      </c>
      <c r="N99" s="4">
        <v>3</v>
      </c>
      <c r="P99" s="4">
        <v>343.01</v>
      </c>
      <c r="Q99" s="4">
        <v>374.91</v>
      </c>
      <c r="R99" s="4">
        <v>13.24</v>
      </c>
    </row>
    <row r="100" spans="12:18" x14ac:dyDescent="0.3">
      <c r="L100" s="4">
        <v>4</v>
      </c>
      <c r="M100" s="4">
        <v>2</v>
      </c>
      <c r="N100" s="4">
        <v>4</v>
      </c>
      <c r="P100" s="4">
        <v>52.22</v>
      </c>
      <c r="Q100" s="4">
        <v>52.12</v>
      </c>
      <c r="R100" s="4">
        <v>485.34</v>
      </c>
    </row>
    <row r="101" spans="12:18" x14ac:dyDescent="0.3">
      <c r="L101" s="4">
        <v>3</v>
      </c>
      <c r="M101" s="4">
        <v>3</v>
      </c>
      <c r="N101" s="4">
        <v>2</v>
      </c>
      <c r="P101" s="4">
        <v>348.57</v>
      </c>
      <c r="Q101" s="4">
        <v>90.75</v>
      </c>
      <c r="R101" s="4">
        <v>31.14</v>
      </c>
    </row>
    <row r="102" spans="12:18" x14ac:dyDescent="0.3">
      <c r="L102" s="4">
        <v>2</v>
      </c>
      <c r="M102" s="4">
        <v>4</v>
      </c>
      <c r="N102" s="4">
        <v>3</v>
      </c>
      <c r="P102" s="4">
        <v>31.74</v>
      </c>
      <c r="Q102" s="4">
        <v>17.54</v>
      </c>
      <c r="R102" s="4">
        <v>309.20999999999998</v>
      </c>
    </row>
    <row r="103" spans="12:18" x14ac:dyDescent="0.3">
      <c r="L103" s="4">
        <v>6</v>
      </c>
      <c r="M103" s="4">
        <v>5</v>
      </c>
      <c r="N103" s="4">
        <v>1</v>
      </c>
      <c r="P103" s="4">
        <v>11.52</v>
      </c>
      <c r="Q103" s="4">
        <v>15.28</v>
      </c>
      <c r="R103" s="4">
        <v>46.68</v>
      </c>
    </row>
    <row r="104" spans="12:18" x14ac:dyDescent="0.3">
      <c r="L104" s="4">
        <v>3</v>
      </c>
      <c r="M104" s="4">
        <v>6</v>
      </c>
      <c r="N104" s="4">
        <v>6</v>
      </c>
      <c r="P104" s="4">
        <v>24.54</v>
      </c>
      <c r="Q104" s="4">
        <v>256.02999999999997</v>
      </c>
      <c r="R104" s="4">
        <v>52.73</v>
      </c>
    </row>
    <row r="105" spans="12:18" x14ac:dyDescent="0.3">
      <c r="L105" s="4">
        <v>3</v>
      </c>
      <c r="M105" s="4">
        <v>11</v>
      </c>
      <c r="N105" s="4">
        <v>3</v>
      </c>
      <c r="P105" s="4">
        <v>55.88</v>
      </c>
      <c r="Q105" s="4">
        <v>15.41</v>
      </c>
      <c r="R105" s="4">
        <v>96.34</v>
      </c>
    </row>
    <row r="106" spans="12:18" x14ac:dyDescent="0.3">
      <c r="L106" s="4">
        <v>5</v>
      </c>
      <c r="M106" s="4">
        <v>8</v>
      </c>
      <c r="N106" s="4">
        <v>4</v>
      </c>
      <c r="P106" s="4">
        <v>25.01</v>
      </c>
      <c r="Q106" s="4">
        <v>25.55</v>
      </c>
      <c r="R106" s="4">
        <v>40.770000000000003</v>
      </c>
    </row>
    <row r="107" spans="12:18" x14ac:dyDescent="0.3">
      <c r="L107" s="4">
        <v>8</v>
      </c>
      <c r="M107" s="4">
        <v>7</v>
      </c>
      <c r="N107" s="4">
        <v>1</v>
      </c>
      <c r="P107" s="4">
        <v>99.27</v>
      </c>
      <c r="Q107" s="4">
        <v>102.27</v>
      </c>
      <c r="R107" s="4">
        <v>80.52</v>
      </c>
    </row>
    <row r="108" spans="12:18" x14ac:dyDescent="0.3">
      <c r="L108" s="4">
        <v>3</v>
      </c>
      <c r="M108" s="4">
        <v>7</v>
      </c>
      <c r="N108" s="4">
        <v>1</v>
      </c>
      <c r="P108" s="4">
        <v>6.59</v>
      </c>
      <c r="Q108" s="4">
        <v>89.56</v>
      </c>
      <c r="R108" s="4">
        <v>10.91</v>
      </c>
    </row>
    <row r="109" spans="12:18" x14ac:dyDescent="0.3">
      <c r="L109" s="4">
        <v>1</v>
      </c>
      <c r="M109" s="4">
        <v>4</v>
      </c>
      <c r="N109" s="4">
        <v>10</v>
      </c>
      <c r="P109" s="4">
        <v>413.97</v>
      </c>
      <c r="Q109" s="4">
        <v>87.42</v>
      </c>
      <c r="R109" s="4">
        <v>79.78</v>
      </c>
    </row>
    <row r="110" spans="12:18" x14ac:dyDescent="0.3">
      <c r="L110" s="4">
        <v>10</v>
      </c>
      <c r="M110" s="4">
        <v>8</v>
      </c>
      <c r="N110" s="4">
        <v>6</v>
      </c>
      <c r="P110" s="4">
        <v>79.400000000000006</v>
      </c>
      <c r="Q110" s="4">
        <v>51.18</v>
      </c>
      <c r="R110" s="4">
        <v>8.77</v>
      </c>
    </row>
    <row r="111" spans="12:18" x14ac:dyDescent="0.3">
      <c r="L111" s="4">
        <v>4</v>
      </c>
      <c r="M111" s="4">
        <v>8</v>
      </c>
      <c r="N111" s="4">
        <v>10</v>
      </c>
      <c r="P111" s="4">
        <v>276.61</v>
      </c>
      <c r="Q111" s="4">
        <v>421.65</v>
      </c>
      <c r="R111" s="4">
        <v>81.7</v>
      </c>
    </row>
    <row r="112" spans="12:18" x14ac:dyDescent="0.3">
      <c r="L112" s="4">
        <v>5</v>
      </c>
      <c r="M112" s="4">
        <v>7</v>
      </c>
      <c r="N112" s="4">
        <v>6</v>
      </c>
      <c r="P112" s="4">
        <v>3679.26</v>
      </c>
      <c r="Q112" s="4">
        <v>27.42</v>
      </c>
      <c r="R112" s="4">
        <v>13.35</v>
      </c>
    </row>
    <row r="113" spans="12:18" x14ac:dyDescent="0.3">
      <c r="L113" s="4">
        <v>4</v>
      </c>
      <c r="M113" s="4">
        <v>4</v>
      </c>
      <c r="N113" s="4">
        <v>6</v>
      </c>
      <c r="P113" s="4">
        <v>67.209999999999994</v>
      </c>
      <c r="Q113" s="4">
        <v>36.58</v>
      </c>
      <c r="R113" s="4">
        <v>295.89999999999998</v>
      </c>
    </row>
    <row r="114" spans="12:18" x14ac:dyDescent="0.3">
      <c r="L114" s="4">
        <v>9</v>
      </c>
      <c r="M114" s="4">
        <v>1</v>
      </c>
      <c r="N114" s="4">
        <v>9</v>
      </c>
      <c r="P114" s="4">
        <v>32.380000000000003</v>
      </c>
      <c r="Q114" s="4">
        <v>58.26</v>
      </c>
      <c r="R114" s="4">
        <v>62.04</v>
      </c>
    </row>
    <row r="115" spans="12:18" x14ac:dyDescent="0.3">
      <c r="L115" s="4">
        <v>9</v>
      </c>
      <c r="M115" s="4">
        <v>6</v>
      </c>
      <c r="N115" s="4">
        <v>7</v>
      </c>
      <c r="P115" s="4">
        <v>47.68</v>
      </c>
      <c r="Q115" s="4">
        <v>108.91</v>
      </c>
      <c r="R115" s="4">
        <v>31</v>
      </c>
    </row>
    <row r="116" spans="12:18" x14ac:dyDescent="0.3">
      <c r="L116" s="4">
        <v>7</v>
      </c>
      <c r="M116" s="4">
        <v>2</v>
      </c>
      <c r="N116" s="4">
        <v>7</v>
      </c>
      <c r="P116" s="4">
        <v>40</v>
      </c>
      <c r="Q116" s="4">
        <v>25.38</v>
      </c>
      <c r="R116" s="4">
        <v>10.87</v>
      </c>
    </row>
    <row r="117" spans="12:18" x14ac:dyDescent="0.3">
      <c r="L117" s="4">
        <v>6</v>
      </c>
      <c r="M117" s="4">
        <v>7</v>
      </c>
      <c r="N117" s="4">
        <v>14</v>
      </c>
      <c r="P117" s="4">
        <v>68.36</v>
      </c>
      <c r="Q117" s="4">
        <v>39.03</v>
      </c>
      <c r="R117" s="4">
        <v>108.43</v>
      </c>
    </row>
    <row r="118" spans="12:18" x14ac:dyDescent="0.3">
      <c r="L118" s="4">
        <v>10</v>
      </c>
      <c r="M118" s="4">
        <v>1</v>
      </c>
      <c r="N118" s="4">
        <v>8</v>
      </c>
      <c r="P118" s="4">
        <v>142.25</v>
      </c>
      <c r="Q118" s="4">
        <v>84.6</v>
      </c>
      <c r="R118" s="4">
        <v>64.89</v>
      </c>
    </row>
    <row r="119" spans="12:18" x14ac:dyDescent="0.3">
      <c r="L119" s="4">
        <v>3</v>
      </c>
      <c r="M119" s="4">
        <v>2</v>
      </c>
      <c r="N119" s="4">
        <v>6</v>
      </c>
      <c r="P119" s="4">
        <v>47.54</v>
      </c>
      <c r="Q119" s="4">
        <v>50.42</v>
      </c>
      <c r="R119" s="4">
        <v>12.53</v>
      </c>
    </row>
    <row r="120" spans="12:18" x14ac:dyDescent="0.3">
      <c r="L120" s="4">
        <v>6</v>
      </c>
      <c r="M120" s="4">
        <v>3</v>
      </c>
      <c r="N120" s="4">
        <v>6</v>
      </c>
      <c r="P120" s="4">
        <v>214.2</v>
      </c>
      <c r="Q120" s="4">
        <v>76.13</v>
      </c>
      <c r="R120" s="4">
        <v>86.21</v>
      </c>
    </row>
    <row r="121" spans="12:18" x14ac:dyDescent="0.3">
      <c r="L121" s="4">
        <v>8</v>
      </c>
      <c r="M121" s="4">
        <v>3</v>
      </c>
      <c r="N121" s="4">
        <v>1</v>
      </c>
      <c r="P121" s="4">
        <v>52.08</v>
      </c>
      <c r="Q121" s="4">
        <v>70.02</v>
      </c>
      <c r="R121" s="4">
        <v>46.69</v>
      </c>
    </row>
    <row r="122" spans="12:18" x14ac:dyDescent="0.3">
      <c r="L122" s="4">
        <v>1</v>
      </c>
      <c r="M122" s="4">
        <v>5</v>
      </c>
      <c r="N122" s="4">
        <v>2</v>
      </c>
      <c r="P122" s="4">
        <v>620.17999999999995</v>
      </c>
      <c r="Q122" s="4">
        <v>23.62</v>
      </c>
      <c r="R122" s="4">
        <v>9.7899999999999991</v>
      </c>
    </row>
    <row r="123" spans="12:18" x14ac:dyDescent="0.3">
      <c r="L123" s="4">
        <v>2</v>
      </c>
      <c r="M123" s="4">
        <v>2</v>
      </c>
      <c r="N123" s="4">
        <v>3</v>
      </c>
      <c r="P123" s="4">
        <v>55.12</v>
      </c>
      <c r="Q123" s="4">
        <v>46.09</v>
      </c>
      <c r="R123" s="4">
        <v>47.87</v>
      </c>
    </row>
    <row r="124" spans="12:18" x14ac:dyDescent="0.3">
      <c r="L124" s="4">
        <v>8</v>
      </c>
      <c r="M124" s="4">
        <v>11</v>
      </c>
      <c r="N124" s="4">
        <v>5</v>
      </c>
      <c r="P124" s="4">
        <v>173.12</v>
      </c>
      <c r="Q124" s="4">
        <v>134.01</v>
      </c>
      <c r="R124" s="4">
        <v>23.45</v>
      </c>
    </row>
    <row r="125" spans="12:18" x14ac:dyDescent="0.3">
      <c r="L125" s="4">
        <v>2</v>
      </c>
      <c r="M125" s="4">
        <v>3</v>
      </c>
      <c r="N125" s="4">
        <v>6</v>
      </c>
      <c r="P125" s="4">
        <v>47.51</v>
      </c>
      <c r="Q125" s="4">
        <v>62.81</v>
      </c>
      <c r="R125" s="4">
        <v>123.41</v>
      </c>
    </row>
    <row r="126" spans="12:18" x14ac:dyDescent="0.3">
      <c r="L126" s="4">
        <v>2</v>
      </c>
      <c r="M126" s="4">
        <v>4</v>
      </c>
      <c r="N126" s="4">
        <v>9</v>
      </c>
      <c r="P126" s="4">
        <v>9.19</v>
      </c>
      <c r="Q126" s="4">
        <v>630.01</v>
      </c>
      <c r="R126" s="4">
        <v>231.85</v>
      </c>
    </row>
    <row r="127" spans="12:18" x14ac:dyDescent="0.3">
      <c r="L127" s="4">
        <v>3</v>
      </c>
      <c r="M127" s="4">
        <v>2</v>
      </c>
      <c r="N127" s="4">
        <v>7</v>
      </c>
      <c r="P127" s="4">
        <v>620.35</v>
      </c>
      <c r="Q127" s="4">
        <v>82.95</v>
      </c>
    </row>
    <row r="128" spans="12:18" x14ac:dyDescent="0.3">
      <c r="L128" s="4">
        <v>1</v>
      </c>
      <c r="M128" s="4">
        <v>8</v>
      </c>
      <c r="N128" s="4">
        <v>7</v>
      </c>
      <c r="P128" s="4">
        <v>64.31</v>
      </c>
      <c r="Q128" s="4">
        <v>146.34</v>
      </c>
    </row>
    <row r="129" spans="12:17" x14ac:dyDescent="0.3">
      <c r="L129" s="4">
        <v>5</v>
      </c>
      <c r="M129" s="4">
        <v>5</v>
      </c>
      <c r="N129" s="4">
        <v>6</v>
      </c>
      <c r="P129" s="4">
        <v>51.47</v>
      </c>
      <c r="Q129" s="4">
        <v>17.239999999999998</v>
      </c>
    </row>
    <row r="130" spans="12:17" x14ac:dyDescent="0.3">
      <c r="L130" s="4">
        <v>9</v>
      </c>
      <c r="M130" s="4">
        <v>10</v>
      </c>
      <c r="N130" s="4">
        <v>2</v>
      </c>
      <c r="P130" s="4">
        <v>15.23</v>
      </c>
      <c r="Q130" s="4">
        <v>17.29</v>
      </c>
    </row>
    <row r="131" spans="12:17" x14ac:dyDescent="0.3">
      <c r="L131" s="4">
        <v>4</v>
      </c>
      <c r="M131" s="4">
        <v>2</v>
      </c>
      <c r="N131" s="4">
        <v>1</v>
      </c>
      <c r="P131" s="4">
        <v>7.02</v>
      </c>
      <c r="Q131" s="4">
        <v>82.66</v>
      </c>
    </row>
    <row r="132" spans="12:17" x14ac:dyDescent="0.3">
      <c r="L132" s="4">
        <v>5</v>
      </c>
      <c r="M132" s="4">
        <v>9</v>
      </c>
      <c r="N132" s="4">
        <v>3</v>
      </c>
      <c r="P132" s="4">
        <v>26.4</v>
      </c>
      <c r="Q132" s="4">
        <v>214.43</v>
      </c>
    </row>
    <row r="133" spans="12:17" x14ac:dyDescent="0.3">
      <c r="L133" s="4">
        <v>5</v>
      </c>
      <c r="M133" s="4">
        <v>4</v>
      </c>
      <c r="N133" s="4">
        <v>3</v>
      </c>
      <c r="P133" s="4">
        <v>40.19</v>
      </c>
      <c r="Q133" s="4">
        <v>57.66</v>
      </c>
    </row>
    <row r="134" spans="12:17" x14ac:dyDescent="0.3">
      <c r="L134" s="4">
        <v>3</v>
      </c>
      <c r="M134" s="4">
        <v>8</v>
      </c>
      <c r="N134" s="4">
        <v>7</v>
      </c>
      <c r="P134" s="4">
        <v>16.23</v>
      </c>
      <c r="Q134" s="4">
        <v>147.62</v>
      </c>
    </row>
    <row r="135" spans="12:17" x14ac:dyDescent="0.3">
      <c r="L135" s="4">
        <v>2</v>
      </c>
      <c r="M135" s="4">
        <v>2</v>
      </c>
      <c r="N135" s="4">
        <v>5</v>
      </c>
      <c r="P135" s="4">
        <v>37.76</v>
      </c>
      <c r="Q135" s="4">
        <v>145.87</v>
      </c>
    </row>
    <row r="136" spans="12:17" x14ac:dyDescent="0.3">
      <c r="L136" s="4">
        <v>7</v>
      </c>
      <c r="M136" s="4">
        <v>6</v>
      </c>
      <c r="N136" s="4">
        <v>1</v>
      </c>
      <c r="P136" s="4">
        <v>10</v>
      </c>
      <c r="Q136" s="4">
        <v>52.67</v>
      </c>
    </row>
    <row r="137" spans="12:17" x14ac:dyDescent="0.3">
      <c r="L137" s="4">
        <v>4</v>
      </c>
      <c r="M137" s="4">
        <v>5</v>
      </c>
      <c r="N137" s="4">
        <v>5</v>
      </c>
      <c r="P137" s="4">
        <v>28.72</v>
      </c>
      <c r="Q137" s="4">
        <v>46.68</v>
      </c>
    </row>
    <row r="138" spans="12:17" x14ac:dyDescent="0.3">
      <c r="L138" s="4">
        <v>17</v>
      </c>
      <c r="M138" s="4">
        <v>5</v>
      </c>
      <c r="N138" s="4">
        <v>2</v>
      </c>
      <c r="P138" s="4">
        <v>21.31</v>
      </c>
      <c r="Q138" s="4">
        <v>5.65</v>
      </c>
    </row>
    <row r="139" spans="12:17" x14ac:dyDescent="0.3">
      <c r="L139" s="4">
        <v>4</v>
      </c>
      <c r="M139" s="4">
        <v>10</v>
      </c>
      <c r="N139" s="4">
        <v>9</v>
      </c>
      <c r="P139" s="4">
        <v>35.69</v>
      </c>
      <c r="Q139" s="4">
        <v>21.07</v>
      </c>
    </row>
    <row r="140" spans="12:17" x14ac:dyDescent="0.3">
      <c r="L140" s="4">
        <v>3</v>
      </c>
      <c r="M140" s="4">
        <v>5</v>
      </c>
      <c r="N140" s="4">
        <v>5</v>
      </c>
      <c r="P140" s="4">
        <v>31.8</v>
      </c>
      <c r="Q140" s="4">
        <v>136.93</v>
      </c>
    </row>
    <row r="141" spans="12:17" x14ac:dyDescent="0.3">
      <c r="L141" s="4">
        <v>8</v>
      </c>
      <c r="M141" s="4">
        <v>9</v>
      </c>
      <c r="N141" s="4">
        <v>4</v>
      </c>
      <c r="P141" s="4">
        <v>43.12</v>
      </c>
      <c r="Q141" s="4">
        <v>50.94</v>
      </c>
    </row>
    <row r="142" spans="12:17" x14ac:dyDescent="0.3">
      <c r="L142" s="4">
        <v>10</v>
      </c>
      <c r="M142" s="4">
        <v>3</v>
      </c>
      <c r="N142" s="4">
        <v>9</v>
      </c>
      <c r="P142" s="4">
        <v>13.17</v>
      </c>
      <c r="Q142" s="4">
        <v>251.3</v>
      </c>
    </row>
    <row r="143" spans="12:17" x14ac:dyDescent="0.3">
      <c r="L143" s="4">
        <v>6</v>
      </c>
      <c r="M143" s="4">
        <v>9</v>
      </c>
      <c r="N143" s="4">
        <v>4</v>
      </c>
      <c r="P143" s="4">
        <v>42.04</v>
      </c>
      <c r="Q143" s="4">
        <v>17.21</v>
      </c>
    </row>
    <row r="144" spans="12:17" x14ac:dyDescent="0.3">
      <c r="L144" s="4">
        <v>3</v>
      </c>
      <c r="M144" s="4">
        <v>1</v>
      </c>
      <c r="N144" s="4">
        <v>4</v>
      </c>
      <c r="P144" s="4">
        <v>108.08</v>
      </c>
      <c r="Q144" s="4">
        <v>13.69</v>
      </c>
    </row>
    <row r="145" spans="12:17" x14ac:dyDescent="0.3">
      <c r="L145" s="4">
        <v>6</v>
      </c>
      <c r="M145" s="4">
        <v>1</v>
      </c>
      <c r="N145" s="4">
        <v>1</v>
      </c>
      <c r="P145" s="4">
        <v>6.06</v>
      </c>
      <c r="Q145" s="4">
        <v>40.64</v>
      </c>
    </row>
    <row r="146" spans="12:17" x14ac:dyDescent="0.3">
      <c r="L146" s="4">
        <v>6</v>
      </c>
      <c r="M146" s="4">
        <v>3</v>
      </c>
      <c r="N146" s="4">
        <v>6</v>
      </c>
      <c r="P146" s="4">
        <v>93.12</v>
      </c>
      <c r="Q146" s="4">
        <v>213.53</v>
      </c>
    </row>
    <row r="147" spans="12:17" x14ac:dyDescent="0.3">
      <c r="L147" s="4">
        <v>4</v>
      </c>
      <c r="M147" s="4">
        <v>4</v>
      </c>
      <c r="N147" s="4">
        <v>9</v>
      </c>
      <c r="P147" s="4">
        <v>37.340000000000003</v>
      </c>
      <c r="Q147" s="4">
        <v>19.73</v>
      </c>
    </row>
    <row r="148" spans="12:17" x14ac:dyDescent="0.3">
      <c r="L148" s="4">
        <v>7</v>
      </c>
      <c r="M148" s="4">
        <v>4</v>
      </c>
      <c r="N148" s="4">
        <v>1</v>
      </c>
      <c r="P148" s="4">
        <v>94.48</v>
      </c>
      <c r="Q148" s="4">
        <v>38.32</v>
      </c>
    </row>
    <row r="149" spans="12:17" x14ac:dyDescent="0.3">
      <c r="L149" s="4">
        <v>5</v>
      </c>
      <c r="M149" s="4">
        <v>14</v>
      </c>
      <c r="N149" s="4">
        <v>20</v>
      </c>
      <c r="P149" s="4">
        <v>33.24</v>
      </c>
      <c r="Q149" s="4">
        <v>11.14</v>
      </c>
    </row>
    <row r="150" spans="12:17" x14ac:dyDescent="0.3">
      <c r="L150" s="4">
        <v>3</v>
      </c>
      <c r="M150" s="4">
        <v>2</v>
      </c>
      <c r="N150" s="4">
        <v>6</v>
      </c>
      <c r="P150" s="4">
        <v>6.86</v>
      </c>
      <c r="Q150" s="4">
        <v>25.79</v>
      </c>
    </row>
    <row r="151" spans="12:17" x14ac:dyDescent="0.3">
      <c r="L151" s="4">
        <v>7</v>
      </c>
      <c r="M151" s="4">
        <v>7</v>
      </c>
      <c r="N151" s="4">
        <v>4</v>
      </c>
      <c r="P151" s="4">
        <v>36.85</v>
      </c>
      <c r="Q151" s="4">
        <v>21.02</v>
      </c>
    </row>
    <row r="152" spans="12:17" x14ac:dyDescent="0.3">
      <c r="L152" s="4">
        <v>1</v>
      </c>
      <c r="M152" s="4">
        <v>2</v>
      </c>
      <c r="N152" s="4">
        <v>5</v>
      </c>
      <c r="P152" s="4">
        <v>13.65</v>
      </c>
      <c r="Q152" s="4">
        <v>69.58</v>
      </c>
    </row>
    <row r="153" spans="12:17" x14ac:dyDescent="0.3">
      <c r="L153" s="4">
        <v>4</v>
      </c>
      <c r="M153" s="4">
        <v>8</v>
      </c>
      <c r="N153" s="4">
        <v>4</v>
      </c>
      <c r="P153" s="4">
        <v>64.89</v>
      </c>
      <c r="Q153" s="4">
        <v>52.78</v>
      </c>
    </row>
    <row r="154" spans="12:17" x14ac:dyDescent="0.3">
      <c r="L154" s="4">
        <v>1</v>
      </c>
      <c r="M154" s="4">
        <v>8</v>
      </c>
      <c r="N154" s="4">
        <v>8</v>
      </c>
      <c r="P154" s="4">
        <v>141.27000000000001</v>
      </c>
      <c r="Q154" s="4">
        <v>23.98</v>
      </c>
    </row>
    <row r="155" spans="12:17" x14ac:dyDescent="0.3">
      <c r="L155" s="4">
        <v>4</v>
      </c>
      <c r="M155" s="4">
        <v>6</v>
      </c>
      <c r="N155" s="4">
        <v>10</v>
      </c>
      <c r="P155" s="4">
        <v>88.25</v>
      </c>
      <c r="Q155" s="4">
        <v>14.96</v>
      </c>
    </row>
    <row r="156" spans="12:17" x14ac:dyDescent="0.3">
      <c r="L156" s="4">
        <v>9</v>
      </c>
      <c r="M156" s="4">
        <v>1</v>
      </c>
      <c r="N156" s="4">
        <v>1</v>
      </c>
      <c r="P156" s="4">
        <v>68.44</v>
      </c>
      <c r="Q156" s="4">
        <v>84.17</v>
      </c>
    </row>
    <row r="157" spans="12:17" x14ac:dyDescent="0.3">
      <c r="L157" s="4">
        <v>2</v>
      </c>
      <c r="M157" s="4">
        <v>5</v>
      </c>
      <c r="N157" s="4">
        <v>6</v>
      </c>
      <c r="P157" s="4">
        <v>28.32</v>
      </c>
      <c r="Q157" s="4">
        <v>21.23</v>
      </c>
    </row>
    <row r="158" spans="12:17" x14ac:dyDescent="0.3">
      <c r="L158" s="4">
        <v>2</v>
      </c>
      <c r="M158" s="4">
        <v>2</v>
      </c>
      <c r="N158" s="4">
        <v>6</v>
      </c>
      <c r="P158" s="4">
        <v>101.66</v>
      </c>
      <c r="Q158" s="4">
        <v>90.4</v>
      </c>
    </row>
    <row r="159" spans="12:17" x14ac:dyDescent="0.3">
      <c r="L159" s="4">
        <v>3</v>
      </c>
      <c r="M159" s="4">
        <v>1</v>
      </c>
      <c r="N159" s="4">
        <v>2</v>
      </c>
      <c r="P159" s="4">
        <v>129.30000000000001</v>
      </c>
      <c r="Q159" s="4">
        <v>59.92</v>
      </c>
    </row>
    <row r="160" spans="12:17" x14ac:dyDescent="0.3">
      <c r="L160" s="4">
        <v>5</v>
      </c>
      <c r="M160" s="4">
        <v>3</v>
      </c>
      <c r="N160" s="4">
        <v>1</v>
      </c>
      <c r="P160" s="4">
        <v>80.510000000000005</v>
      </c>
    </row>
    <row r="161" spans="12:16" x14ac:dyDescent="0.3">
      <c r="L161" s="4">
        <v>9</v>
      </c>
      <c r="M161" s="4">
        <v>1</v>
      </c>
      <c r="N161" s="4">
        <v>3</v>
      </c>
      <c r="P161" s="4">
        <v>15.26</v>
      </c>
    </row>
    <row r="162" spans="12:16" x14ac:dyDescent="0.3">
      <c r="L162" s="4">
        <v>12</v>
      </c>
      <c r="M162" s="4">
        <v>2</v>
      </c>
      <c r="N162" s="4">
        <v>3</v>
      </c>
      <c r="P162" s="4">
        <v>35.06</v>
      </c>
    </row>
    <row r="163" spans="12:16" x14ac:dyDescent="0.3">
      <c r="L163" s="4">
        <v>5</v>
      </c>
      <c r="N163" s="4">
        <v>7</v>
      </c>
      <c r="P163" s="4">
        <v>23.52</v>
      </c>
    </row>
    <row r="164" spans="12:16" x14ac:dyDescent="0.3">
      <c r="L164" s="4">
        <v>11</v>
      </c>
      <c r="N164" s="4">
        <v>2</v>
      </c>
      <c r="P164" s="4">
        <v>29.22</v>
      </c>
    </row>
    <row r="165" spans="12:16" x14ac:dyDescent="0.3">
      <c r="N165" s="4">
        <v>13</v>
      </c>
      <c r="P165" s="4">
        <v>27.66</v>
      </c>
    </row>
    <row r="166" spans="12:16" x14ac:dyDescent="0.3">
      <c r="N166" s="4">
        <v>3</v>
      </c>
      <c r="P166" s="4">
        <v>65.92</v>
      </c>
    </row>
    <row r="167" spans="12:16" x14ac:dyDescent="0.3">
      <c r="N167" s="4">
        <v>6</v>
      </c>
      <c r="P167" s="4">
        <v>17.350000000000001</v>
      </c>
    </row>
    <row r="168" spans="12:16" x14ac:dyDescent="0.3">
      <c r="N168" s="4">
        <v>5</v>
      </c>
      <c r="P168" s="4">
        <v>32.15</v>
      </c>
    </row>
    <row r="169" spans="12:16" x14ac:dyDescent="0.3">
      <c r="N169" s="4">
        <v>4</v>
      </c>
      <c r="P169" s="4">
        <v>242.91</v>
      </c>
    </row>
    <row r="170" spans="12:16" x14ac:dyDescent="0.3">
      <c r="N170" s="4">
        <v>5</v>
      </c>
      <c r="P170" s="4">
        <v>36.25</v>
      </c>
    </row>
    <row r="171" spans="12:16" x14ac:dyDescent="0.3">
      <c r="N171" s="4">
        <v>6</v>
      </c>
      <c r="P171" s="4">
        <v>59.44</v>
      </c>
    </row>
    <row r="172" spans="12:16" x14ac:dyDescent="0.3">
      <c r="N172" s="4">
        <v>9</v>
      </c>
      <c r="P172" s="4">
        <v>9.9</v>
      </c>
    </row>
    <row r="173" spans="12:16" x14ac:dyDescent="0.3">
      <c r="N173" s="4">
        <v>3</v>
      </c>
      <c r="P173" s="4">
        <v>217.09</v>
      </c>
    </row>
    <row r="174" spans="12:16" x14ac:dyDescent="0.3">
      <c r="N174" s="4">
        <v>2</v>
      </c>
      <c r="P174" s="4">
        <v>53.61</v>
      </c>
    </row>
    <row r="175" spans="12:16" x14ac:dyDescent="0.3">
      <c r="N175" s="4">
        <v>1</v>
      </c>
      <c r="P175" s="4">
        <v>242.11</v>
      </c>
    </row>
    <row r="176" spans="12:16" x14ac:dyDescent="0.3">
      <c r="N176" s="4">
        <v>5</v>
      </c>
      <c r="P176" s="4">
        <v>204.53</v>
      </c>
    </row>
    <row r="177" spans="14:16" x14ac:dyDescent="0.3">
      <c r="N177" s="4">
        <v>6</v>
      </c>
      <c r="P177" s="4">
        <v>7.07</v>
      </c>
    </row>
    <row r="178" spans="14:16" x14ac:dyDescent="0.3">
      <c r="N178" s="4">
        <v>13</v>
      </c>
      <c r="P178" s="4">
        <v>370.7</v>
      </c>
    </row>
    <row r="179" spans="14:16" x14ac:dyDescent="0.3">
      <c r="N179" s="4">
        <v>11</v>
      </c>
      <c r="P179" s="4">
        <v>22.57</v>
      </c>
    </row>
    <row r="180" spans="14:16" x14ac:dyDescent="0.3">
      <c r="P180" s="4">
        <v>7.02</v>
      </c>
    </row>
    <row r="181" spans="14:16" x14ac:dyDescent="0.3">
      <c r="P181" s="4">
        <v>73.41</v>
      </c>
    </row>
    <row r="182" spans="14:16" x14ac:dyDescent="0.3">
      <c r="P182" s="4">
        <v>58.87</v>
      </c>
    </row>
    <row r="183" spans="14:16" x14ac:dyDescent="0.3">
      <c r="P183" s="4">
        <v>44.11</v>
      </c>
    </row>
    <row r="184" spans="14:16" x14ac:dyDescent="0.3">
      <c r="P184" s="4">
        <v>3432.69</v>
      </c>
    </row>
    <row r="185" spans="14:16" x14ac:dyDescent="0.3">
      <c r="P185" s="4">
        <v>472.09</v>
      </c>
    </row>
    <row r="186" spans="14:16" x14ac:dyDescent="0.3">
      <c r="P186" s="4">
        <v>349.37</v>
      </c>
    </row>
    <row r="187" spans="14:16" x14ac:dyDescent="0.3">
      <c r="P187" s="4">
        <v>52.88</v>
      </c>
    </row>
    <row r="188" spans="14:16" x14ac:dyDescent="0.3">
      <c r="P188" s="4">
        <v>90.75</v>
      </c>
    </row>
    <row r="189" spans="14:16" x14ac:dyDescent="0.3">
      <c r="P189" s="4">
        <v>73.66</v>
      </c>
    </row>
    <row r="190" spans="14:16" x14ac:dyDescent="0.3">
      <c r="P190" s="4">
        <v>125.13</v>
      </c>
    </row>
    <row r="191" spans="14:16" x14ac:dyDescent="0.3">
      <c r="P191" s="4">
        <v>105.93</v>
      </c>
    </row>
    <row r="192" spans="14:16" x14ac:dyDescent="0.3">
      <c r="P192" s="4">
        <v>21.6</v>
      </c>
    </row>
    <row r="193" spans="16:16" x14ac:dyDescent="0.3">
      <c r="P193" s="4">
        <v>56.34</v>
      </c>
    </row>
    <row r="194" spans="16:16" x14ac:dyDescent="0.3">
      <c r="P194" s="4">
        <v>60.86</v>
      </c>
    </row>
    <row r="195" spans="16:16" x14ac:dyDescent="0.3">
      <c r="P195" s="4">
        <v>150.61000000000001</v>
      </c>
    </row>
    <row r="196" spans="16:16" x14ac:dyDescent="0.3">
      <c r="P196" s="4">
        <v>117.63</v>
      </c>
    </row>
    <row r="197" spans="16:16" x14ac:dyDescent="0.3">
      <c r="P197" s="4">
        <v>26.21</v>
      </c>
    </row>
    <row r="198" spans="16:16" x14ac:dyDescent="0.3">
      <c r="P198" s="4">
        <v>15.71</v>
      </c>
    </row>
    <row r="199" spans="16:16" x14ac:dyDescent="0.3">
      <c r="P199" s="4">
        <v>39.090000000000003</v>
      </c>
    </row>
    <row r="200" spans="16:16" x14ac:dyDescent="0.3">
      <c r="P200" s="4">
        <v>42.03</v>
      </c>
    </row>
    <row r="201" spans="16:16" x14ac:dyDescent="0.3">
      <c r="P201" s="4">
        <v>18.489999999999998</v>
      </c>
    </row>
    <row r="202" spans="16:16" x14ac:dyDescent="0.3">
      <c r="P202" s="4">
        <v>93.52</v>
      </c>
    </row>
    <row r="203" spans="16:16" x14ac:dyDescent="0.3">
      <c r="P203" s="4">
        <v>22.89</v>
      </c>
    </row>
    <row r="204" spans="16:16" x14ac:dyDescent="0.3">
      <c r="P204" s="4">
        <v>222.37</v>
      </c>
    </row>
    <row r="205" spans="16:16" x14ac:dyDescent="0.3">
      <c r="P205" s="4">
        <v>26.86</v>
      </c>
    </row>
    <row r="206" spans="16:16" x14ac:dyDescent="0.3">
      <c r="P206" s="4">
        <v>38.64</v>
      </c>
    </row>
    <row r="207" spans="16:16" x14ac:dyDescent="0.3">
      <c r="P207" s="4">
        <v>97.03</v>
      </c>
    </row>
    <row r="208" spans="16:16" x14ac:dyDescent="0.3">
      <c r="P208" s="4">
        <v>61.61</v>
      </c>
    </row>
    <row r="209" spans="16:16" x14ac:dyDescent="0.3">
      <c r="P209" s="4">
        <v>38.61</v>
      </c>
    </row>
    <row r="210" spans="16:16" x14ac:dyDescent="0.3">
      <c r="P210" s="4">
        <v>27.06</v>
      </c>
    </row>
    <row r="211" spans="16:16" x14ac:dyDescent="0.3">
      <c r="P211" s="4">
        <v>81.17</v>
      </c>
    </row>
    <row r="212" spans="16:16" x14ac:dyDescent="0.3">
      <c r="P212" s="4">
        <v>13.75</v>
      </c>
    </row>
    <row r="213" spans="16:16" x14ac:dyDescent="0.3">
      <c r="P213" s="4">
        <v>39.770000000000003</v>
      </c>
    </row>
    <row r="214" spans="16:16" x14ac:dyDescent="0.3">
      <c r="P214" s="4">
        <v>8.2799999999999994</v>
      </c>
    </row>
    <row r="215" spans="16:16" x14ac:dyDescent="0.3">
      <c r="P215" s="4">
        <v>15.79</v>
      </c>
    </row>
    <row r="216" spans="16:16" x14ac:dyDescent="0.3">
      <c r="P216" s="4">
        <v>28.91</v>
      </c>
    </row>
    <row r="217" spans="16:16" x14ac:dyDescent="0.3">
      <c r="P217" s="4">
        <v>89.04</v>
      </c>
    </row>
    <row r="218" spans="16:16" x14ac:dyDescent="0.3">
      <c r="P218" s="4">
        <v>400.9</v>
      </c>
    </row>
    <row r="219" spans="16:16" x14ac:dyDescent="0.3">
      <c r="P219" s="4">
        <v>24.59</v>
      </c>
    </row>
    <row r="220" spans="16:16" x14ac:dyDescent="0.3">
      <c r="P220" s="4">
        <v>56.32</v>
      </c>
    </row>
  </sheetData>
  <mergeCells count="4">
    <mergeCell ref="B1:D1"/>
    <mergeCell ref="B18:D18"/>
    <mergeCell ref="L1:N1"/>
    <mergeCell ref="P1:R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614E-8BF5-4896-A878-D4CBC751D4AD}">
  <dimension ref="A1:C500"/>
  <sheetViews>
    <sheetView showGridLines="0" workbookViewId="0">
      <selection activeCell="E17" sqref="E17"/>
    </sheetView>
  </sheetViews>
  <sheetFormatPr defaultRowHeight="14.4" x14ac:dyDescent="0.3"/>
  <cols>
    <col min="1" max="1" width="20.33203125" style="4" bestFit="1" customWidth="1"/>
    <col min="2" max="2" width="11.33203125" style="4" bestFit="1" customWidth="1"/>
    <col min="3" max="3" width="13.44140625" style="3" bestFit="1" customWidth="1"/>
  </cols>
  <sheetData>
    <row r="1" spans="1:3" x14ac:dyDescent="0.3">
      <c r="A1" s="6" t="s">
        <v>9</v>
      </c>
      <c r="B1" s="6" t="s">
        <v>4</v>
      </c>
      <c r="C1" s="5" t="s">
        <v>7</v>
      </c>
    </row>
    <row r="2" spans="1:3" x14ac:dyDescent="0.3">
      <c r="A2" s="30">
        <v>63.54603796</v>
      </c>
      <c r="B2" s="4" t="s">
        <v>25</v>
      </c>
      <c r="C2" s="3">
        <v>4</v>
      </c>
    </row>
    <row r="3" spans="1:3" x14ac:dyDescent="0.3">
      <c r="A3" s="30">
        <v>181.72505559999999</v>
      </c>
      <c r="B3" s="4" t="s">
        <v>25</v>
      </c>
      <c r="C3" s="3">
        <v>6</v>
      </c>
    </row>
    <row r="4" spans="1:3" x14ac:dyDescent="0.3">
      <c r="A4" s="30">
        <v>1810.5551499999999</v>
      </c>
      <c r="B4" s="4" t="s">
        <v>25</v>
      </c>
      <c r="C4" s="3">
        <v>10</v>
      </c>
    </row>
    <row r="5" spans="1:3" x14ac:dyDescent="0.3">
      <c r="A5" s="30">
        <v>86.219740079999994</v>
      </c>
      <c r="B5" s="4" t="s">
        <v>25</v>
      </c>
      <c r="C5" s="3">
        <v>5</v>
      </c>
    </row>
    <row r="6" spans="1:3" x14ac:dyDescent="0.3">
      <c r="A6" s="30">
        <v>2112.575945</v>
      </c>
      <c r="B6" s="4" t="s">
        <v>25</v>
      </c>
      <c r="C6" s="3">
        <v>7</v>
      </c>
    </row>
    <row r="7" spans="1:3" x14ac:dyDescent="0.3">
      <c r="A7" s="30">
        <v>5.7881139170000004</v>
      </c>
      <c r="B7" s="4" t="s">
        <v>38</v>
      </c>
      <c r="C7" s="3">
        <v>3</v>
      </c>
    </row>
    <row r="8" spans="1:3" x14ac:dyDescent="0.3">
      <c r="A8" s="30">
        <v>74.769601719999997</v>
      </c>
      <c r="B8" s="4" t="s">
        <v>38</v>
      </c>
      <c r="C8" s="3">
        <v>1</v>
      </c>
    </row>
    <row r="9" spans="1:3" x14ac:dyDescent="0.3">
      <c r="A9" s="30">
        <v>158.35204400000001</v>
      </c>
      <c r="B9" s="4" t="s">
        <v>56</v>
      </c>
      <c r="C9" s="3">
        <v>1</v>
      </c>
    </row>
    <row r="10" spans="1:3" x14ac:dyDescent="0.3">
      <c r="A10" s="30">
        <v>525.98587080000004</v>
      </c>
      <c r="B10" s="4" t="s">
        <v>25</v>
      </c>
      <c r="C10" s="3">
        <v>3</v>
      </c>
    </row>
    <row r="11" spans="1:3" x14ac:dyDescent="0.3">
      <c r="A11" s="30">
        <v>449.88296200000002</v>
      </c>
      <c r="B11" s="4" t="s">
        <v>25</v>
      </c>
      <c r="C11" s="3">
        <v>5</v>
      </c>
    </row>
    <row r="12" spans="1:3" x14ac:dyDescent="0.3">
      <c r="A12" s="30">
        <v>60.109428080000001</v>
      </c>
      <c r="B12" s="4" t="s">
        <v>38</v>
      </c>
      <c r="C12" s="3">
        <v>4</v>
      </c>
    </row>
    <row r="13" spans="1:3" x14ac:dyDescent="0.3">
      <c r="A13" s="30">
        <v>95.742348079999999</v>
      </c>
      <c r="B13" s="4" t="s">
        <v>25</v>
      </c>
      <c r="C13" s="3">
        <v>4</v>
      </c>
    </row>
    <row r="14" spans="1:3" x14ac:dyDescent="0.3">
      <c r="A14" s="30">
        <v>813.5337902</v>
      </c>
      <c r="B14" s="4" t="s">
        <v>56</v>
      </c>
      <c r="C14" s="3">
        <v>5</v>
      </c>
    </row>
    <row r="15" spans="1:3" x14ac:dyDescent="0.3">
      <c r="A15" s="30">
        <v>540.31155439999998</v>
      </c>
      <c r="B15" s="4" t="s">
        <v>25</v>
      </c>
      <c r="C15" s="3">
        <v>4</v>
      </c>
    </row>
    <row r="16" spans="1:3" x14ac:dyDescent="0.3">
      <c r="A16" s="30">
        <v>159.0669766</v>
      </c>
      <c r="B16" s="4" t="s">
        <v>56</v>
      </c>
      <c r="C16" s="3">
        <v>2</v>
      </c>
    </row>
    <row r="17" spans="1:3" x14ac:dyDescent="0.3">
      <c r="A17" s="30">
        <v>256.68664669999998</v>
      </c>
      <c r="B17" s="4" t="s">
        <v>25</v>
      </c>
      <c r="C17" s="3">
        <v>1</v>
      </c>
    </row>
    <row r="18" spans="1:3" x14ac:dyDescent="0.3">
      <c r="A18" s="30">
        <v>296.31220639999998</v>
      </c>
      <c r="B18" s="4" t="s">
        <v>25</v>
      </c>
      <c r="C18" s="3">
        <v>9</v>
      </c>
    </row>
    <row r="19" spans="1:3" x14ac:dyDescent="0.3">
      <c r="A19" s="30">
        <v>290.73708690000001</v>
      </c>
      <c r="B19" s="4" t="s">
        <v>25</v>
      </c>
      <c r="C19" s="3">
        <v>6</v>
      </c>
    </row>
    <row r="20" spans="1:3" x14ac:dyDescent="0.3">
      <c r="A20" s="30">
        <v>59.06496241</v>
      </c>
      <c r="B20" s="4" t="s">
        <v>56</v>
      </c>
      <c r="C20" s="3">
        <v>6</v>
      </c>
    </row>
    <row r="21" spans="1:3" x14ac:dyDescent="0.3">
      <c r="A21" s="30">
        <v>40.831421560000003</v>
      </c>
      <c r="B21" s="4" t="s">
        <v>38</v>
      </c>
      <c r="C21" s="3">
        <v>6</v>
      </c>
    </row>
    <row r="22" spans="1:3" x14ac:dyDescent="0.3">
      <c r="A22" s="30">
        <v>635.92290279999997</v>
      </c>
      <c r="B22" s="4" t="s">
        <v>56</v>
      </c>
      <c r="C22" s="3">
        <v>4</v>
      </c>
    </row>
    <row r="23" spans="1:3" x14ac:dyDescent="0.3">
      <c r="A23" s="30">
        <v>43.59632379</v>
      </c>
      <c r="B23" s="4" t="s">
        <v>56</v>
      </c>
      <c r="C23" s="3">
        <v>1</v>
      </c>
    </row>
    <row r="24" spans="1:3" x14ac:dyDescent="0.3">
      <c r="A24" s="30">
        <v>285.35485920000002</v>
      </c>
      <c r="B24" s="4" t="s">
        <v>56</v>
      </c>
      <c r="C24" s="3">
        <v>1</v>
      </c>
    </row>
    <row r="25" spans="1:3" x14ac:dyDescent="0.3">
      <c r="A25" s="30">
        <v>85.684366620000006</v>
      </c>
      <c r="B25" s="4" t="s">
        <v>56</v>
      </c>
      <c r="C25" s="3">
        <v>6</v>
      </c>
    </row>
    <row r="26" spans="1:3" x14ac:dyDescent="0.3">
      <c r="A26" s="30">
        <v>897.73535600000002</v>
      </c>
      <c r="B26" s="4" t="s">
        <v>38</v>
      </c>
      <c r="C26" s="3">
        <v>17</v>
      </c>
    </row>
    <row r="27" spans="1:3" x14ac:dyDescent="0.3">
      <c r="A27" s="30">
        <v>18.06827281</v>
      </c>
      <c r="B27" s="4" t="s">
        <v>25</v>
      </c>
      <c r="C27" s="3">
        <v>1</v>
      </c>
    </row>
    <row r="28" spans="1:3" x14ac:dyDescent="0.3">
      <c r="A28" s="30">
        <v>443.75970410000002</v>
      </c>
      <c r="B28" s="4" t="s">
        <v>25</v>
      </c>
      <c r="C28" s="3">
        <v>8</v>
      </c>
    </row>
    <row r="29" spans="1:3" x14ac:dyDescent="0.3">
      <c r="A29" s="30">
        <v>1565.887248</v>
      </c>
      <c r="B29" s="4" t="s">
        <v>56</v>
      </c>
      <c r="C29" s="3">
        <v>9</v>
      </c>
    </row>
    <row r="30" spans="1:3" x14ac:dyDescent="0.3">
      <c r="A30" s="30">
        <v>474.48958640000001</v>
      </c>
      <c r="B30" s="4" t="s">
        <v>25</v>
      </c>
      <c r="C30" s="3">
        <v>7</v>
      </c>
    </row>
    <row r="31" spans="1:3" x14ac:dyDescent="0.3">
      <c r="A31" s="30">
        <v>18.865851360000001</v>
      </c>
      <c r="B31" s="4" t="s">
        <v>25</v>
      </c>
      <c r="C31" s="3">
        <v>6</v>
      </c>
    </row>
    <row r="32" spans="1:3" x14ac:dyDescent="0.3">
      <c r="A32" s="30">
        <v>464.80062390000001</v>
      </c>
      <c r="B32" s="4" t="s">
        <v>56</v>
      </c>
      <c r="C32" s="3">
        <v>2</v>
      </c>
    </row>
    <row r="33" spans="1:3" x14ac:dyDescent="0.3">
      <c r="A33" s="30">
        <v>102.7063809</v>
      </c>
      <c r="B33" s="4" t="s">
        <v>56</v>
      </c>
      <c r="C33" s="3">
        <v>1</v>
      </c>
    </row>
    <row r="34" spans="1:3" x14ac:dyDescent="0.3">
      <c r="A34" s="30">
        <v>157.70992409999999</v>
      </c>
      <c r="B34" s="4" t="s">
        <v>25</v>
      </c>
      <c r="C34" s="3">
        <v>2</v>
      </c>
    </row>
    <row r="35" spans="1:3" x14ac:dyDescent="0.3">
      <c r="A35" s="30">
        <v>33.832001820000002</v>
      </c>
      <c r="B35" s="4" t="s">
        <v>25</v>
      </c>
      <c r="C35" s="3">
        <v>1</v>
      </c>
    </row>
    <row r="36" spans="1:3" x14ac:dyDescent="0.3">
      <c r="A36" s="30">
        <v>1178.372488</v>
      </c>
      <c r="B36" s="4" t="s">
        <v>25</v>
      </c>
      <c r="C36" s="3">
        <v>1</v>
      </c>
    </row>
    <row r="37" spans="1:3" x14ac:dyDescent="0.3">
      <c r="A37" s="30">
        <v>137.6472842</v>
      </c>
      <c r="B37" s="4" t="s">
        <v>25</v>
      </c>
      <c r="C37" s="3">
        <v>1</v>
      </c>
    </row>
    <row r="38" spans="1:3" x14ac:dyDescent="0.3">
      <c r="A38" s="30">
        <v>319.38077379999999</v>
      </c>
      <c r="B38" s="4" t="s">
        <v>38</v>
      </c>
      <c r="C38" s="3">
        <v>2</v>
      </c>
    </row>
    <row r="39" spans="1:3" x14ac:dyDescent="0.3">
      <c r="A39" s="30">
        <v>90.456429799999995</v>
      </c>
      <c r="B39" s="4" t="s">
        <v>25</v>
      </c>
      <c r="C39" s="3">
        <v>4</v>
      </c>
    </row>
    <row r="40" spans="1:3" x14ac:dyDescent="0.3">
      <c r="A40" s="30">
        <v>128.9107807</v>
      </c>
      <c r="B40" s="4" t="s">
        <v>25</v>
      </c>
      <c r="C40" s="3">
        <v>1</v>
      </c>
    </row>
    <row r="41" spans="1:3" x14ac:dyDescent="0.3">
      <c r="A41" s="30">
        <v>163.12473919999999</v>
      </c>
      <c r="B41" s="4" t="s">
        <v>56</v>
      </c>
      <c r="C41" s="3">
        <v>4</v>
      </c>
    </row>
    <row r="42" spans="1:3" x14ac:dyDescent="0.3">
      <c r="A42" s="30">
        <v>1318.405309</v>
      </c>
      <c r="B42" s="4" t="s">
        <v>56</v>
      </c>
      <c r="C42" s="3">
        <v>7</v>
      </c>
    </row>
    <row r="43" spans="1:3" x14ac:dyDescent="0.3">
      <c r="A43" s="30">
        <v>172.73063260000001</v>
      </c>
      <c r="B43" s="4" t="s">
        <v>38</v>
      </c>
      <c r="C43" s="3">
        <v>1</v>
      </c>
    </row>
    <row r="44" spans="1:3" x14ac:dyDescent="0.3">
      <c r="A44" s="30">
        <v>1370.1086459999999</v>
      </c>
      <c r="B44" s="4" t="s">
        <v>38</v>
      </c>
      <c r="C44" s="3">
        <v>3</v>
      </c>
    </row>
    <row r="45" spans="1:3" x14ac:dyDescent="0.3">
      <c r="A45" s="30">
        <v>272.17654219999997</v>
      </c>
      <c r="B45" s="4" t="s">
        <v>38</v>
      </c>
      <c r="C45" s="3">
        <v>5</v>
      </c>
    </row>
    <row r="46" spans="1:3" x14ac:dyDescent="0.3">
      <c r="A46" s="30">
        <v>306.53219460000003</v>
      </c>
      <c r="B46" s="4" t="s">
        <v>56</v>
      </c>
      <c r="C46" s="3">
        <v>2</v>
      </c>
    </row>
    <row r="47" spans="1:3" x14ac:dyDescent="0.3">
      <c r="A47" s="30">
        <v>122.3883833</v>
      </c>
      <c r="B47" s="4" t="s">
        <v>25</v>
      </c>
      <c r="C47" s="3">
        <v>8</v>
      </c>
    </row>
    <row r="48" spans="1:3" x14ac:dyDescent="0.3">
      <c r="A48" s="30">
        <v>543.09165250000001</v>
      </c>
      <c r="B48" s="4" t="s">
        <v>38</v>
      </c>
      <c r="C48" s="3">
        <v>7</v>
      </c>
    </row>
    <row r="49" spans="1:3" x14ac:dyDescent="0.3">
      <c r="A49" s="30">
        <v>1203.9112190000001</v>
      </c>
      <c r="B49" s="4" t="s">
        <v>56</v>
      </c>
      <c r="C49" s="3">
        <v>9</v>
      </c>
    </row>
    <row r="50" spans="1:3" x14ac:dyDescent="0.3">
      <c r="A50" s="30">
        <v>357.40731720000002</v>
      </c>
      <c r="B50" s="4" t="s">
        <v>25</v>
      </c>
      <c r="C50" s="3">
        <v>4</v>
      </c>
    </row>
    <row r="51" spans="1:3" x14ac:dyDescent="0.3">
      <c r="A51" s="30">
        <v>2369.7870800000001</v>
      </c>
      <c r="B51" s="4" t="s">
        <v>25</v>
      </c>
      <c r="C51" s="3">
        <v>16</v>
      </c>
    </row>
    <row r="52" spans="1:3" x14ac:dyDescent="0.3">
      <c r="A52" s="30">
        <v>61.908995109999999</v>
      </c>
      <c r="B52" s="4" t="s">
        <v>25</v>
      </c>
      <c r="C52" s="3">
        <v>1</v>
      </c>
    </row>
    <row r="53" spans="1:3" x14ac:dyDescent="0.3">
      <c r="A53" s="30">
        <v>307.57330289999999</v>
      </c>
      <c r="B53" s="4" t="s">
        <v>38</v>
      </c>
      <c r="C53" s="3">
        <v>14</v>
      </c>
    </row>
    <row r="54" spans="1:3" x14ac:dyDescent="0.3">
      <c r="A54" s="30">
        <v>236.00600539999999</v>
      </c>
      <c r="B54" s="4" t="s">
        <v>38</v>
      </c>
      <c r="C54" s="3">
        <v>8</v>
      </c>
    </row>
    <row r="55" spans="1:3" x14ac:dyDescent="0.3">
      <c r="A55" s="30">
        <v>130.86108569999999</v>
      </c>
      <c r="B55" s="4" t="s">
        <v>56</v>
      </c>
      <c r="C55" s="3">
        <v>3</v>
      </c>
    </row>
    <row r="56" spans="1:3" x14ac:dyDescent="0.3">
      <c r="A56" s="30">
        <v>69.295301449999997</v>
      </c>
      <c r="B56" s="4" t="s">
        <v>56</v>
      </c>
      <c r="C56" s="3">
        <v>5</v>
      </c>
    </row>
    <row r="57" spans="1:3" x14ac:dyDescent="0.3">
      <c r="A57" s="30">
        <v>141.60350410000001</v>
      </c>
      <c r="B57" s="4" t="s">
        <v>56</v>
      </c>
      <c r="C57" s="3">
        <v>1</v>
      </c>
    </row>
    <row r="58" spans="1:3" x14ac:dyDescent="0.3">
      <c r="A58" s="30">
        <v>1644.8195410000001</v>
      </c>
      <c r="B58" s="4" t="s">
        <v>25</v>
      </c>
      <c r="C58" s="3">
        <v>8</v>
      </c>
    </row>
    <row r="59" spans="1:3" x14ac:dyDescent="0.3">
      <c r="A59" s="30">
        <v>434.1787564</v>
      </c>
      <c r="B59" s="4" t="s">
        <v>56</v>
      </c>
      <c r="C59" s="3">
        <v>5</v>
      </c>
    </row>
    <row r="60" spans="1:3" x14ac:dyDescent="0.3">
      <c r="A60" s="30">
        <v>56.370233409999997</v>
      </c>
      <c r="B60" s="4" t="s">
        <v>25</v>
      </c>
      <c r="C60" s="3">
        <v>1</v>
      </c>
    </row>
    <row r="61" spans="1:3" x14ac:dyDescent="0.3">
      <c r="A61" s="30">
        <v>175.01384340000001</v>
      </c>
      <c r="B61" s="4" t="s">
        <v>38</v>
      </c>
      <c r="C61" s="3">
        <v>4</v>
      </c>
    </row>
    <row r="62" spans="1:3" x14ac:dyDescent="0.3">
      <c r="A62" s="30">
        <v>5.7694770640000002</v>
      </c>
      <c r="B62" s="4" t="s">
        <v>38</v>
      </c>
      <c r="C62" s="3">
        <v>2</v>
      </c>
    </row>
    <row r="63" spans="1:3" x14ac:dyDescent="0.3">
      <c r="A63" s="30">
        <v>1004.585998</v>
      </c>
      <c r="B63" s="4" t="s">
        <v>25</v>
      </c>
      <c r="C63" s="3">
        <v>4</v>
      </c>
    </row>
    <row r="64" spans="1:3" x14ac:dyDescent="0.3">
      <c r="A64" s="30">
        <v>104.5095128</v>
      </c>
      <c r="B64" s="4" t="s">
        <v>38</v>
      </c>
      <c r="C64" s="3">
        <v>4</v>
      </c>
    </row>
    <row r="65" spans="1:3" x14ac:dyDescent="0.3">
      <c r="A65" s="30">
        <v>1098.827963</v>
      </c>
      <c r="B65" s="4" t="s">
        <v>38</v>
      </c>
      <c r="C65" s="3">
        <v>9</v>
      </c>
    </row>
    <row r="66" spans="1:3" x14ac:dyDescent="0.3">
      <c r="A66" s="30">
        <v>27.337271829999999</v>
      </c>
      <c r="B66" s="4" t="s">
        <v>38</v>
      </c>
      <c r="C66" s="3">
        <v>1</v>
      </c>
    </row>
    <row r="67" spans="1:3" x14ac:dyDescent="0.3">
      <c r="A67" s="30">
        <v>543.23872970000002</v>
      </c>
      <c r="B67" s="4" t="s">
        <v>25</v>
      </c>
      <c r="C67" s="3">
        <v>11</v>
      </c>
    </row>
    <row r="68" spans="1:3" x14ac:dyDescent="0.3">
      <c r="A68" s="30">
        <v>247.77463499999999</v>
      </c>
      <c r="B68" s="4" t="s">
        <v>56</v>
      </c>
      <c r="C68" s="3">
        <v>7</v>
      </c>
    </row>
    <row r="69" spans="1:3" x14ac:dyDescent="0.3">
      <c r="A69" s="30">
        <v>178.06657060000001</v>
      </c>
      <c r="B69" s="4" t="s">
        <v>25</v>
      </c>
      <c r="C69" s="3">
        <v>10</v>
      </c>
    </row>
    <row r="70" spans="1:3" x14ac:dyDescent="0.3">
      <c r="A70" s="30">
        <v>147.13452469999999</v>
      </c>
      <c r="B70" s="4" t="s">
        <v>25</v>
      </c>
      <c r="C70" s="3">
        <v>2</v>
      </c>
    </row>
    <row r="71" spans="1:3" x14ac:dyDescent="0.3">
      <c r="A71" s="30">
        <v>126.2894735</v>
      </c>
      <c r="B71" s="4" t="s">
        <v>56</v>
      </c>
      <c r="C71" s="3">
        <v>4</v>
      </c>
    </row>
    <row r="72" spans="1:3" x14ac:dyDescent="0.3">
      <c r="A72" s="30">
        <v>155.3564312</v>
      </c>
      <c r="B72" s="4" t="s">
        <v>38</v>
      </c>
      <c r="C72" s="3">
        <v>3</v>
      </c>
    </row>
    <row r="73" spans="1:3" x14ac:dyDescent="0.3">
      <c r="A73" s="30">
        <v>31.634825920000001</v>
      </c>
      <c r="B73" s="4" t="s">
        <v>56</v>
      </c>
      <c r="C73" s="3">
        <v>3</v>
      </c>
    </row>
    <row r="74" spans="1:3" x14ac:dyDescent="0.3">
      <c r="A74" s="30">
        <v>169.3095601</v>
      </c>
      <c r="B74" s="4" t="s">
        <v>38</v>
      </c>
      <c r="C74" s="3">
        <v>1</v>
      </c>
    </row>
    <row r="75" spans="1:3" x14ac:dyDescent="0.3">
      <c r="A75" s="30">
        <v>302.00386220000001</v>
      </c>
      <c r="B75" s="4" t="s">
        <v>25</v>
      </c>
      <c r="C75" s="3">
        <v>3</v>
      </c>
    </row>
    <row r="76" spans="1:3" x14ac:dyDescent="0.3">
      <c r="A76" s="30">
        <v>250.34340689999999</v>
      </c>
      <c r="B76" s="4" t="s">
        <v>38</v>
      </c>
      <c r="C76" s="3">
        <v>1</v>
      </c>
    </row>
    <row r="77" spans="1:3" x14ac:dyDescent="0.3">
      <c r="A77" s="30">
        <v>1512.9614630000001</v>
      </c>
      <c r="B77" s="4" t="s">
        <v>56</v>
      </c>
      <c r="C77" s="3">
        <v>14</v>
      </c>
    </row>
    <row r="78" spans="1:3" x14ac:dyDescent="0.3">
      <c r="A78" s="30">
        <v>421.76237700000001</v>
      </c>
      <c r="B78" s="4" t="s">
        <v>25</v>
      </c>
      <c r="C78" s="3">
        <v>8</v>
      </c>
    </row>
    <row r="79" spans="1:3" x14ac:dyDescent="0.3">
      <c r="A79" s="30">
        <v>13.169801189999999</v>
      </c>
      <c r="B79" s="4" t="s">
        <v>56</v>
      </c>
      <c r="C79" s="3">
        <v>2</v>
      </c>
    </row>
    <row r="80" spans="1:3" x14ac:dyDescent="0.3">
      <c r="A80" s="30">
        <v>137.4613717</v>
      </c>
      <c r="B80" s="4" t="s">
        <v>56</v>
      </c>
      <c r="C80" s="3">
        <v>6</v>
      </c>
    </row>
    <row r="81" spans="1:3" x14ac:dyDescent="0.3">
      <c r="A81" s="30">
        <v>136.9405246</v>
      </c>
      <c r="B81" s="4" t="s">
        <v>25</v>
      </c>
      <c r="C81" s="3">
        <v>4</v>
      </c>
    </row>
    <row r="82" spans="1:3" x14ac:dyDescent="0.3">
      <c r="A82" s="30">
        <v>7.1665942569999999</v>
      </c>
      <c r="B82" s="4" t="s">
        <v>38</v>
      </c>
      <c r="C82" s="3">
        <v>1</v>
      </c>
    </row>
    <row r="83" spans="1:3" x14ac:dyDescent="0.3">
      <c r="A83" s="30">
        <v>371.59009279999998</v>
      </c>
      <c r="B83" s="4" t="s">
        <v>38</v>
      </c>
      <c r="C83" s="3">
        <v>1</v>
      </c>
    </row>
    <row r="84" spans="1:3" x14ac:dyDescent="0.3">
      <c r="A84" s="30">
        <v>118.5328592</v>
      </c>
      <c r="B84" s="4" t="s">
        <v>56</v>
      </c>
      <c r="C84" s="3">
        <v>5</v>
      </c>
    </row>
    <row r="85" spans="1:3" x14ac:dyDescent="0.3">
      <c r="A85" s="30">
        <v>1113.0321960000001</v>
      </c>
      <c r="B85" s="4" t="s">
        <v>56</v>
      </c>
      <c r="C85" s="3">
        <v>7</v>
      </c>
    </row>
    <row r="86" spans="1:3" x14ac:dyDescent="0.3">
      <c r="A86" s="30">
        <v>73.117962640000002</v>
      </c>
      <c r="B86" s="4" t="s">
        <v>25</v>
      </c>
      <c r="C86" s="3">
        <v>2</v>
      </c>
    </row>
    <row r="87" spans="1:3" x14ac:dyDescent="0.3">
      <c r="A87" s="30">
        <v>151.3772563</v>
      </c>
      <c r="B87" s="4" t="s">
        <v>38</v>
      </c>
      <c r="C87" s="3">
        <v>2</v>
      </c>
    </row>
    <row r="88" spans="1:3" x14ac:dyDescent="0.3">
      <c r="A88" s="30">
        <v>19.368706379999999</v>
      </c>
      <c r="B88" s="4" t="s">
        <v>25</v>
      </c>
      <c r="C88" s="3">
        <v>1</v>
      </c>
    </row>
    <row r="89" spans="1:3" x14ac:dyDescent="0.3">
      <c r="A89" s="30">
        <v>87.395225300000007</v>
      </c>
      <c r="B89" s="4" t="s">
        <v>38</v>
      </c>
      <c r="C89" s="3">
        <v>1</v>
      </c>
    </row>
    <row r="90" spans="1:3" x14ac:dyDescent="0.3">
      <c r="A90" s="30">
        <v>1071.7737749999999</v>
      </c>
      <c r="B90" s="4" t="s">
        <v>56</v>
      </c>
      <c r="C90" s="3">
        <v>1</v>
      </c>
    </row>
    <row r="91" spans="1:3" x14ac:dyDescent="0.3">
      <c r="A91" s="30">
        <v>6507.9679290000004</v>
      </c>
      <c r="B91" s="4" t="s">
        <v>56</v>
      </c>
      <c r="C91" s="3">
        <v>3</v>
      </c>
    </row>
    <row r="92" spans="1:3" x14ac:dyDescent="0.3">
      <c r="A92" s="30">
        <v>202.27111189999999</v>
      </c>
      <c r="B92" s="4" t="s">
        <v>38</v>
      </c>
      <c r="C92" s="3">
        <v>11</v>
      </c>
    </row>
    <row r="93" spans="1:3" x14ac:dyDescent="0.3">
      <c r="A93" s="30">
        <v>208.53591729999999</v>
      </c>
      <c r="B93" s="4" t="s">
        <v>25</v>
      </c>
      <c r="C93" s="3">
        <v>1</v>
      </c>
    </row>
    <row r="94" spans="1:3" x14ac:dyDescent="0.3">
      <c r="A94" s="30">
        <v>263.47002309999999</v>
      </c>
      <c r="B94" s="4" t="s">
        <v>25</v>
      </c>
      <c r="C94" s="3">
        <v>6</v>
      </c>
    </row>
    <row r="95" spans="1:3" x14ac:dyDescent="0.3">
      <c r="A95" s="30">
        <v>836.29413890000001</v>
      </c>
      <c r="B95" s="4" t="s">
        <v>25</v>
      </c>
      <c r="C95" s="3">
        <v>12</v>
      </c>
    </row>
    <row r="96" spans="1:3" x14ac:dyDescent="0.3">
      <c r="A96" s="30">
        <v>45.49074538</v>
      </c>
      <c r="B96" s="4" t="s">
        <v>56</v>
      </c>
      <c r="C96" s="3">
        <v>1</v>
      </c>
    </row>
    <row r="97" spans="1:3" x14ac:dyDescent="0.3">
      <c r="A97" s="30">
        <v>288.90258230000001</v>
      </c>
      <c r="B97" s="4" t="s">
        <v>56</v>
      </c>
      <c r="C97" s="3">
        <v>8</v>
      </c>
    </row>
    <row r="98" spans="1:3" x14ac:dyDescent="0.3">
      <c r="A98" s="30">
        <v>651.63910109999995</v>
      </c>
      <c r="B98" s="4" t="s">
        <v>56</v>
      </c>
      <c r="C98" s="3">
        <v>9</v>
      </c>
    </row>
    <row r="99" spans="1:3" x14ac:dyDescent="0.3">
      <c r="A99" s="30">
        <v>807.77509199999997</v>
      </c>
      <c r="B99" s="4" t="s">
        <v>38</v>
      </c>
      <c r="C99" s="3">
        <v>6</v>
      </c>
    </row>
    <row r="100" spans="1:3" x14ac:dyDescent="0.3">
      <c r="A100" s="30">
        <v>258.77718470000002</v>
      </c>
      <c r="B100" s="4" t="s">
        <v>38</v>
      </c>
      <c r="C100" s="3">
        <v>4</v>
      </c>
    </row>
    <row r="101" spans="1:3" x14ac:dyDescent="0.3">
      <c r="A101" s="30">
        <v>45.847551690000003</v>
      </c>
      <c r="B101" s="4" t="s">
        <v>38</v>
      </c>
      <c r="C101" s="3">
        <v>6</v>
      </c>
    </row>
    <row r="102" spans="1:3" x14ac:dyDescent="0.3">
      <c r="A102" s="30">
        <v>311.54879599999998</v>
      </c>
      <c r="B102" s="4" t="s">
        <v>38</v>
      </c>
      <c r="C102" s="3">
        <v>6</v>
      </c>
    </row>
    <row r="103" spans="1:3" x14ac:dyDescent="0.3">
      <c r="A103" s="30">
        <v>669.66054020000001</v>
      </c>
      <c r="B103" s="4" t="s">
        <v>38</v>
      </c>
      <c r="C103" s="3">
        <v>2</v>
      </c>
    </row>
    <row r="104" spans="1:3" x14ac:dyDescent="0.3">
      <c r="A104" s="30">
        <v>122.53957010000001</v>
      </c>
      <c r="B104" s="4" t="s">
        <v>56</v>
      </c>
      <c r="C104" s="3">
        <v>9</v>
      </c>
    </row>
    <row r="105" spans="1:3" x14ac:dyDescent="0.3">
      <c r="A105" s="30">
        <v>428.6137822</v>
      </c>
      <c r="B105" s="4" t="s">
        <v>56</v>
      </c>
      <c r="C105" s="3">
        <v>11</v>
      </c>
    </row>
    <row r="106" spans="1:3" x14ac:dyDescent="0.3">
      <c r="A106" s="30">
        <v>533.36997910000002</v>
      </c>
      <c r="B106" s="4" t="s">
        <v>56</v>
      </c>
      <c r="C106" s="3">
        <v>6</v>
      </c>
    </row>
    <row r="107" spans="1:3" x14ac:dyDescent="0.3">
      <c r="A107" s="30">
        <v>585.18879010000001</v>
      </c>
      <c r="B107" s="4" t="s">
        <v>25</v>
      </c>
      <c r="C107" s="3">
        <v>7</v>
      </c>
    </row>
    <row r="108" spans="1:3" x14ac:dyDescent="0.3">
      <c r="A108" s="30">
        <v>972.8356708</v>
      </c>
      <c r="B108" s="4" t="s">
        <v>25</v>
      </c>
      <c r="C108" s="3">
        <v>7</v>
      </c>
    </row>
    <row r="109" spans="1:3" x14ac:dyDescent="0.3">
      <c r="A109" s="30">
        <v>141.27351289999999</v>
      </c>
      <c r="B109" s="4" t="s">
        <v>38</v>
      </c>
      <c r="C109" s="3">
        <v>3</v>
      </c>
    </row>
    <row r="110" spans="1:3" x14ac:dyDescent="0.3">
      <c r="A110" s="30">
        <v>617.24264430000005</v>
      </c>
      <c r="B110" s="4" t="s">
        <v>25</v>
      </c>
      <c r="C110" s="3">
        <v>13</v>
      </c>
    </row>
    <row r="111" spans="1:3" x14ac:dyDescent="0.3">
      <c r="A111" s="30">
        <v>160.92596929999999</v>
      </c>
      <c r="B111" s="4" t="s">
        <v>56</v>
      </c>
      <c r="C111" s="3">
        <v>2</v>
      </c>
    </row>
    <row r="112" spans="1:3" x14ac:dyDescent="0.3">
      <c r="A112" s="30">
        <v>73.53275927</v>
      </c>
      <c r="B112" s="4" t="s">
        <v>25</v>
      </c>
      <c r="C112" s="3">
        <v>6</v>
      </c>
    </row>
    <row r="113" spans="1:3" x14ac:dyDescent="0.3">
      <c r="A113" s="30">
        <v>166.3732349</v>
      </c>
      <c r="B113" s="4" t="s">
        <v>25</v>
      </c>
      <c r="C113" s="3">
        <v>5</v>
      </c>
    </row>
    <row r="114" spans="1:3" x14ac:dyDescent="0.3">
      <c r="A114" s="30">
        <v>735.630537</v>
      </c>
      <c r="B114" s="4" t="s">
        <v>25</v>
      </c>
      <c r="C114" s="3">
        <v>4</v>
      </c>
    </row>
    <row r="115" spans="1:3" x14ac:dyDescent="0.3">
      <c r="A115" s="30">
        <v>103.1342662</v>
      </c>
      <c r="B115" s="4" t="s">
        <v>25</v>
      </c>
      <c r="C115" s="3">
        <v>5</v>
      </c>
    </row>
    <row r="116" spans="1:3" x14ac:dyDescent="0.3">
      <c r="A116" s="30">
        <v>950.07929220000005</v>
      </c>
      <c r="B116" s="4" t="s">
        <v>56</v>
      </c>
      <c r="C116" s="3">
        <v>3</v>
      </c>
    </row>
    <row r="117" spans="1:3" x14ac:dyDescent="0.3">
      <c r="A117" s="30">
        <v>175.63394260000001</v>
      </c>
      <c r="B117" s="4" t="s">
        <v>56</v>
      </c>
      <c r="C117" s="3">
        <v>1</v>
      </c>
    </row>
    <row r="118" spans="1:3" x14ac:dyDescent="0.3">
      <c r="A118" s="30">
        <v>213.55409449999999</v>
      </c>
      <c r="B118" s="4" t="s">
        <v>38</v>
      </c>
      <c r="C118" s="3">
        <v>3</v>
      </c>
    </row>
    <row r="119" spans="1:3" x14ac:dyDescent="0.3">
      <c r="A119" s="30">
        <v>18.66814127</v>
      </c>
      <c r="B119" s="4" t="s">
        <v>38</v>
      </c>
      <c r="C119" s="3">
        <v>2</v>
      </c>
    </row>
    <row r="120" spans="1:3" x14ac:dyDescent="0.3">
      <c r="A120" s="30">
        <v>403.03475170000002</v>
      </c>
      <c r="B120" s="4" t="s">
        <v>56</v>
      </c>
      <c r="C120" s="3">
        <v>9</v>
      </c>
    </row>
    <row r="121" spans="1:3" x14ac:dyDescent="0.3">
      <c r="A121" s="30">
        <v>547.58736969999995</v>
      </c>
      <c r="B121" s="4" t="s">
        <v>25</v>
      </c>
      <c r="C121" s="3">
        <v>6</v>
      </c>
    </row>
    <row r="122" spans="1:3" x14ac:dyDescent="0.3">
      <c r="A122" s="30">
        <v>291.62604879999998</v>
      </c>
      <c r="B122" s="4" t="s">
        <v>38</v>
      </c>
      <c r="C122" s="3">
        <v>5</v>
      </c>
    </row>
    <row r="123" spans="1:3" x14ac:dyDescent="0.3">
      <c r="A123" s="30">
        <v>715.54718279999997</v>
      </c>
      <c r="B123" s="4" t="s">
        <v>56</v>
      </c>
      <c r="C123" s="3">
        <v>7</v>
      </c>
    </row>
    <row r="124" spans="1:3" x14ac:dyDescent="0.3">
      <c r="A124" s="30">
        <v>148.01726669999999</v>
      </c>
      <c r="B124" s="4" t="s">
        <v>56</v>
      </c>
      <c r="C124" s="3">
        <v>3</v>
      </c>
    </row>
    <row r="125" spans="1:3" x14ac:dyDescent="0.3">
      <c r="A125" s="30">
        <v>262.84017519999998</v>
      </c>
      <c r="B125" s="4" t="s">
        <v>56</v>
      </c>
      <c r="C125" s="3">
        <v>7</v>
      </c>
    </row>
    <row r="126" spans="1:3" x14ac:dyDescent="0.3">
      <c r="A126" s="30">
        <v>426.5735785</v>
      </c>
      <c r="B126" s="4" t="s">
        <v>25</v>
      </c>
      <c r="C126" s="3">
        <v>9</v>
      </c>
    </row>
    <row r="127" spans="1:3" x14ac:dyDescent="0.3">
      <c r="A127" s="30">
        <v>1156.009607</v>
      </c>
      <c r="B127" s="4" t="s">
        <v>56</v>
      </c>
      <c r="C127" s="3">
        <v>7</v>
      </c>
    </row>
    <row r="128" spans="1:3" x14ac:dyDescent="0.3">
      <c r="A128" s="30">
        <v>328.44029860000001</v>
      </c>
      <c r="B128" s="4" t="s">
        <v>25</v>
      </c>
      <c r="C128" s="3">
        <v>6</v>
      </c>
    </row>
    <row r="129" spans="1:3" x14ac:dyDescent="0.3">
      <c r="A129" s="30">
        <v>796.37244199999998</v>
      </c>
      <c r="B129" s="4" t="s">
        <v>25</v>
      </c>
      <c r="C129" s="3">
        <v>12</v>
      </c>
    </row>
    <row r="130" spans="1:3" x14ac:dyDescent="0.3">
      <c r="A130" s="30">
        <v>44.582770689999997</v>
      </c>
      <c r="B130" s="4" t="s">
        <v>56</v>
      </c>
      <c r="C130" s="3">
        <v>6</v>
      </c>
    </row>
    <row r="131" spans="1:3" x14ac:dyDescent="0.3">
      <c r="A131" s="30">
        <v>43.201585680000001</v>
      </c>
      <c r="B131" s="4" t="s">
        <v>38</v>
      </c>
      <c r="C131" s="3">
        <v>1</v>
      </c>
    </row>
    <row r="132" spans="1:3" x14ac:dyDescent="0.3">
      <c r="A132" s="30">
        <v>8.7020226750000003</v>
      </c>
      <c r="B132" s="4" t="s">
        <v>25</v>
      </c>
      <c r="C132" s="3">
        <v>3</v>
      </c>
    </row>
    <row r="133" spans="1:3" x14ac:dyDescent="0.3">
      <c r="A133" s="30">
        <v>283.81831290000002</v>
      </c>
      <c r="B133" s="4" t="s">
        <v>56</v>
      </c>
      <c r="C133" s="3">
        <v>7</v>
      </c>
    </row>
    <row r="134" spans="1:3" x14ac:dyDescent="0.3">
      <c r="A134" s="30">
        <v>3802.693577</v>
      </c>
      <c r="B134" s="4" t="s">
        <v>25</v>
      </c>
      <c r="C134" s="3">
        <v>4</v>
      </c>
    </row>
    <row r="135" spans="1:3" x14ac:dyDescent="0.3">
      <c r="A135" s="30">
        <v>218.97948270000001</v>
      </c>
      <c r="B135" s="4" t="s">
        <v>56</v>
      </c>
      <c r="C135" s="3">
        <v>4</v>
      </c>
    </row>
    <row r="136" spans="1:3" x14ac:dyDescent="0.3">
      <c r="A136" s="30">
        <v>867.13766050000004</v>
      </c>
      <c r="B136" s="4" t="s">
        <v>56</v>
      </c>
      <c r="C136" s="3">
        <v>6</v>
      </c>
    </row>
    <row r="137" spans="1:3" x14ac:dyDescent="0.3">
      <c r="A137" s="30">
        <v>116.65743620000001</v>
      </c>
      <c r="B137" s="4" t="s">
        <v>25</v>
      </c>
      <c r="C137" s="3">
        <v>2</v>
      </c>
    </row>
    <row r="138" spans="1:3" x14ac:dyDescent="0.3">
      <c r="A138" s="30">
        <v>268.7789368</v>
      </c>
      <c r="B138" s="4" t="s">
        <v>38</v>
      </c>
      <c r="C138" s="3">
        <v>4</v>
      </c>
    </row>
    <row r="139" spans="1:3" x14ac:dyDescent="0.3">
      <c r="A139" s="30">
        <v>45.961540239999998</v>
      </c>
      <c r="B139" s="4" t="s">
        <v>38</v>
      </c>
      <c r="C139" s="3">
        <v>1</v>
      </c>
    </row>
    <row r="140" spans="1:3" x14ac:dyDescent="0.3">
      <c r="A140" s="30">
        <v>103.1854527</v>
      </c>
      <c r="B140" s="4" t="s">
        <v>25</v>
      </c>
      <c r="C140" s="3">
        <v>3</v>
      </c>
    </row>
    <row r="141" spans="1:3" x14ac:dyDescent="0.3">
      <c r="A141" s="30">
        <v>148.44329809999999</v>
      </c>
      <c r="B141" s="4" t="s">
        <v>56</v>
      </c>
      <c r="C141" s="3">
        <v>4</v>
      </c>
    </row>
    <row r="142" spans="1:3" x14ac:dyDescent="0.3">
      <c r="A142" s="30">
        <v>129.02813269999999</v>
      </c>
      <c r="B142" s="4" t="s">
        <v>25</v>
      </c>
      <c r="C142" s="3">
        <v>1</v>
      </c>
    </row>
    <row r="143" spans="1:3" x14ac:dyDescent="0.3">
      <c r="A143" s="30">
        <v>309.67071529999998</v>
      </c>
      <c r="B143" s="4" t="s">
        <v>38</v>
      </c>
      <c r="C143" s="3">
        <v>4</v>
      </c>
    </row>
    <row r="144" spans="1:3" x14ac:dyDescent="0.3">
      <c r="A144" s="30">
        <v>108.5497039</v>
      </c>
      <c r="B144" s="4" t="s">
        <v>56</v>
      </c>
      <c r="C144" s="3">
        <v>1</v>
      </c>
    </row>
    <row r="145" spans="1:3" x14ac:dyDescent="0.3">
      <c r="A145" s="30">
        <v>236.5084464</v>
      </c>
      <c r="B145" s="4" t="s">
        <v>56</v>
      </c>
      <c r="C145" s="3">
        <v>9</v>
      </c>
    </row>
    <row r="146" spans="1:3" x14ac:dyDescent="0.3">
      <c r="A146" s="30">
        <v>271.98750489999998</v>
      </c>
      <c r="B146" s="4" t="s">
        <v>25</v>
      </c>
      <c r="C146" s="3">
        <v>2</v>
      </c>
    </row>
    <row r="147" spans="1:3" x14ac:dyDescent="0.3">
      <c r="A147" s="30">
        <v>136.65900529999999</v>
      </c>
      <c r="B147" s="4" t="s">
        <v>38</v>
      </c>
      <c r="C147" s="3">
        <v>4</v>
      </c>
    </row>
    <row r="148" spans="1:3" x14ac:dyDescent="0.3">
      <c r="A148" s="30">
        <v>224.3255705</v>
      </c>
      <c r="B148" s="4" t="s">
        <v>56</v>
      </c>
      <c r="C148" s="3">
        <v>1</v>
      </c>
    </row>
    <row r="149" spans="1:3" x14ac:dyDescent="0.3">
      <c r="A149" s="30">
        <v>292.7223027</v>
      </c>
      <c r="B149" s="4" t="s">
        <v>38</v>
      </c>
      <c r="C149" s="3">
        <v>3</v>
      </c>
    </row>
    <row r="150" spans="1:3" x14ac:dyDescent="0.3">
      <c r="A150" s="30">
        <v>1118.7229560000001</v>
      </c>
      <c r="B150" s="4" t="s">
        <v>56</v>
      </c>
      <c r="C150" s="3">
        <v>6</v>
      </c>
    </row>
    <row r="151" spans="1:3" x14ac:dyDescent="0.3">
      <c r="A151" s="30">
        <v>46.162253659999998</v>
      </c>
      <c r="B151" s="4" t="s">
        <v>25</v>
      </c>
      <c r="C151" s="3">
        <v>1</v>
      </c>
    </row>
    <row r="152" spans="1:3" x14ac:dyDescent="0.3">
      <c r="A152" s="30">
        <v>956.43111109999995</v>
      </c>
      <c r="B152" s="4" t="s">
        <v>38</v>
      </c>
      <c r="C152" s="3">
        <v>13</v>
      </c>
    </row>
    <row r="153" spans="1:3" x14ac:dyDescent="0.3">
      <c r="A153" s="30">
        <v>91.977608770000003</v>
      </c>
      <c r="B153" s="4" t="s">
        <v>25</v>
      </c>
      <c r="C153" s="3">
        <v>5</v>
      </c>
    </row>
    <row r="154" spans="1:3" x14ac:dyDescent="0.3">
      <c r="A154" s="30">
        <v>190.43132309999999</v>
      </c>
      <c r="B154" s="4" t="s">
        <v>38</v>
      </c>
      <c r="C154" s="3">
        <v>5</v>
      </c>
    </row>
    <row r="155" spans="1:3" x14ac:dyDescent="0.3">
      <c r="A155" s="30">
        <v>288.71516309999998</v>
      </c>
      <c r="B155" s="4" t="s">
        <v>38</v>
      </c>
      <c r="C155" s="3">
        <v>5</v>
      </c>
    </row>
    <row r="156" spans="1:3" x14ac:dyDescent="0.3">
      <c r="A156" s="30">
        <v>66.398447469999994</v>
      </c>
      <c r="B156" s="4" t="s">
        <v>56</v>
      </c>
      <c r="C156" s="3">
        <v>2</v>
      </c>
    </row>
    <row r="157" spans="1:3" x14ac:dyDescent="0.3">
      <c r="A157" s="30">
        <v>106.4390003</v>
      </c>
      <c r="B157" s="4" t="s">
        <v>38</v>
      </c>
      <c r="C157" s="3">
        <v>1</v>
      </c>
    </row>
    <row r="158" spans="1:3" x14ac:dyDescent="0.3">
      <c r="A158" s="30">
        <v>201.39606520000001</v>
      </c>
      <c r="B158" s="4" t="s">
        <v>56</v>
      </c>
      <c r="C158" s="3">
        <v>9</v>
      </c>
    </row>
    <row r="159" spans="1:3" x14ac:dyDescent="0.3">
      <c r="A159" s="30">
        <v>1460.3882819999999</v>
      </c>
      <c r="B159" s="4" t="s">
        <v>56</v>
      </c>
      <c r="C159" s="3">
        <v>8</v>
      </c>
    </row>
    <row r="160" spans="1:3" x14ac:dyDescent="0.3">
      <c r="A160" s="30">
        <v>1041.7711360000001</v>
      </c>
      <c r="B160" s="4" t="s">
        <v>56</v>
      </c>
      <c r="C160" s="3">
        <v>4</v>
      </c>
    </row>
    <row r="161" spans="1:3" x14ac:dyDescent="0.3">
      <c r="A161" s="30">
        <v>443.59575630000001</v>
      </c>
      <c r="B161" s="4" t="s">
        <v>56</v>
      </c>
      <c r="C161" s="3">
        <v>4</v>
      </c>
    </row>
    <row r="162" spans="1:3" x14ac:dyDescent="0.3">
      <c r="A162" s="30">
        <v>843.47278359999996</v>
      </c>
      <c r="B162" s="4" t="s">
        <v>38</v>
      </c>
      <c r="C162" s="3">
        <v>7</v>
      </c>
    </row>
    <row r="163" spans="1:3" x14ac:dyDescent="0.3">
      <c r="A163" s="30">
        <v>98.421191759999999</v>
      </c>
      <c r="B163" s="4" t="s">
        <v>25</v>
      </c>
      <c r="C163" s="3">
        <v>8</v>
      </c>
    </row>
    <row r="164" spans="1:3" x14ac:dyDescent="0.3">
      <c r="A164" s="30">
        <v>574.47740880000003</v>
      </c>
      <c r="B164" s="4" t="s">
        <v>25</v>
      </c>
      <c r="C164" s="3">
        <v>10</v>
      </c>
    </row>
    <row r="165" spans="1:3" x14ac:dyDescent="0.3">
      <c r="A165" s="30">
        <v>155.78276210000001</v>
      </c>
      <c r="B165" s="4" t="s">
        <v>56</v>
      </c>
      <c r="C165" s="3">
        <v>3</v>
      </c>
    </row>
    <row r="166" spans="1:3" x14ac:dyDescent="0.3">
      <c r="A166" s="30">
        <v>213.57546379999999</v>
      </c>
      <c r="B166" s="4" t="s">
        <v>56</v>
      </c>
      <c r="C166" s="3">
        <v>5</v>
      </c>
    </row>
    <row r="167" spans="1:3" x14ac:dyDescent="0.3">
      <c r="A167" s="30">
        <v>2530.0318870000001</v>
      </c>
      <c r="B167" s="4" t="s">
        <v>56</v>
      </c>
      <c r="C167" s="3">
        <v>8</v>
      </c>
    </row>
    <row r="168" spans="1:3" x14ac:dyDescent="0.3">
      <c r="A168" s="30">
        <v>143.94499039999999</v>
      </c>
      <c r="B168" s="4" t="s">
        <v>38</v>
      </c>
      <c r="C168" s="3">
        <v>3</v>
      </c>
    </row>
    <row r="169" spans="1:3" x14ac:dyDescent="0.3">
      <c r="A169" s="30">
        <v>5084.9750700000004</v>
      </c>
      <c r="B169" s="4" t="s">
        <v>38</v>
      </c>
      <c r="C169" s="3">
        <v>2</v>
      </c>
    </row>
    <row r="170" spans="1:3" x14ac:dyDescent="0.3">
      <c r="A170" s="30">
        <v>346.57296989999998</v>
      </c>
      <c r="B170" s="4" t="s">
        <v>56</v>
      </c>
      <c r="C170" s="3">
        <v>4</v>
      </c>
    </row>
    <row r="171" spans="1:3" x14ac:dyDescent="0.3">
      <c r="A171" s="30">
        <v>67.139665379999997</v>
      </c>
      <c r="B171" s="4" t="s">
        <v>25</v>
      </c>
      <c r="C171" s="3">
        <v>6</v>
      </c>
    </row>
    <row r="172" spans="1:3" x14ac:dyDescent="0.3">
      <c r="A172" s="30">
        <v>268.48104480000001</v>
      </c>
      <c r="B172" s="4" t="s">
        <v>56</v>
      </c>
      <c r="C172" s="3">
        <v>9</v>
      </c>
    </row>
    <row r="173" spans="1:3" x14ac:dyDescent="0.3">
      <c r="A173" s="30">
        <v>202.62571869999999</v>
      </c>
      <c r="B173" s="4" t="s">
        <v>25</v>
      </c>
      <c r="C173" s="3">
        <v>6</v>
      </c>
    </row>
    <row r="174" spans="1:3" x14ac:dyDescent="0.3">
      <c r="A174" s="30">
        <v>76.715808800000005</v>
      </c>
      <c r="B174" s="4" t="s">
        <v>56</v>
      </c>
      <c r="C174" s="3">
        <v>5</v>
      </c>
    </row>
    <row r="175" spans="1:3" x14ac:dyDescent="0.3">
      <c r="A175" s="30">
        <v>293.27999849999998</v>
      </c>
      <c r="B175" s="4" t="s">
        <v>25</v>
      </c>
      <c r="C175" s="3">
        <v>9</v>
      </c>
    </row>
    <row r="176" spans="1:3" x14ac:dyDescent="0.3">
      <c r="A176" s="30">
        <v>96.930858580000006</v>
      </c>
      <c r="B176" s="4" t="s">
        <v>56</v>
      </c>
      <c r="C176" s="3">
        <v>3</v>
      </c>
    </row>
    <row r="177" spans="1:3" x14ac:dyDescent="0.3">
      <c r="A177" s="30">
        <v>137.63186450000001</v>
      </c>
      <c r="B177" s="4" t="s">
        <v>38</v>
      </c>
      <c r="C177" s="3">
        <v>3</v>
      </c>
    </row>
    <row r="178" spans="1:3" x14ac:dyDescent="0.3">
      <c r="A178" s="30">
        <v>947.24008830000002</v>
      </c>
      <c r="B178" s="4" t="s">
        <v>25</v>
      </c>
      <c r="C178" s="3">
        <v>14</v>
      </c>
    </row>
    <row r="179" spans="1:3" x14ac:dyDescent="0.3">
      <c r="A179" s="30">
        <v>241.37576290000001</v>
      </c>
      <c r="B179" s="4" t="s">
        <v>56</v>
      </c>
      <c r="C179" s="3">
        <v>5</v>
      </c>
    </row>
    <row r="180" spans="1:3" x14ac:dyDescent="0.3">
      <c r="A180" s="30">
        <v>65.330664560000002</v>
      </c>
      <c r="B180" s="4" t="s">
        <v>38</v>
      </c>
      <c r="C180" s="3">
        <v>2</v>
      </c>
    </row>
    <row r="181" spans="1:3" x14ac:dyDescent="0.3">
      <c r="A181" s="30">
        <v>165.86859609999999</v>
      </c>
      <c r="B181" s="4" t="s">
        <v>25</v>
      </c>
      <c r="C181" s="3">
        <v>11</v>
      </c>
    </row>
    <row r="182" spans="1:3" x14ac:dyDescent="0.3">
      <c r="A182" s="30">
        <v>17.465763800000001</v>
      </c>
      <c r="B182" s="4" t="s">
        <v>56</v>
      </c>
      <c r="C182" s="3">
        <v>1</v>
      </c>
    </row>
    <row r="183" spans="1:3" x14ac:dyDescent="0.3">
      <c r="A183" s="30">
        <v>123.26529429999999</v>
      </c>
      <c r="B183" s="4" t="s">
        <v>25</v>
      </c>
      <c r="C183" s="3">
        <v>2</v>
      </c>
    </row>
    <row r="184" spans="1:3" x14ac:dyDescent="0.3">
      <c r="A184" s="30">
        <v>247.348388</v>
      </c>
      <c r="B184" s="4" t="s">
        <v>56</v>
      </c>
      <c r="C184" s="3">
        <v>1</v>
      </c>
    </row>
    <row r="185" spans="1:3" x14ac:dyDescent="0.3">
      <c r="A185" s="30">
        <v>563.53513299999997</v>
      </c>
      <c r="B185" s="4" t="s">
        <v>38</v>
      </c>
      <c r="C185" s="3">
        <v>6</v>
      </c>
    </row>
    <row r="186" spans="1:3" x14ac:dyDescent="0.3">
      <c r="A186" s="30">
        <v>1016.106363</v>
      </c>
      <c r="B186" s="4" t="s">
        <v>56</v>
      </c>
      <c r="C186" s="3">
        <v>5</v>
      </c>
    </row>
    <row r="187" spans="1:3" x14ac:dyDescent="0.3">
      <c r="A187" s="30">
        <v>18.103848289999998</v>
      </c>
      <c r="B187" s="4" t="s">
        <v>38</v>
      </c>
      <c r="C187" s="3">
        <v>3</v>
      </c>
    </row>
    <row r="188" spans="1:3" x14ac:dyDescent="0.3">
      <c r="A188" s="30">
        <v>334.2897519</v>
      </c>
      <c r="B188" s="4" t="s">
        <v>56</v>
      </c>
      <c r="C188" s="3">
        <v>5</v>
      </c>
    </row>
    <row r="189" spans="1:3" x14ac:dyDescent="0.3">
      <c r="A189" s="30">
        <v>136.97369130000001</v>
      </c>
      <c r="B189" s="4" t="s">
        <v>25</v>
      </c>
      <c r="C189" s="3">
        <v>9</v>
      </c>
    </row>
    <row r="190" spans="1:3" x14ac:dyDescent="0.3">
      <c r="A190" s="30">
        <v>97.895267029999999</v>
      </c>
      <c r="B190" s="4" t="s">
        <v>25</v>
      </c>
      <c r="C190" s="3">
        <v>1</v>
      </c>
    </row>
    <row r="191" spans="1:3" x14ac:dyDescent="0.3">
      <c r="A191" s="30">
        <v>74.845417499999996</v>
      </c>
      <c r="B191" s="4" t="s">
        <v>38</v>
      </c>
      <c r="C191" s="3">
        <v>8</v>
      </c>
    </row>
    <row r="192" spans="1:3" x14ac:dyDescent="0.3">
      <c r="A192" s="30">
        <v>198.92206630000001</v>
      </c>
      <c r="B192" s="4" t="s">
        <v>38</v>
      </c>
      <c r="C192" s="3">
        <v>6</v>
      </c>
    </row>
    <row r="193" spans="1:3" x14ac:dyDescent="0.3">
      <c r="A193" s="30">
        <v>162.85283709999999</v>
      </c>
      <c r="B193" s="4" t="s">
        <v>56</v>
      </c>
      <c r="C193" s="3">
        <v>6</v>
      </c>
    </row>
    <row r="194" spans="1:3" x14ac:dyDescent="0.3">
      <c r="A194" s="30">
        <v>814.04632070000002</v>
      </c>
      <c r="B194" s="4" t="s">
        <v>25</v>
      </c>
      <c r="C194" s="3">
        <v>9</v>
      </c>
    </row>
    <row r="195" spans="1:3" x14ac:dyDescent="0.3">
      <c r="A195" s="30">
        <v>483.34515520000002</v>
      </c>
      <c r="B195" s="4" t="s">
        <v>38</v>
      </c>
      <c r="C195" s="3">
        <v>6</v>
      </c>
    </row>
    <row r="196" spans="1:3" x14ac:dyDescent="0.3">
      <c r="A196" s="30">
        <v>1026.383916</v>
      </c>
      <c r="B196" s="4" t="s">
        <v>25</v>
      </c>
      <c r="C196" s="3">
        <v>7</v>
      </c>
    </row>
    <row r="197" spans="1:3" x14ac:dyDescent="0.3">
      <c r="A197" s="30">
        <v>192.4763044</v>
      </c>
      <c r="B197" s="4" t="s">
        <v>38</v>
      </c>
      <c r="C197" s="3">
        <v>2</v>
      </c>
    </row>
    <row r="198" spans="1:3" x14ac:dyDescent="0.3">
      <c r="A198" s="30">
        <v>204.76193000000001</v>
      </c>
      <c r="B198" s="4" t="s">
        <v>38</v>
      </c>
      <c r="C198" s="3">
        <v>1</v>
      </c>
    </row>
    <row r="199" spans="1:3" x14ac:dyDescent="0.3">
      <c r="A199" s="30">
        <v>198.2134906</v>
      </c>
      <c r="B199" s="4" t="s">
        <v>38</v>
      </c>
      <c r="C199" s="3">
        <v>2</v>
      </c>
    </row>
    <row r="200" spans="1:3" x14ac:dyDescent="0.3">
      <c r="A200" s="30">
        <v>98.130359470000002</v>
      </c>
      <c r="B200" s="4" t="s">
        <v>56</v>
      </c>
      <c r="C200" s="3">
        <v>4</v>
      </c>
    </row>
    <row r="201" spans="1:3" x14ac:dyDescent="0.3">
      <c r="A201" s="30">
        <v>367.83476630000001</v>
      </c>
      <c r="B201" s="4" t="s">
        <v>25</v>
      </c>
      <c r="C201" s="3">
        <v>2</v>
      </c>
    </row>
    <row r="202" spans="1:3" x14ac:dyDescent="0.3">
      <c r="A202" s="30">
        <v>595.52474940000002</v>
      </c>
      <c r="B202" s="4" t="s">
        <v>38</v>
      </c>
      <c r="C202" s="3">
        <v>8</v>
      </c>
    </row>
    <row r="203" spans="1:3" x14ac:dyDescent="0.3">
      <c r="A203" s="30">
        <v>1371.713006</v>
      </c>
      <c r="B203" s="4" t="s">
        <v>25</v>
      </c>
      <c r="C203" s="3">
        <v>2</v>
      </c>
    </row>
    <row r="204" spans="1:3" x14ac:dyDescent="0.3">
      <c r="A204" s="30">
        <v>2264.0545579999998</v>
      </c>
      <c r="B204" s="4" t="s">
        <v>38</v>
      </c>
      <c r="C204" s="3">
        <v>12</v>
      </c>
    </row>
    <row r="205" spans="1:3" x14ac:dyDescent="0.3">
      <c r="A205" s="30">
        <v>549.44405519999998</v>
      </c>
      <c r="B205" s="4" t="s">
        <v>25</v>
      </c>
      <c r="C205" s="3">
        <v>7</v>
      </c>
    </row>
    <row r="206" spans="1:3" x14ac:dyDescent="0.3">
      <c r="A206" s="30">
        <v>1582.8108219999999</v>
      </c>
      <c r="B206" s="4" t="s">
        <v>25</v>
      </c>
      <c r="C206" s="3">
        <v>15</v>
      </c>
    </row>
    <row r="207" spans="1:3" x14ac:dyDescent="0.3">
      <c r="A207" s="30">
        <v>79.754172800000006</v>
      </c>
      <c r="B207" s="4" t="s">
        <v>25</v>
      </c>
      <c r="C207" s="3">
        <v>5</v>
      </c>
    </row>
    <row r="208" spans="1:3" x14ac:dyDescent="0.3">
      <c r="A208" s="30">
        <v>197.65435110000001</v>
      </c>
      <c r="B208" s="4" t="s">
        <v>38</v>
      </c>
      <c r="C208" s="3">
        <v>6</v>
      </c>
    </row>
    <row r="209" spans="1:3" x14ac:dyDescent="0.3">
      <c r="A209" s="30">
        <v>348.69124749999997</v>
      </c>
      <c r="B209" s="4" t="s">
        <v>25</v>
      </c>
      <c r="C209" s="3">
        <v>5</v>
      </c>
    </row>
    <row r="210" spans="1:3" x14ac:dyDescent="0.3">
      <c r="A210" s="30">
        <v>53.966989099999999</v>
      </c>
      <c r="B210" s="4" t="s">
        <v>25</v>
      </c>
      <c r="C210" s="3">
        <v>2</v>
      </c>
    </row>
    <row r="211" spans="1:3" x14ac:dyDescent="0.3">
      <c r="A211" s="30">
        <v>161.92763840000001</v>
      </c>
      <c r="B211" s="4" t="s">
        <v>38</v>
      </c>
      <c r="C211" s="3">
        <v>2</v>
      </c>
    </row>
    <row r="212" spans="1:3" x14ac:dyDescent="0.3">
      <c r="A212" s="30">
        <v>295.6735779</v>
      </c>
      <c r="B212" s="4" t="s">
        <v>25</v>
      </c>
      <c r="C212" s="3">
        <v>4</v>
      </c>
    </row>
    <row r="213" spans="1:3" x14ac:dyDescent="0.3">
      <c r="A213" s="30">
        <v>552.18078279999997</v>
      </c>
      <c r="B213" s="4" t="s">
        <v>25</v>
      </c>
      <c r="C213" s="3">
        <v>7</v>
      </c>
    </row>
    <row r="214" spans="1:3" x14ac:dyDescent="0.3">
      <c r="A214" s="30">
        <v>1271.6879280000001</v>
      </c>
      <c r="B214" s="4" t="s">
        <v>38</v>
      </c>
      <c r="C214" s="3">
        <v>8</v>
      </c>
    </row>
    <row r="215" spans="1:3" x14ac:dyDescent="0.3">
      <c r="A215" s="30">
        <v>141.2224099</v>
      </c>
      <c r="B215" s="4" t="s">
        <v>25</v>
      </c>
      <c r="C215" s="3">
        <v>7</v>
      </c>
    </row>
    <row r="216" spans="1:3" x14ac:dyDescent="0.3">
      <c r="A216" s="30">
        <v>694.47589649999998</v>
      </c>
      <c r="B216" s="4" t="s">
        <v>25</v>
      </c>
      <c r="C216" s="3">
        <v>4</v>
      </c>
    </row>
    <row r="217" spans="1:3" x14ac:dyDescent="0.3">
      <c r="A217" s="30">
        <v>137.0759707</v>
      </c>
      <c r="B217" s="4" t="s">
        <v>56</v>
      </c>
      <c r="C217" s="3">
        <v>4</v>
      </c>
    </row>
    <row r="218" spans="1:3" x14ac:dyDescent="0.3">
      <c r="A218" s="30">
        <v>138.8982188</v>
      </c>
      <c r="B218" s="4" t="s">
        <v>38</v>
      </c>
      <c r="C218" s="3">
        <v>1</v>
      </c>
    </row>
    <row r="219" spans="1:3" x14ac:dyDescent="0.3">
      <c r="A219" s="30">
        <v>2024.464469</v>
      </c>
      <c r="B219" s="4" t="s">
        <v>56</v>
      </c>
      <c r="C219" s="3">
        <v>13</v>
      </c>
    </row>
    <row r="220" spans="1:3" x14ac:dyDescent="0.3">
      <c r="A220" s="30">
        <v>432.1241114</v>
      </c>
      <c r="B220" s="4" t="s">
        <v>25</v>
      </c>
      <c r="C220" s="3">
        <v>7</v>
      </c>
    </row>
    <row r="221" spans="1:3" x14ac:dyDescent="0.3">
      <c r="A221" s="30">
        <v>1045.12077</v>
      </c>
      <c r="B221" s="4" t="s">
        <v>56</v>
      </c>
      <c r="C221" s="3">
        <v>7</v>
      </c>
    </row>
    <row r="222" spans="1:3" x14ac:dyDescent="0.3">
      <c r="A222" s="30">
        <v>83.3241795</v>
      </c>
      <c r="B222" s="4" t="s">
        <v>38</v>
      </c>
      <c r="C222" s="3">
        <v>1</v>
      </c>
    </row>
    <row r="223" spans="1:3" x14ac:dyDescent="0.3">
      <c r="A223" s="30">
        <v>249.32058040000001</v>
      </c>
      <c r="B223" s="4" t="s">
        <v>25</v>
      </c>
      <c r="C223" s="3">
        <v>8</v>
      </c>
    </row>
    <row r="224" spans="1:3" x14ac:dyDescent="0.3">
      <c r="A224" s="30">
        <v>123.16964950000001</v>
      </c>
      <c r="B224" s="4" t="s">
        <v>38</v>
      </c>
      <c r="C224" s="3">
        <v>10</v>
      </c>
    </row>
    <row r="225" spans="1:3" x14ac:dyDescent="0.3">
      <c r="A225" s="30">
        <v>396.3467516</v>
      </c>
      <c r="B225" s="4" t="s">
        <v>38</v>
      </c>
      <c r="C225" s="3">
        <v>9</v>
      </c>
    </row>
    <row r="226" spans="1:3" x14ac:dyDescent="0.3">
      <c r="A226" s="30">
        <v>205.4307125</v>
      </c>
      <c r="B226" s="4" t="s">
        <v>25</v>
      </c>
      <c r="C226" s="3">
        <v>4</v>
      </c>
    </row>
    <row r="227" spans="1:3" x14ac:dyDescent="0.3">
      <c r="A227" s="30">
        <v>449.31577700000003</v>
      </c>
      <c r="B227" s="4" t="s">
        <v>25</v>
      </c>
      <c r="C227" s="3">
        <v>4</v>
      </c>
    </row>
    <row r="228" spans="1:3" x14ac:dyDescent="0.3">
      <c r="A228" s="30">
        <v>705.61172099999999</v>
      </c>
      <c r="B228" s="4" t="s">
        <v>25</v>
      </c>
      <c r="C228" s="3">
        <v>8</v>
      </c>
    </row>
    <row r="229" spans="1:3" x14ac:dyDescent="0.3">
      <c r="A229" s="30">
        <v>57.592391900000003</v>
      </c>
      <c r="B229" s="4" t="s">
        <v>38</v>
      </c>
      <c r="C229" s="3">
        <v>5</v>
      </c>
    </row>
    <row r="230" spans="1:3" x14ac:dyDescent="0.3">
      <c r="A230" s="30">
        <v>108.945049</v>
      </c>
      <c r="B230" s="4" t="s">
        <v>25</v>
      </c>
      <c r="C230" s="3">
        <v>1</v>
      </c>
    </row>
    <row r="231" spans="1:3" x14ac:dyDescent="0.3">
      <c r="A231" s="30">
        <v>1093.8483880000001</v>
      </c>
      <c r="B231" s="4" t="s">
        <v>38</v>
      </c>
      <c r="C231" s="3">
        <v>6</v>
      </c>
    </row>
    <row r="232" spans="1:3" x14ac:dyDescent="0.3">
      <c r="A232" s="30">
        <v>113.78186049999999</v>
      </c>
      <c r="B232" s="4" t="s">
        <v>38</v>
      </c>
      <c r="C232" s="3">
        <v>6</v>
      </c>
    </row>
    <row r="233" spans="1:3" x14ac:dyDescent="0.3">
      <c r="A233" s="30">
        <v>82.156245999999996</v>
      </c>
      <c r="B233" s="4" t="s">
        <v>38</v>
      </c>
      <c r="C233" s="3">
        <v>4</v>
      </c>
    </row>
    <row r="234" spans="1:3" x14ac:dyDescent="0.3">
      <c r="A234" s="30">
        <v>266.63254869999997</v>
      </c>
      <c r="B234" s="4" t="s">
        <v>25</v>
      </c>
      <c r="C234" s="3">
        <v>3</v>
      </c>
    </row>
    <row r="235" spans="1:3" x14ac:dyDescent="0.3">
      <c r="A235" s="30">
        <v>106.8404985</v>
      </c>
      <c r="B235" s="4" t="s">
        <v>25</v>
      </c>
      <c r="C235" s="3">
        <v>3</v>
      </c>
    </row>
    <row r="236" spans="1:3" x14ac:dyDescent="0.3">
      <c r="A236" s="30">
        <v>341.6613279</v>
      </c>
      <c r="B236" s="4" t="s">
        <v>56</v>
      </c>
      <c r="C236" s="3">
        <v>4</v>
      </c>
    </row>
    <row r="237" spans="1:3" x14ac:dyDescent="0.3">
      <c r="A237" s="30">
        <v>743.08109790000003</v>
      </c>
      <c r="B237" s="4" t="s">
        <v>38</v>
      </c>
      <c r="C237" s="3">
        <v>5</v>
      </c>
    </row>
    <row r="238" spans="1:3" x14ac:dyDescent="0.3">
      <c r="A238" s="30">
        <v>5624.8125879999998</v>
      </c>
      <c r="B238" s="4" t="s">
        <v>38</v>
      </c>
      <c r="C238" s="3">
        <v>13</v>
      </c>
    </row>
    <row r="239" spans="1:3" x14ac:dyDescent="0.3">
      <c r="A239" s="30">
        <v>201.75785099999999</v>
      </c>
      <c r="B239" s="4" t="s">
        <v>25</v>
      </c>
      <c r="C239" s="3">
        <v>5</v>
      </c>
    </row>
    <row r="240" spans="1:3" x14ac:dyDescent="0.3">
      <c r="A240" s="30">
        <v>2019.690341</v>
      </c>
      <c r="B240" s="4" t="s">
        <v>25</v>
      </c>
      <c r="C240" s="3">
        <v>4</v>
      </c>
    </row>
    <row r="241" spans="1:3" x14ac:dyDescent="0.3">
      <c r="A241" s="30">
        <v>756.3888048</v>
      </c>
      <c r="B241" s="4" t="s">
        <v>25</v>
      </c>
      <c r="C241" s="3">
        <v>3</v>
      </c>
    </row>
    <row r="242" spans="1:3" x14ac:dyDescent="0.3">
      <c r="A242" s="30">
        <v>218.63164520000001</v>
      </c>
      <c r="B242" s="4" t="s">
        <v>56</v>
      </c>
      <c r="C242" s="3">
        <v>4</v>
      </c>
    </row>
    <row r="243" spans="1:3" x14ac:dyDescent="0.3">
      <c r="A243" s="30">
        <v>1269.5838879999999</v>
      </c>
      <c r="B243" s="4" t="s">
        <v>25</v>
      </c>
      <c r="C243" s="3">
        <v>5</v>
      </c>
    </row>
    <row r="244" spans="1:3" x14ac:dyDescent="0.3">
      <c r="A244" s="30">
        <v>48.293190709999998</v>
      </c>
      <c r="B244" s="4" t="s">
        <v>38</v>
      </c>
      <c r="C244" s="3">
        <v>2</v>
      </c>
    </row>
    <row r="245" spans="1:3" x14ac:dyDescent="0.3">
      <c r="A245" s="30">
        <v>264.18938320000001</v>
      </c>
      <c r="B245" s="4" t="s">
        <v>25</v>
      </c>
      <c r="C245" s="3">
        <v>2</v>
      </c>
    </row>
    <row r="246" spans="1:3" x14ac:dyDescent="0.3">
      <c r="A246" s="30">
        <v>164.41931400000001</v>
      </c>
      <c r="B246" s="4" t="s">
        <v>25</v>
      </c>
      <c r="C246" s="3">
        <v>2</v>
      </c>
    </row>
    <row r="247" spans="1:3" x14ac:dyDescent="0.3">
      <c r="A247" s="30">
        <v>1603.7202810000001</v>
      </c>
      <c r="B247" s="4" t="s">
        <v>25</v>
      </c>
      <c r="C247" s="3">
        <v>5</v>
      </c>
    </row>
    <row r="248" spans="1:3" x14ac:dyDescent="0.3">
      <c r="A248" s="30">
        <v>263.04101750000001</v>
      </c>
      <c r="B248" s="4" t="s">
        <v>25</v>
      </c>
      <c r="C248" s="3">
        <v>4</v>
      </c>
    </row>
    <row r="249" spans="1:3" x14ac:dyDescent="0.3">
      <c r="A249" s="30">
        <v>1261.279679</v>
      </c>
      <c r="B249" s="4" t="s">
        <v>25</v>
      </c>
      <c r="C249" s="3">
        <v>4</v>
      </c>
    </row>
    <row r="250" spans="1:3" x14ac:dyDescent="0.3">
      <c r="A250" s="30">
        <v>247.68132969999999</v>
      </c>
      <c r="B250" s="4" t="s">
        <v>56</v>
      </c>
      <c r="C250" s="3">
        <v>9</v>
      </c>
    </row>
    <row r="251" spans="1:3" x14ac:dyDescent="0.3">
      <c r="A251" s="30">
        <v>274.14190889999998</v>
      </c>
      <c r="B251" s="4" t="s">
        <v>25</v>
      </c>
      <c r="C251" s="3">
        <v>8</v>
      </c>
    </row>
    <row r="252" spans="1:3" x14ac:dyDescent="0.3">
      <c r="A252" s="30">
        <v>958.23766690000002</v>
      </c>
      <c r="B252" s="4" t="s">
        <v>38</v>
      </c>
      <c r="C252" s="3">
        <v>7</v>
      </c>
    </row>
    <row r="253" spans="1:3" x14ac:dyDescent="0.3">
      <c r="A253" s="30">
        <v>23.0348261</v>
      </c>
      <c r="B253" s="4" t="s">
        <v>25</v>
      </c>
      <c r="C253" s="3">
        <v>2</v>
      </c>
    </row>
    <row r="254" spans="1:3" x14ac:dyDescent="0.3">
      <c r="A254" s="30">
        <v>88.746095519999997</v>
      </c>
      <c r="B254" s="4" t="s">
        <v>25</v>
      </c>
      <c r="C254" s="3">
        <v>1</v>
      </c>
    </row>
    <row r="255" spans="1:3" x14ac:dyDescent="0.3">
      <c r="A255" s="30">
        <v>6595.9383619999999</v>
      </c>
      <c r="B255" s="4" t="s">
        <v>56</v>
      </c>
      <c r="C255" s="3">
        <v>2</v>
      </c>
    </row>
    <row r="256" spans="1:3" x14ac:dyDescent="0.3">
      <c r="A256" s="30">
        <v>80.734807959999998</v>
      </c>
      <c r="B256" s="4" t="s">
        <v>56</v>
      </c>
      <c r="C256" s="3">
        <v>4</v>
      </c>
    </row>
    <row r="257" spans="1:3" x14ac:dyDescent="0.3">
      <c r="A257" s="30">
        <v>86.365523960000004</v>
      </c>
      <c r="B257" s="4" t="s">
        <v>56</v>
      </c>
      <c r="C257" s="3">
        <v>4</v>
      </c>
    </row>
    <row r="258" spans="1:3" x14ac:dyDescent="0.3">
      <c r="A258" s="30">
        <v>137.30088259999999</v>
      </c>
      <c r="B258" s="4" t="s">
        <v>25</v>
      </c>
      <c r="C258" s="3">
        <v>4</v>
      </c>
    </row>
    <row r="259" spans="1:3" x14ac:dyDescent="0.3">
      <c r="A259" s="30">
        <v>25.00783899</v>
      </c>
      <c r="B259" s="4" t="s">
        <v>25</v>
      </c>
      <c r="C259" s="3">
        <v>1</v>
      </c>
    </row>
    <row r="260" spans="1:3" x14ac:dyDescent="0.3">
      <c r="A260" s="30">
        <v>870.07935099999997</v>
      </c>
      <c r="B260" s="4" t="s">
        <v>38</v>
      </c>
      <c r="C260" s="3">
        <v>5</v>
      </c>
    </row>
    <row r="261" spans="1:3" x14ac:dyDescent="0.3">
      <c r="A261" s="30">
        <v>347.33633209999999</v>
      </c>
      <c r="B261" s="4" t="s">
        <v>56</v>
      </c>
      <c r="C261" s="3">
        <v>7</v>
      </c>
    </row>
    <row r="262" spans="1:3" x14ac:dyDescent="0.3">
      <c r="A262" s="30">
        <v>346.65450340000001</v>
      </c>
      <c r="B262" s="4" t="s">
        <v>56</v>
      </c>
      <c r="C262" s="3">
        <v>2</v>
      </c>
    </row>
    <row r="263" spans="1:3" x14ac:dyDescent="0.3">
      <c r="A263" s="30">
        <v>189.37560060000001</v>
      </c>
      <c r="B263" s="4" t="s">
        <v>25</v>
      </c>
      <c r="C263" s="3">
        <v>1</v>
      </c>
    </row>
    <row r="264" spans="1:3" x14ac:dyDescent="0.3">
      <c r="A264" s="30">
        <v>988.79730199999995</v>
      </c>
      <c r="B264" s="4" t="s">
        <v>38</v>
      </c>
      <c r="C264" s="3">
        <v>5</v>
      </c>
    </row>
    <row r="265" spans="1:3" x14ac:dyDescent="0.3">
      <c r="A265" s="30">
        <v>602.72727239999995</v>
      </c>
      <c r="B265" s="4" t="s">
        <v>56</v>
      </c>
      <c r="C265" s="3">
        <v>5</v>
      </c>
    </row>
    <row r="266" spans="1:3" x14ac:dyDescent="0.3">
      <c r="A266" s="30">
        <v>6.6852128669999997</v>
      </c>
      <c r="B266" s="4" t="s">
        <v>25</v>
      </c>
      <c r="C266" s="3">
        <v>6</v>
      </c>
    </row>
    <row r="267" spans="1:3" x14ac:dyDescent="0.3">
      <c r="A267" s="30">
        <v>4551.3182399999996</v>
      </c>
      <c r="B267" s="4" t="s">
        <v>25</v>
      </c>
      <c r="C267" s="3">
        <v>11</v>
      </c>
    </row>
    <row r="268" spans="1:3" x14ac:dyDescent="0.3">
      <c r="A268" s="30">
        <v>281.4046874</v>
      </c>
      <c r="B268" s="4" t="s">
        <v>38</v>
      </c>
      <c r="C268" s="3">
        <v>4</v>
      </c>
    </row>
    <row r="269" spans="1:3" x14ac:dyDescent="0.3">
      <c r="A269" s="30">
        <v>476.38781399999999</v>
      </c>
      <c r="B269" s="4" t="s">
        <v>25</v>
      </c>
      <c r="C269" s="3">
        <v>6</v>
      </c>
    </row>
    <row r="270" spans="1:3" x14ac:dyDescent="0.3">
      <c r="A270" s="30">
        <v>346.2033619</v>
      </c>
      <c r="B270" s="4" t="s">
        <v>56</v>
      </c>
      <c r="C270" s="3">
        <v>4</v>
      </c>
    </row>
    <row r="271" spans="1:3" x14ac:dyDescent="0.3">
      <c r="A271" s="30">
        <v>16.194523830000001</v>
      </c>
      <c r="B271" s="4" t="s">
        <v>38</v>
      </c>
      <c r="C271" s="3">
        <v>1</v>
      </c>
    </row>
    <row r="272" spans="1:3" x14ac:dyDescent="0.3">
      <c r="A272" s="30">
        <v>304.61418400000002</v>
      </c>
      <c r="B272" s="4" t="s">
        <v>25</v>
      </c>
      <c r="C272" s="3">
        <v>1</v>
      </c>
    </row>
    <row r="273" spans="1:3" x14ac:dyDescent="0.3">
      <c r="A273" s="30">
        <v>242.38026120000001</v>
      </c>
      <c r="B273" s="4" t="s">
        <v>38</v>
      </c>
      <c r="C273" s="3">
        <v>3</v>
      </c>
    </row>
    <row r="274" spans="1:3" x14ac:dyDescent="0.3">
      <c r="A274" s="30">
        <v>881.28284680000002</v>
      </c>
      <c r="B274" s="4" t="s">
        <v>38</v>
      </c>
      <c r="C274" s="3">
        <v>8</v>
      </c>
    </row>
    <row r="275" spans="1:3" x14ac:dyDescent="0.3">
      <c r="A275" s="30">
        <v>260.71332200000001</v>
      </c>
      <c r="B275" s="4" t="s">
        <v>38</v>
      </c>
      <c r="C275" s="3">
        <v>5</v>
      </c>
    </row>
    <row r="276" spans="1:3" x14ac:dyDescent="0.3">
      <c r="A276" s="30">
        <v>207.0537583</v>
      </c>
      <c r="B276" s="4" t="s">
        <v>25</v>
      </c>
      <c r="C276" s="3">
        <v>9</v>
      </c>
    </row>
    <row r="277" spans="1:3" x14ac:dyDescent="0.3">
      <c r="A277" s="30">
        <v>417.80806580000001</v>
      </c>
      <c r="B277" s="4" t="s">
        <v>25</v>
      </c>
      <c r="C277" s="3">
        <v>4</v>
      </c>
    </row>
    <row r="278" spans="1:3" x14ac:dyDescent="0.3">
      <c r="A278" s="30">
        <v>189.80138360000001</v>
      </c>
      <c r="B278" s="4" t="s">
        <v>25</v>
      </c>
      <c r="C278" s="3">
        <v>5</v>
      </c>
    </row>
    <row r="279" spans="1:3" x14ac:dyDescent="0.3">
      <c r="A279" s="30">
        <v>190.72180119999999</v>
      </c>
      <c r="B279" s="4" t="s">
        <v>25</v>
      </c>
      <c r="C279" s="3">
        <v>4</v>
      </c>
    </row>
    <row r="280" spans="1:3" x14ac:dyDescent="0.3">
      <c r="A280" s="30">
        <v>231.31463479999999</v>
      </c>
      <c r="B280" s="4" t="s">
        <v>38</v>
      </c>
      <c r="C280" s="3">
        <v>4</v>
      </c>
    </row>
    <row r="281" spans="1:3" x14ac:dyDescent="0.3">
      <c r="A281" s="30">
        <v>371.6687301</v>
      </c>
      <c r="B281" s="4" t="s">
        <v>56</v>
      </c>
      <c r="C281" s="3">
        <v>3</v>
      </c>
    </row>
    <row r="282" spans="1:3" x14ac:dyDescent="0.3">
      <c r="A282" s="30">
        <v>56.196984149999999</v>
      </c>
      <c r="B282" s="4" t="s">
        <v>38</v>
      </c>
      <c r="C282" s="3">
        <v>3</v>
      </c>
    </row>
    <row r="283" spans="1:3" x14ac:dyDescent="0.3">
      <c r="A283" s="30">
        <v>108.7817883</v>
      </c>
      <c r="B283" s="4" t="s">
        <v>56</v>
      </c>
      <c r="C283" s="3">
        <v>1</v>
      </c>
    </row>
    <row r="284" spans="1:3" x14ac:dyDescent="0.3">
      <c r="A284" s="30">
        <v>69.570987669999994</v>
      </c>
      <c r="B284" s="4" t="s">
        <v>38</v>
      </c>
      <c r="C284" s="3">
        <v>1</v>
      </c>
    </row>
    <row r="285" spans="1:3" x14ac:dyDescent="0.3">
      <c r="A285" s="30">
        <v>201.83358809999999</v>
      </c>
      <c r="B285" s="4" t="s">
        <v>25</v>
      </c>
      <c r="C285" s="3">
        <v>2</v>
      </c>
    </row>
    <row r="286" spans="1:3" x14ac:dyDescent="0.3">
      <c r="A286" s="30">
        <v>703.94193050000001</v>
      </c>
      <c r="B286" s="4" t="s">
        <v>25</v>
      </c>
      <c r="C286" s="3">
        <v>1</v>
      </c>
    </row>
    <row r="287" spans="1:3" x14ac:dyDescent="0.3">
      <c r="A287" s="30">
        <v>236.52408389999999</v>
      </c>
      <c r="B287" s="4" t="s">
        <v>25</v>
      </c>
      <c r="C287" s="3">
        <v>2</v>
      </c>
    </row>
    <row r="288" spans="1:3" x14ac:dyDescent="0.3">
      <c r="A288" s="30">
        <v>255.74877309999999</v>
      </c>
      <c r="B288" s="4" t="s">
        <v>56</v>
      </c>
      <c r="C288" s="3">
        <v>1</v>
      </c>
    </row>
    <row r="289" spans="1:3" x14ac:dyDescent="0.3">
      <c r="A289" s="30">
        <v>151.98371839999999</v>
      </c>
      <c r="B289" s="4" t="s">
        <v>38</v>
      </c>
      <c r="C289" s="3">
        <v>3</v>
      </c>
    </row>
    <row r="290" spans="1:3" x14ac:dyDescent="0.3">
      <c r="A290" s="30">
        <v>349.86131</v>
      </c>
      <c r="B290" s="4" t="s">
        <v>25</v>
      </c>
      <c r="C290" s="3">
        <v>6</v>
      </c>
    </row>
    <row r="291" spans="1:3" x14ac:dyDescent="0.3">
      <c r="A291" s="30">
        <v>555.15684629999998</v>
      </c>
      <c r="B291" s="4" t="s">
        <v>56</v>
      </c>
      <c r="C291" s="3">
        <v>9</v>
      </c>
    </row>
    <row r="292" spans="1:3" x14ac:dyDescent="0.3">
      <c r="A292" s="30">
        <v>451.0207158</v>
      </c>
      <c r="B292" s="4" t="s">
        <v>56</v>
      </c>
      <c r="C292" s="3">
        <v>3</v>
      </c>
    </row>
    <row r="293" spans="1:3" x14ac:dyDescent="0.3">
      <c r="A293" s="30">
        <v>577.91566439999997</v>
      </c>
      <c r="B293" s="4" t="s">
        <v>56</v>
      </c>
      <c r="C293" s="3">
        <v>3</v>
      </c>
    </row>
    <row r="294" spans="1:3" x14ac:dyDescent="0.3">
      <c r="A294" s="30">
        <v>1605.1282670000001</v>
      </c>
      <c r="B294" s="4" t="s">
        <v>25</v>
      </c>
      <c r="C294" s="3">
        <v>8</v>
      </c>
    </row>
    <row r="295" spans="1:3" x14ac:dyDescent="0.3">
      <c r="A295" s="30">
        <v>208.33304290000001</v>
      </c>
      <c r="B295" s="4" t="s">
        <v>25</v>
      </c>
      <c r="C295" s="3">
        <v>4</v>
      </c>
    </row>
    <row r="296" spans="1:3" x14ac:dyDescent="0.3">
      <c r="A296" s="30">
        <v>576.12511819999997</v>
      </c>
      <c r="B296" s="4" t="s">
        <v>38</v>
      </c>
      <c r="C296" s="3">
        <v>4</v>
      </c>
    </row>
    <row r="297" spans="1:3" x14ac:dyDescent="0.3">
      <c r="A297" s="30">
        <v>1954.7750920000001</v>
      </c>
      <c r="B297" s="4" t="s">
        <v>25</v>
      </c>
      <c r="C297" s="3">
        <v>3</v>
      </c>
    </row>
    <row r="298" spans="1:3" x14ac:dyDescent="0.3">
      <c r="A298" s="30">
        <v>893.28626999999994</v>
      </c>
      <c r="B298" s="4" t="s">
        <v>56</v>
      </c>
      <c r="C298" s="3">
        <v>14</v>
      </c>
    </row>
    <row r="299" spans="1:3" x14ac:dyDescent="0.3">
      <c r="A299" s="30">
        <v>264.9120734</v>
      </c>
      <c r="B299" s="4" t="s">
        <v>25</v>
      </c>
      <c r="C299" s="3">
        <v>6</v>
      </c>
    </row>
    <row r="300" spans="1:3" x14ac:dyDescent="0.3">
      <c r="A300" s="30">
        <v>224.26817030000001</v>
      </c>
      <c r="B300" s="4" t="s">
        <v>56</v>
      </c>
      <c r="C300" s="3">
        <v>5</v>
      </c>
    </row>
    <row r="301" spans="1:3" x14ac:dyDescent="0.3">
      <c r="A301" s="30">
        <v>679.67114819999995</v>
      </c>
      <c r="B301" s="4" t="s">
        <v>38</v>
      </c>
      <c r="C301" s="3">
        <v>2</v>
      </c>
    </row>
    <row r="302" spans="1:3" x14ac:dyDescent="0.3">
      <c r="A302" s="30">
        <v>1488.07935</v>
      </c>
      <c r="B302" s="4" t="s">
        <v>25</v>
      </c>
      <c r="C302" s="3">
        <v>8</v>
      </c>
    </row>
    <row r="303" spans="1:3" x14ac:dyDescent="0.3">
      <c r="A303" s="30">
        <v>79.830645340000004</v>
      </c>
      <c r="B303" s="4" t="s">
        <v>25</v>
      </c>
      <c r="C303" s="3">
        <v>3</v>
      </c>
    </row>
    <row r="304" spans="1:3" x14ac:dyDescent="0.3">
      <c r="A304" s="30">
        <v>1035.798092</v>
      </c>
      <c r="B304" s="4" t="s">
        <v>56</v>
      </c>
      <c r="C304" s="3">
        <v>2</v>
      </c>
    </row>
    <row r="305" spans="1:3" x14ac:dyDescent="0.3">
      <c r="A305" s="30">
        <v>264.40211649999998</v>
      </c>
      <c r="B305" s="4" t="s">
        <v>38</v>
      </c>
      <c r="C305" s="3">
        <v>1</v>
      </c>
    </row>
    <row r="306" spans="1:3" x14ac:dyDescent="0.3">
      <c r="A306" s="30">
        <v>6012.0006579999999</v>
      </c>
      <c r="B306" s="4" t="s">
        <v>56</v>
      </c>
      <c r="C306" s="3">
        <v>10</v>
      </c>
    </row>
    <row r="307" spans="1:3" x14ac:dyDescent="0.3">
      <c r="A307" s="30">
        <v>102.3704614</v>
      </c>
      <c r="B307" s="4" t="s">
        <v>25</v>
      </c>
      <c r="C307" s="3">
        <v>3</v>
      </c>
    </row>
    <row r="308" spans="1:3" x14ac:dyDescent="0.3">
      <c r="A308" s="30">
        <v>13.238411279999999</v>
      </c>
      <c r="B308" s="4" t="s">
        <v>38</v>
      </c>
      <c r="C308" s="3">
        <v>3</v>
      </c>
    </row>
    <row r="309" spans="1:3" x14ac:dyDescent="0.3">
      <c r="A309" s="30">
        <v>2568.8277109999999</v>
      </c>
      <c r="B309" s="4" t="s">
        <v>25</v>
      </c>
      <c r="C309" s="3">
        <v>4</v>
      </c>
    </row>
    <row r="310" spans="1:3" x14ac:dyDescent="0.3">
      <c r="A310" s="30">
        <v>284.55267759999998</v>
      </c>
      <c r="B310" s="4" t="s">
        <v>25</v>
      </c>
      <c r="C310" s="3">
        <v>1</v>
      </c>
    </row>
    <row r="311" spans="1:3" x14ac:dyDescent="0.3">
      <c r="A311" s="30">
        <v>379.97970409999999</v>
      </c>
      <c r="B311" s="4" t="s">
        <v>25</v>
      </c>
      <c r="C311" s="3">
        <v>5</v>
      </c>
    </row>
    <row r="312" spans="1:3" x14ac:dyDescent="0.3">
      <c r="A312" s="30">
        <v>27.249077880000002</v>
      </c>
      <c r="B312" s="4" t="s">
        <v>56</v>
      </c>
      <c r="C312" s="3">
        <v>4</v>
      </c>
    </row>
    <row r="313" spans="1:3" x14ac:dyDescent="0.3">
      <c r="A313" s="30">
        <v>81.45747575</v>
      </c>
      <c r="B313" s="4" t="s">
        <v>56</v>
      </c>
      <c r="C313" s="3">
        <v>9</v>
      </c>
    </row>
    <row r="314" spans="1:3" x14ac:dyDescent="0.3">
      <c r="A314" s="30">
        <v>137.06868890000001</v>
      </c>
      <c r="B314" s="4" t="s">
        <v>25</v>
      </c>
      <c r="C314" s="3">
        <v>9</v>
      </c>
    </row>
    <row r="315" spans="1:3" x14ac:dyDescent="0.3">
      <c r="A315" s="30">
        <v>172.68918260000001</v>
      </c>
      <c r="B315" s="4" t="s">
        <v>25</v>
      </c>
      <c r="C315" s="3">
        <v>6</v>
      </c>
    </row>
    <row r="316" spans="1:3" x14ac:dyDescent="0.3">
      <c r="A316" s="30">
        <v>22.222473749999999</v>
      </c>
      <c r="B316" s="4" t="s">
        <v>25</v>
      </c>
      <c r="C316" s="3">
        <v>3</v>
      </c>
    </row>
    <row r="317" spans="1:3" x14ac:dyDescent="0.3">
      <c r="A317" s="30">
        <v>37.17653267</v>
      </c>
      <c r="B317" s="4" t="s">
        <v>25</v>
      </c>
      <c r="C317" s="3">
        <v>7</v>
      </c>
    </row>
    <row r="318" spans="1:3" x14ac:dyDescent="0.3">
      <c r="A318" s="30">
        <v>1499.6569460000001</v>
      </c>
      <c r="B318" s="4" t="s">
        <v>56</v>
      </c>
      <c r="C318" s="3">
        <v>4</v>
      </c>
    </row>
    <row r="319" spans="1:3" x14ac:dyDescent="0.3">
      <c r="A319" s="30">
        <v>820.11164380000002</v>
      </c>
      <c r="B319" s="4" t="s">
        <v>38</v>
      </c>
      <c r="C319" s="3">
        <v>6</v>
      </c>
    </row>
    <row r="320" spans="1:3" x14ac:dyDescent="0.3">
      <c r="A320" s="30">
        <v>522.15943870000001</v>
      </c>
      <c r="B320" s="4" t="s">
        <v>38</v>
      </c>
      <c r="C320" s="3">
        <v>5</v>
      </c>
    </row>
    <row r="321" spans="1:3" x14ac:dyDescent="0.3">
      <c r="A321" s="30">
        <v>74.703189699999996</v>
      </c>
      <c r="B321" s="4" t="s">
        <v>56</v>
      </c>
      <c r="C321" s="3">
        <v>4</v>
      </c>
    </row>
    <row r="322" spans="1:3" x14ac:dyDescent="0.3">
      <c r="A322" s="30">
        <v>56.121190669999997</v>
      </c>
      <c r="B322" s="4" t="s">
        <v>38</v>
      </c>
      <c r="C322" s="3">
        <v>1</v>
      </c>
    </row>
    <row r="323" spans="1:3" x14ac:dyDescent="0.3">
      <c r="A323" s="30">
        <v>115.5162284</v>
      </c>
      <c r="B323" s="4" t="s">
        <v>25</v>
      </c>
      <c r="C323" s="3">
        <v>1</v>
      </c>
    </row>
    <row r="324" spans="1:3" x14ac:dyDescent="0.3">
      <c r="A324" s="30">
        <v>327.29469929999999</v>
      </c>
      <c r="B324" s="4" t="s">
        <v>38</v>
      </c>
      <c r="C324" s="3">
        <v>6</v>
      </c>
    </row>
    <row r="325" spans="1:3" x14ac:dyDescent="0.3">
      <c r="A325" s="30">
        <v>415.30902520000001</v>
      </c>
      <c r="B325" s="4" t="s">
        <v>25</v>
      </c>
      <c r="C325" s="3">
        <v>11</v>
      </c>
    </row>
    <row r="326" spans="1:3" x14ac:dyDescent="0.3">
      <c r="A326" s="30">
        <v>277.5261276</v>
      </c>
      <c r="B326" s="4" t="s">
        <v>25</v>
      </c>
      <c r="C326" s="3">
        <v>8</v>
      </c>
    </row>
    <row r="327" spans="1:3" x14ac:dyDescent="0.3">
      <c r="A327" s="30">
        <v>259.2835336</v>
      </c>
      <c r="B327" s="4" t="s">
        <v>25</v>
      </c>
      <c r="C327" s="3">
        <v>10</v>
      </c>
    </row>
    <row r="328" spans="1:3" x14ac:dyDescent="0.3">
      <c r="A328" s="30">
        <v>25.25909133</v>
      </c>
      <c r="B328" s="4" t="s">
        <v>38</v>
      </c>
      <c r="C328" s="3">
        <v>6</v>
      </c>
    </row>
    <row r="329" spans="1:3" x14ac:dyDescent="0.3">
      <c r="A329" s="30">
        <v>196.02472280000001</v>
      </c>
      <c r="B329" s="4" t="s">
        <v>25</v>
      </c>
      <c r="C329" s="3">
        <v>7</v>
      </c>
    </row>
    <row r="330" spans="1:3" x14ac:dyDescent="0.3">
      <c r="A330" s="30">
        <v>428.0728398</v>
      </c>
      <c r="B330" s="4" t="s">
        <v>25</v>
      </c>
      <c r="C330" s="3">
        <v>10</v>
      </c>
    </row>
    <row r="331" spans="1:3" x14ac:dyDescent="0.3">
      <c r="A331" s="30">
        <v>682.38432060000002</v>
      </c>
      <c r="B331" s="4" t="s">
        <v>56</v>
      </c>
      <c r="C331" s="3">
        <v>6</v>
      </c>
    </row>
    <row r="332" spans="1:3" x14ac:dyDescent="0.3">
      <c r="A332" s="30">
        <v>369.41757439999998</v>
      </c>
      <c r="B332" s="4" t="s">
        <v>38</v>
      </c>
      <c r="C332" s="3">
        <v>10</v>
      </c>
    </row>
    <row r="333" spans="1:3" x14ac:dyDescent="0.3">
      <c r="A333" s="30">
        <v>360.71198900000002</v>
      </c>
      <c r="B333" s="4" t="s">
        <v>25</v>
      </c>
      <c r="C333" s="3">
        <v>7</v>
      </c>
    </row>
    <row r="334" spans="1:3" x14ac:dyDescent="0.3">
      <c r="A334" s="30">
        <v>129.3625662</v>
      </c>
      <c r="B334" s="4" t="s">
        <v>25</v>
      </c>
      <c r="C334" s="3">
        <v>3</v>
      </c>
    </row>
    <row r="335" spans="1:3" x14ac:dyDescent="0.3">
      <c r="A335" s="30">
        <v>78.999966240000006</v>
      </c>
      <c r="B335" s="4" t="s">
        <v>25</v>
      </c>
      <c r="C335" s="3">
        <v>6</v>
      </c>
    </row>
    <row r="336" spans="1:3" x14ac:dyDescent="0.3">
      <c r="A336" s="30">
        <v>422.14815620000002</v>
      </c>
      <c r="B336" s="4" t="s">
        <v>25</v>
      </c>
      <c r="C336" s="3">
        <v>9</v>
      </c>
    </row>
    <row r="337" spans="1:3" x14ac:dyDescent="0.3">
      <c r="A337" s="30">
        <v>259.17873800000001</v>
      </c>
      <c r="B337" s="4" t="s">
        <v>56</v>
      </c>
      <c r="C337" s="3">
        <v>6</v>
      </c>
    </row>
    <row r="338" spans="1:3" x14ac:dyDescent="0.3">
      <c r="A338" s="30">
        <v>515.78791360000002</v>
      </c>
      <c r="B338" s="4" t="s">
        <v>25</v>
      </c>
      <c r="C338" s="3">
        <v>4</v>
      </c>
    </row>
    <row r="339" spans="1:3" x14ac:dyDescent="0.3">
      <c r="A339" s="30">
        <v>233.1122522</v>
      </c>
      <c r="B339" s="4" t="s">
        <v>56</v>
      </c>
      <c r="C339" s="3">
        <v>8</v>
      </c>
    </row>
    <row r="340" spans="1:3" x14ac:dyDescent="0.3">
      <c r="A340" s="30">
        <v>2048.2475370000002</v>
      </c>
      <c r="B340" s="4" t="s">
        <v>56</v>
      </c>
      <c r="C340" s="3">
        <v>8</v>
      </c>
    </row>
    <row r="341" spans="1:3" x14ac:dyDescent="0.3">
      <c r="A341" s="30">
        <v>123.8977077</v>
      </c>
      <c r="B341" s="4" t="s">
        <v>25</v>
      </c>
      <c r="C341" s="3">
        <v>8</v>
      </c>
    </row>
    <row r="342" spans="1:3" x14ac:dyDescent="0.3">
      <c r="A342" s="30">
        <v>694.8457793</v>
      </c>
      <c r="B342" s="4" t="s">
        <v>25</v>
      </c>
      <c r="C342" s="3">
        <v>7</v>
      </c>
    </row>
    <row r="343" spans="1:3" x14ac:dyDescent="0.3">
      <c r="A343" s="30">
        <v>131.24551199999999</v>
      </c>
      <c r="B343" s="4" t="s">
        <v>25</v>
      </c>
      <c r="C343" s="3">
        <v>7</v>
      </c>
    </row>
    <row r="344" spans="1:3" x14ac:dyDescent="0.3">
      <c r="A344" s="30">
        <v>377.9291872</v>
      </c>
      <c r="B344" s="4" t="s">
        <v>25</v>
      </c>
      <c r="C344" s="3">
        <v>4</v>
      </c>
    </row>
    <row r="345" spans="1:3" x14ac:dyDescent="0.3">
      <c r="A345" s="30">
        <v>62.643190400000002</v>
      </c>
      <c r="B345" s="4" t="s">
        <v>25</v>
      </c>
      <c r="C345" s="3">
        <v>1</v>
      </c>
    </row>
    <row r="346" spans="1:3" x14ac:dyDescent="0.3">
      <c r="A346" s="30">
        <v>48.03037063</v>
      </c>
      <c r="B346" s="4" t="s">
        <v>25</v>
      </c>
      <c r="C346" s="3">
        <v>7</v>
      </c>
    </row>
    <row r="347" spans="1:3" x14ac:dyDescent="0.3">
      <c r="A347" s="30">
        <v>159.8652534</v>
      </c>
      <c r="B347" s="4" t="s">
        <v>56</v>
      </c>
      <c r="C347" s="3">
        <v>14</v>
      </c>
    </row>
    <row r="348" spans="1:3" x14ac:dyDescent="0.3">
      <c r="A348" s="30">
        <v>134.91196289999999</v>
      </c>
      <c r="B348" s="4" t="s">
        <v>25</v>
      </c>
      <c r="C348" s="3">
        <v>2</v>
      </c>
    </row>
    <row r="349" spans="1:3" x14ac:dyDescent="0.3">
      <c r="A349" s="30">
        <v>41.611478130000002</v>
      </c>
      <c r="B349" s="4" t="s">
        <v>25</v>
      </c>
      <c r="C349" s="3">
        <v>1</v>
      </c>
    </row>
    <row r="350" spans="1:3" x14ac:dyDescent="0.3">
      <c r="A350" s="30">
        <v>411.60920570000002</v>
      </c>
      <c r="B350" s="4" t="s">
        <v>25</v>
      </c>
      <c r="C350" s="3">
        <v>8</v>
      </c>
    </row>
    <row r="351" spans="1:3" x14ac:dyDescent="0.3">
      <c r="A351" s="30">
        <v>408.37325190000001</v>
      </c>
      <c r="B351" s="4" t="s">
        <v>25</v>
      </c>
      <c r="C351" s="3">
        <v>2</v>
      </c>
    </row>
    <row r="352" spans="1:3" x14ac:dyDescent="0.3">
      <c r="A352" s="30">
        <v>266.94766299999998</v>
      </c>
      <c r="B352" s="4" t="s">
        <v>56</v>
      </c>
      <c r="C352" s="3">
        <v>8</v>
      </c>
    </row>
    <row r="353" spans="1:3" x14ac:dyDescent="0.3">
      <c r="A353" s="30">
        <v>581.33134959999995</v>
      </c>
      <c r="B353" s="4" t="s">
        <v>25</v>
      </c>
      <c r="C353" s="3">
        <v>2</v>
      </c>
    </row>
    <row r="354" spans="1:3" x14ac:dyDescent="0.3">
      <c r="A354" s="30">
        <v>537.0434199</v>
      </c>
      <c r="B354" s="4" t="s">
        <v>25</v>
      </c>
      <c r="C354" s="3">
        <v>6</v>
      </c>
    </row>
    <row r="355" spans="1:3" x14ac:dyDescent="0.3">
      <c r="A355" s="30">
        <v>598.14723900000001</v>
      </c>
      <c r="B355" s="4" t="s">
        <v>56</v>
      </c>
      <c r="C355" s="3">
        <v>6</v>
      </c>
    </row>
    <row r="356" spans="1:3" x14ac:dyDescent="0.3">
      <c r="A356" s="30">
        <v>54.531028339999999</v>
      </c>
      <c r="B356" s="4" t="s">
        <v>25</v>
      </c>
      <c r="C356" s="3">
        <v>6</v>
      </c>
    </row>
    <row r="357" spans="1:3" x14ac:dyDescent="0.3">
      <c r="A357" s="30">
        <v>188.8694686</v>
      </c>
      <c r="B357" s="4" t="s">
        <v>56</v>
      </c>
      <c r="C357" s="3">
        <v>1</v>
      </c>
    </row>
    <row r="358" spans="1:3" x14ac:dyDescent="0.3">
      <c r="A358" s="30">
        <v>260.83882569999997</v>
      </c>
      <c r="B358" s="4" t="s">
        <v>25</v>
      </c>
      <c r="C358" s="3">
        <v>2</v>
      </c>
    </row>
    <row r="359" spans="1:3" x14ac:dyDescent="0.3">
      <c r="A359" s="30">
        <v>155.81572270000001</v>
      </c>
      <c r="B359" s="4" t="s">
        <v>56</v>
      </c>
      <c r="C359" s="3">
        <v>3</v>
      </c>
    </row>
    <row r="360" spans="1:3" x14ac:dyDescent="0.3">
      <c r="A360" s="30">
        <v>335.17533300000002</v>
      </c>
      <c r="B360" s="4" t="s">
        <v>25</v>
      </c>
      <c r="C360" s="3">
        <v>2</v>
      </c>
    </row>
    <row r="361" spans="1:3" x14ac:dyDescent="0.3">
      <c r="A361" s="30">
        <v>404.57978939999998</v>
      </c>
      <c r="B361" s="4" t="s">
        <v>56</v>
      </c>
      <c r="C361" s="3">
        <v>7</v>
      </c>
    </row>
    <row r="362" spans="1:3" x14ac:dyDescent="0.3">
      <c r="A362" s="30">
        <v>123.85536430000001</v>
      </c>
      <c r="B362" s="4" t="s">
        <v>38</v>
      </c>
      <c r="C362" s="3">
        <v>1</v>
      </c>
    </row>
    <row r="363" spans="1:3" x14ac:dyDescent="0.3">
      <c r="A363" s="30">
        <v>83.457496770000006</v>
      </c>
      <c r="B363" s="4" t="s">
        <v>25</v>
      </c>
      <c r="C363" s="3">
        <v>1</v>
      </c>
    </row>
    <row r="364" spans="1:3" x14ac:dyDescent="0.3">
      <c r="A364" s="30">
        <v>45.773328630000002</v>
      </c>
      <c r="B364" s="4" t="s">
        <v>25</v>
      </c>
      <c r="C364" s="3">
        <v>3</v>
      </c>
    </row>
    <row r="365" spans="1:3" x14ac:dyDescent="0.3">
      <c r="A365" s="30">
        <v>175.3213757</v>
      </c>
      <c r="B365" s="4" t="s">
        <v>25</v>
      </c>
      <c r="C365" s="3">
        <v>5</v>
      </c>
    </row>
    <row r="366" spans="1:3" x14ac:dyDescent="0.3">
      <c r="A366" s="30">
        <v>889.20596509999996</v>
      </c>
      <c r="B366" s="4" t="s">
        <v>56</v>
      </c>
      <c r="C366" s="3">
        <v>2</v>
      </c>
    </row>
    <row r="367" spans="1:3" x14ac:dyDescent="0.3">
      <c r="A367" s="30">
        <v>110.2610339</v>
      </c>
      <c r="B367" s="4" t="s">
        <v>56</v>
      </c>
      <c r="C367" s="3">
        <v>5</v>
      </c>
    </row>
    <row r="368" spans="1:3" x14ac:dyDescent="0.3">
      <c r="A368" s="30">
        <v>185.90705700000001</v>
      </c>
      <c r="B368" s="4" t="s">
        <v>25</v>
      </c>
      <c r="C368" s="3">
        <v>6</v>
      </c>
    </row>
    <row r="369" spans="1:3" x14ac:dyDescent="0.3">
      <c r="A369" s="30">
        <v>221.5008076</v>
      </c>
      <c r="B369" s="4" t="s">
        <v>25</v>
      </c>
      <c r="C369" s="3">
        <v>9</v>
      </c>
    </row>
    <row r="370" spans="1:3" x14ac:dyDescent="0.3">
      <c r="A370" s="30">
        <v>161.52247869999999</v>
      </c>
      <c r="B370" s="4" t="s">
        <v>38</v>
      </c>
      <c r="C370" s="3">
        <v>9</v>
      </c>
    </row>
    <row r="371" spans="1:3" x14ac:dyDescent="0.3">
      <c r="A371" s="30">
        <v>261.34942080000002</v>
      </c>
      <c r="B371" s="4" t="s">
        <v>25</v>
      </c>
      <c r="C371" s="3">
        <v>7</v>
      </c>
    </row>
    <row r="372" spans="1:3" x14ac:dyDescent="0.3">
      <c r="A372" s="30">
        <v>262.35764069999999</v>
      </c>
      <c r="B372" s="4" t="s">
        <v>56</v>
      </c>
      <c r="C372" s="3">
        <v>4</v>
      </c>
    </row>
    <row r="373" spans="1:3" x14ac:dyDescent="0.3">
      <c r="A373" s="30">
        <v>467.46729570000002</v>
      </c>
      <c r="B373" s="4" t="s">
        <v>56</v>
      </c>
      <c r="C373" s="3">
        <v>7</v>
      </c>
    </row>
    <row r="374" spans="1:3" x14ac:dyDescent="0.3">
      <c r="A374" s="30">
        <v>269.96686999999997</v>
      </c>
      <c r="B374" s="4" t="s">
        <v>25</v>
      </c>
      <c r="C374" s="3">
        <v>3</v>
      </c>
    </row>
    <row r="375" spans="1:3" x14ac:dyDescent="0.3">
      <c r="A375" s="30">
        <v>743.72362929999997</v>
      </c>
      <c r="B375" s="4" t="s">
        <v>56</v>
      </c>
      <c r="C375" s="3">
        <v>6</v>
      </c>
    </row>
    <row r="376" spans="1:3" x14ac:dyDescent="0.3">
      <c r="A376" s="30">
        <v>126.92133149999999</v>
      </c>
      <c r="B376" s="4" t="s">
        <v>56</v>
      </c>
      <c r="C376" s="3">
        <v>5</v>
      </c>
    </row>
    <row r="377" spans="1:3" x14ac:dyDescent="0.3">
      <c r="A377" s="30">
        <v>849.6173483</v>
      </c>
      <c r="B377" s="4" t="s">
        <v>38</v>
      </c>
      <c r="C377" s="3">
        <v>2</v>
      </c>
    </row>
    <row r="378" spans="1:3" x14ac:dyDescent="0.3">
      <c r="A378" s="30">
        <v>86.769970099999995</v>
      </c>
      <c r="B378" s="4" t="s">
        <v>25</v>
      </c>
      <c r="C378" s="3">
        <v>5</v>
      </c>
    </row>
    <row r="379" spans="1:3" x14ac:dyDescent="0.3">
      <c r="A379" s="30">
        <v>187.69249020000001</v>
      </c>
      <c r="B379" s="4" t="s">
        <v>56</v>
      </c>
      <c r="C379" s="3">
        <v>3</v>
      </c>
    </row>
    <row r="380" spans="1:3" x14ac:dyDescent="0.3">
      <c r="A380" s="30">
        <v>313.54162280000003</v>
      </c>
      <c r="B380" s="4" t="s">
        <v>56</v>
      </c>
      <c r="C380" s="3">
        <v>3</v>
      </c>
    </row>
    <row r="381" spans="1:3" x14ac:dyDescent="0.3">
      <c r="A381" s="30">
        <v>79.471193200000002</v>
      </c>
      <c r="B381" s="4" t="s">
        <v>25</v>
      </c>
      <c r="C381" s="3">
        <v>1</v>
      </c>
    </row>
    <row r="382" spans="1:3" x14ac:dyDescent="0.3">
      <c r="A382" s="30">
        <v>49.16794582</v>
      </c>
      <c r="B382" s="4" t="s">
        <v>56</v>
      </c>
      <c r="C382" s="3">
        <v>5</v>
      </c>
    </row>
    <row r="383" spans="1:3" x14ac:dyDescent="0.3">
      <c r="A383" s="30">
        <v>149.43787399999999</v>
      </c>
      <c r="B383" s="4" t="s">
        <v>38</v>
      </c>
      <c r="C383" s="3">
        <v>3</v>
      </c>
    </row>
    <row r="384" spans="1:3" x14ac:dyDescent="0.3">
      <c r="A384" s="30">
        <v>137.44923370000001</v>
      </c>
      <c r="B384" s="4" t="s">
        <v>56</v>
      </c>
      <c r="C384" s="3">
        <v>2</v>
      </c>
    </row>
    <row r="385" spans="1:3" x14ac:dyDescent="0.3">
      <c r="A385" s="30">
        <v>14.024214519999999</v>
      </c>
      <c r="B385" s="4" t="s">
        <v>56</v>
      </c>
      <c r="C385" s="3">
        <v>2</v>
      </c>
    </row>
    <row r="386" spans="1:3" x14ac:dyDescent="0.3">
      <c r="A386" s="30">
        <v>880.48086069999999</v>
      </c>
      <c r="B386" s="4" t="s">
        <v>25</v>
      </c>
      <c r="C386" s="3">
        <v>3</v>
      </c>
    </row>
    <row r="387" spans="1:3" x14ac:dyDescent="0.3">
      <c r="A387" s="30">
        <v>172.03881720000001</v>
      </c>
      <c r="B387" s="4" t="s">
        <v>56</v>
      </c>
      <c r="C387" s="3">
        <v>11</v>
      </c>
    </row>
    <row r="388" spans="1:3" x14ac:dyDescent="0.3">
      <c r="A388" s="30">
        <v>196.36622550000001</v>
      </c>
      <c r="B388" s="4" t="s">
        <v>25</v>
      </c>
      <c r="C388" s="3">
        <v>3</v>
      </c>
    </row>
    <row r="389" spans="1:3" x14ac:dyDescent="0.3">
      <c r="A389" s="30">
        <v>490.35117589999999</v>
      </c>
      <c r="B389" s="4" t="s">
        <v>25</v>
      </c>
      <c r="C389" s="3">
        <v>7</v>
      </c>
    </row>
    <row r="390" spans="1:3" x14ac:dyDescent="0.3">
      <c r="A390" s="30">
        <v>111.7675342</v>
      </c>
      <c r="B390" s="4" t="s">
        <v>25</v>
      </c>
      <c r="C390" s="3">
        <v>7</v>
      </c>
    </row>
    <row r="391" spans="1:3" x14ac:dyDescent="0.3">
      <c r="A391" s="30">
        <v>929.90634020000005</v>
      </c>
      <c r="B391" s="4" t="s">
        <v>25</v>
      </c>
      <c r="C391" s="3">
        <v>4</v>
      </c>
    </row>
    <row r="392" spans="1:3" x14ac:dyDescent="0.3">
      <c r="A392" s="30">
        <v>1545.7143679999999</v>
      </c>
      <c r="B392" s="4" t="s">
        <v>38</v>
      </c>
      <c r="C392" s="3">
        <v>5</v>
      </c>
    </row>
    <row r="393" spans="1:3" x14ac:dyDescent="0.3">
      <c r="A393" s="30">
        <v>756.68495080000002</v>
      </c>
      <c r="B393" s="4" t="s">
        <v>56</v>
      </c>
      <c r="C393" s="3">
        <v>17</v>
      </c>
    </row>
    <row r="394" spans="1:3" x14ac:dyDescent="0.3">
      <c r="A394" s="30">
        <v>296.85460139999998</v>
      </c>
      <c r="B394" s="4" t="s">
        <v>25</v>
      </c>
      <c r="C394" s="3">
        <v>1</v>
      </c>
    </row>
    <row r="395" spans="1:3" x14ac:dyDescent="0.3">
      <c r="A395" s="30">
        <v>549.41619230000003</v>
      </c>
      <c r="B395" s="4" t="s">
        <v>56</v>
      </c>
      <c r="C395" s="3">
        <v>4</v>
      </c>
    </row>
    <row r="396" spans="1:3" x14ac:dyDescent="0.3">
      <c r="A396" s="30">
        <v>314.05156849999997</v>
      </c>
      <c r="B396" s="4" t="s">
        <v>56</v>
      </c>
      <c r="C396" s="3">
        <v>5</v>
      </c>
    </row>
    <row r="397" spans="1:3" x14ac:dyDescent="0.3">
      <c r="A397" s="30">
        <v>20.946481720000001</v>
      </c>
      <c r="B397" s="4" t="s">
        <v>38</v>
      </c>
      <c r="C397" s="3">
        <v>2</v>
      </c>
    </row>
    <row r="398" spans="1:3" x14ac:dyDescent="0.3">
      <c r="A398" s="30">
        <v>395.91915690000002</v>
      </c>
      <c r="B398" s="4" t="s">
        <v>38</v>
      </c>
      <c r="C398" s="3">
        <v>8</v>
      </c>
    </row>
    <row r="399" spans="1:3" x14ac:dyDescent="0.3">
      <c r="A399" s="30">
        <v>1248.0688009999999</v>
      </c>
      <c r="B399" s="4" t="s">
        <v>25</v>
      </c>
      <c r="C399" s="3">
        <v>5</v>
      </c>
    </row>
    <row r="400" spans="1:3" x14ac:dyDescent="0.3">
      <c r="A400" s="30">
        <v>1992.1497300000001</v>
      </c>
      <c r="B400" s="4" t="s">
        <v>25</v>
      </c>
      <c r="C400" s="3">
        <v>10</v>
      </c>
    </row>
    <row r="401" spans="1:3" x14ac:dyDescent="0.3">
      <c r="A401" s="30">
        <v>14.136303180000001</v>
      </c>
      <c r="B401" s="4" t="s">
        <v>25</v>
      </c>
      <c r="C401" s="3">
        <v>2</v>
      </c>
    </row>
    <row r="402" spans="1:3" x14ac:dyDescent="0.3">
      <c r="A402" s="30">
        <v>2601.3885070000001</v>
      </c>
      <c r="B402" s="4" t="s">
        <v>56</v>
      </c>
      <c r="C402" s="3">
        <v>4</v>
      </c>
    </row>
    <row r="403" spans="1:3" x14ac:dyDescent="0.3">
      <c r="A403" s="30">
        <v>205.1858168</v>
      </c>
      <c r="B403" s="4" t="s">
        <v>56</v>
      </c>
      <c r="C403" s="3">
        <v>2</v>
      </c>
    </row>
    <row r="404" spans="1:3" x14ac:dyDescent="0.3">
      <c r="A404" s="30">
        <v>761.1192039</v>
      </c>
      <c r="B404" s="4" t="s">
        <v>38</v>
      </c>
      <c r="C404" s="3">
        <v>9</v>
      </c>
    </row>
    <row r="405" spans="1:3" x14ac:dyDescent="0.3">
      <c r="A405" s="30">
        <v>334.09714739999998</v>
      </c>
      <c r="B405" s="4" t="s">
        <v>38</v>
      </c>
      <c r="C405" s="3">
        <v>9</v>
      </c>
    </row>
    <row r="406" spans="1:3" x14ac:dyDescent="0.3">
      <c r="A406" s="30">
        <v>1760.248726</v>
      </c>
      <c r="B406" s="4" t="s">
        <v>25</v>
      </c>
      <c r="C406" s="3">
        <v>5</v>
      </c>
    </row>
    <row r="407" spans="1:3" x14ac:dyDescent="0.3">
      <c r="A407" s="30">
        <v>279.52221609999998</v>
      </c>
      <c r="B407" s="4" t="s">
        <v>25</v>
      </c>
      <c r="C407" s="3">
        <v>4</v>
      </c>
    </row>
    <row r="408" spans="1:3" x14ac:dyDescent="0.3">
      <c r="A408" s="30">
        <v>5.0587718639999997</v>
      </c>
      <c r="B408" s="4" t="s">
        <v>25</v>
      </c>
      <c r="C408" s="3">
        <v>9</v>
      </c>
    </row>
    <row r="409" spans="1:3" x14ac:dyDescent="0.3">
      <c r="A409" s="30">
        <v>461.63701830000002</v>
      </c>
      <c r="B409" s="4" t="s">
        <v>38</v>
      </c>
      <c r="C409" s="3">
        <v>4</v>
      </c>
    </row>
    <row r="410" spans="1:3" x14ac:dyDescent="0.3">
      <c r="A410" s="30">
        <v>87.270741700000002</v>
      </c>
      <c r="B410" s="4" t="s">
        <v>38</v>
      </c>
      <c r="C410" s="3">
        <v>8</v>
      </c>
    </row>
    <row r="411" spans="1:3" x14ac:dyDescent="0.3">
      <c r="A411" s="30">
        <v>222.2075293</v>
      </c>
      <c r="B411" s="4" t="s">
        <v>25</v>
      </c>
      <c r="C411" s="3">
        <v>3</v>
      </c>
    </row>
    <row r="412" spans="1:3" x14ac:dyDescent="0.3">
      <c r="A412" s="30">
        <v>292.67145479999999</v>
      </c>
      <c r="B412" s="4" t="s">
        <v>56</v>
      </c>
      <c r="C412" s="3">
        <v>2</v>
      </c>
    </row>
    <row r="413" spans="1:3" x14ac:dyDescent="0.3">
      <c r="A413" s="30">
        <v>394.00000219999998</v>
      </c>
      <c r="B413" s="4" t="s">
        <v>25</v>
      </c>
      <c r="C413" s="3">
        <v>6</v>
      </c>
    </row>
    <row r="414" spans="1:3" x14ac:dyDescent="0.3">
      <c r="A414" s="30">
        <v>332.85432029999998</v>
      </c>
      <c r="B414" s="4" t="s">
        <v>25</v>
      </c>
      <c r="C414" s="3">
        <v>8</v>
      </c>
    </row>
    <row r="415" spans="1:3" x14ac:dyDescent="0.3">
      <c r="A415" s="30">
        <v>68.940569120000006</v>
      </c>
      <c r="B415" s="4" t="s">
        <v>56</v>
      </c>
      <c r="C415" s="3">
        <v>4</v>
      </c>
    </row>
    <row r="416" spans="1:3" x14ac:dyDescent="0.3">
      <c r="A416" s="30">
        <v>377.43724070000002</v>
      </c>
      <c r="B416" s="4" t="s">
        <v>25</v>
      </c>
      <c r="C416" s="3">
        <v>10</v>
      </c>
    </row>
    <row r="417" spans="1:3" x14ac:dyDescent="0.3">
      <c r="A417" s="30">
        <v>63.659188180000001</v>
      </c>
      <c r="B417" s="4" t="s">
        <v>56</v>
      </c>
      <c r="C417" s="3">
        <v>6</v>
      </c>
    </row>
    <row r="418" spans="1:3" x14ac:dyDescent="0.3">
      <c r="A418" s="30">
        <v>1865.280434</v>
      </c>
      <c r="B418" s="4" t="s">
        <v>25</v>
      </c>
      <c r="C418" s="3">
        <v>4</v>
      </c>
    </row>
    <row r="419" spans="1:3" x14ac:dyDescent="0.3">
      <c r="A419" s="30">
        <v>115.9102255</v>
      </c>
      <c r="B419" s="4" t="s">
        <v>38</v>
      </c>
      <c r="C419" s="3">
        <v>3</v>
      </c>
    </row>
    <row r="420" spans="1:3" x14ac:dyDescent="0.3">
      <c r="A420" s="30">
        <v>79.547208979999994</v>
      </c>
      <c r="B420" s="4" t="s">
        <v>38</v>
      </c>
      <c r="C420" s="3">
        <v>5</v>
      </c>
    </row>
    <row r="421" spans="1:3" x14ac:dyDescent="0.3">
      <c r="A421" s="30">
        <v>349.37070549999999</v>
      </c>
      <c r="B421" s="4" t="s">
        <v>25</v>
      </c>
      <c r="C421" s="3">
        <v>1</v>
      </c>
    </row>
    <row r="422" spans="1:3" x14ac:dyDescent="0.3">
      <c r="A422" s="30">
        <v>434.28921200000002</v>
      </c>
      <c r="B422" s="4" t="s">
        <v>56</v>
      </c>
      <c r="C422" s="3">
        <v>6</v>
      </c>
    </row>
    <row r="423" spans="1:3" x14ac:dyDescent="0.3">
      <c r="A423" s="30">
        <v>86.041564379999997</v>
      </c>
      <c r="B423" s="4" t="s">
        <v>25</v>
      </c>
      <c r="C423" s="3">
        <v>5</v>
      </c>
    </row>
    <row r="424" spans="1:3" x14ac:dyDescent="0.3">
      <c r="A424" s="30">
        <v>738.52567150000004</v>
      </c>
      <c r="B424" s="4" t="s">
        <v>25</v>
      </c>
      <c r="C424" s="3">
        <v>9</v>
      </c>
    </row>
    <row r="425" spans="1:3" x14ac:dyDescent="0.3">
      <c r="A425" s="30">
        <v>831.9978496</v>
      </c>
      <c r="B425" s="4" t="s">
        <v>25</v>
      </c>
      <c r="C425" s="3">
        <v>10</v>
      </c>
    </row>
    <row r="426" spans="1:3" x14ac:dyDescent="0.3">
      <c r="A426" s="30">
        <v>597.50529059999997</v>
      </c>
      <c r="B426" s="4" t="s">
        <v>25</v>
      </c>
      <c r="C426" s="3">
        <v>5</v>
      </c>
    </row>
    <row r="427" spans="1:3" x14ac:dyDescent="0.3">
      <c r="A427" s="30">
        <v>1393.5422550000001</v>
      </c>
      <c r="B427" s="4" t="s">
        <v>56</v>
      </c>
      <c r="C427" s="3">
        <v>6</v>
      </c>
    </row>
    <row r="428" spans="1:3" x14ac:dyDescent="0.3">
      <c r="A428" s="30">
        <v>213.43055330000001</v>
      </c>
      <c r="B428" s="4" t="s">
        <v>56</v>
      </c>
      <c r="C428" s="3">
        <v>1</v>
      </c>
    </row>
    <row r="429" spans="1:3" x14ac:dyDescent="0.3">
      <c r="A429" s="30">
        <v>2118.5367540000002</v>
      </c>
      <c r="B429" s="4" t="s">
        <v>25</v>
      </c>
      <c r="C429" s="3">
        <v>20</v>
      </c>
    </row>
    <row r="430" spans="1:3" x14ac:dyDescent="0.3">
      <c r="A430" s="30">
        <v>135.26184219999999</v>
      </c>
      <c r="B430" s="4" t="s">
        <v>25</v>
      </c>
      <c r="C430" s="3">
        <v>6</v>
      </c>
    </row>
    <row r="431" spans="1:3" x14ac:dyDescent="0.3">
      <c r="A431" s="30">
        <v>368.0808442</v>
      </c>
      <c r="B431" s="4" t="s">
        <v>25</v>
      </c>
      <c r="C431" s="3">
        <v>6</v>
      </c>
    </row>
    <row r="432" spans="1:3" x14ac:dyDescent="0.3">
      <c r="A432" s="30">
        <v>453.39933409999998</v>
      </c>
      <c r="B432" s="4" t="s">
        <v>38</v>
      </c>
      <c r="C432" s="3">
        <v>9</v>
      </c>
    </row>
    <row r="433" spans="1:3" x14ac:dyDescent="0.3">
      <c r="A433" s="30">
        <v>339.50248900000003</v>
      </c>
      <c r="B433" s="4" t="s">
        <v>25</v>
      </c>
      <c r="C433" s="3">
        <v>4</v>
      </c>
    </row>
    <row r="434" spans="1:3" x14ac:dyDescent="0.3">
      <c r="A434" s="30">
        <v>672.44102680000003</v>
      </c>
      <c r="B434" s="4" t="s">
        <v>25</v>
      </c>
      <c r="C434" s="3">
        <v>4</v>
      </c>
    </row>
    <row r="435" spans="1:3" x14ac:dyDescent="0.3">
      <c r="A435" s="30">
        <v>125.3041156</v>
      </c>
      <c r="B435" s="4" t="s">
        <v>38</v>
      </c>
      <c r="C435" s="3">
        <v>7</v>
      </c>
    </row>
    <row r="436" spans="1:3" x14ac:dyDescent="0.3">
      <c r="A436" s="30">
        <v>806.77775880000002</v>
      </c>
      <c r="B436" s="4" t="s">
        <v>38</v>
      </c>
      <c r="C436" s="3">
        <v>3</v>
      </c>
    </row>
    <row r="437" spans="1:3" x14ac:dyDescent="0.3">
      <c r="A437" s="30">
        <v>588.16739849999999</v>
      </c>
      <c r="B437" s="4" t="s">
        <v>25</v>
      </c>
      <c r="C437" s="3">
        <v>5</v>
      </c>
    </row>
    <row r="438" spans="1:3" x14ac:dyDescent="0.3">
      <c r="A438" s="30">
        <v>74.115325119999994</v>
      </c>
      <c r="B438" s="4" t="s">
        <v>25</v>
      </c>
      <c r="C438" s="3">
        <v>3</v>
      </c>
    </row>
    <row r="439" spans="1:3" x14ac:dyDescent="0.3">
      <c r="A439" s="30">
        <v>922.28576729999997</v>
      </c>
      <c r="B439" s="4" t="s">
        <v>56</v>
      </c>
      <c r="C439" s="3">
        <v>7</v>
      </c>
    </row>
    <row r="440" spans="1:3" x14ac:dyDescent="0.3">
      <c r="A440" s="30">
        <v>78.57305916</v>
      </c>
      <c r="B440" s="4" t="s">
        <v>25</v>
      </c>
      <c r="C440" s="3">
        <v>5</v>
      </c>
    </row>
    <row r="441" spans="1:3" x14ac:dyDescent="0.3">
      <c r="A441" s="30">
        <v>443.28526169999998</v>
      </c>
      <c r="B441" s="4" t="s">
        <v>25</v>
      </c>
      <c r="C441" s="3">
        <v>9</v>
      </c>
    </row>
    <row r="442" spans="1:3" x14ac:dyDescent="0.3">
      <c r="A442" s="30">
        <v>446.31199359999999</v>
      </c>
      <c r="B442" s="4" t="s">
        <v>56</v>
      </c>
      <c r="C442" s="3">
        <v>4</v>
      </c>
    </row>
    <row r="443" spans="1:3" x14ac:dyDescent="0.3">
      <c r="A443" s="30">
        <v>271.83719430000002</v>
      </c>
      <c r="B443" s="4" t="s">
        <v>25</v>
      </c>
      <c r="C443" s="3">
        <v>8</v>
      </c>
    </row>
    <row r="444" spans="1:3" x14ac:dyDescent="0.3">
      <c r="A444" s="30">
        <v>44.673476350000001</v>
      </c>
      <c r="B444" s="4" t="s">
        <v>25</v>
      </c>
      <c r="C444" s="3">
        <v>1</v>
      </c>
    </row>
    <row r="445" spans="1:3" x14ac:dyDescent="0.3">
      <c r="A445" s="30">
        <v>249.4113213</v>
      </c>
      <c r="B445" s="4" t="s">
        <v>25</v>
      </c>
      <c r="C445" s="3">
        <v>1</v>
      </c>
    </row>
    <row r="446" spans="1:3" x14ac:dyDescent="0.3">
      <c r="A446" s="30">
        <v>22.885033589999999</v>
      </c>
      <c r="B446" s="4" t="s">
        <v>25</v>
      </c>
      <c r="C446" s="3">
        <v>1</v>
      </c>
    </row>
    <row r="447" spans="1:3" x14ac:dyDescent="0.3">
      <c r="A447" s="30">
        <v>746.17027029999997</v>
      </c>
      <c r="B447" s="4" t="s">
        <v>25</v>
      </c>
      <c r="C447" s="3">
        <v>3</v>
      </c>
    </row>
    <row r="448" spans="1:3" x14ac:dyDescent="0.3">
      <c r="A448" s="30">
        <v>248.1666716</v>
      </c>
      <c r="B448" s="4" t="s">
        <v>38</v>
      </c>
      <c r="C448" s="3">
        <v>4</v>
      </c>
    </row>
    <row r="449" spans="1:3" x14ac:dyDescent="0.3">
      <c r="A449" s="30">
        <v>268.58265110000002</v>
      </c>
      <c r="B449" s="4" t="s">
        <v>25</v>
      </c>
      <c r="C449" s="3">
        <v>10</v>
      </c>
    </row>
    <row r="450" spans="1:3" x14ac:dyDescent="0.3">
      <c r="A450" s="30">
        <v>301.15837399999998</v>
      </c>
      <c r="B450" s="4" t="s">
        <v>56</v>
      </c>
      <c r="C450" s="3">
        <v>4</v>
      </c>
    </row>
    <row r="451" spans="1:3" x14ac:dyDescent="0.3">
      <c r="A451" s="30">
        <v>400.269656</v>
      </c>
      <c r="B451" s="4" t="s">
        <v>56</v>
      </c>
      <c r="C451" s="3">
        <v>1</v>
      </c>
    </row>
    <row r="452" spans="1:3" x14ac:dyDescent="0.3">
      <c r="A452" s="30">
        <v>204.31004469999999</v>
      </c>
      <c r="B452" s="4" t="s">
        <v>56</v>
      </c>
      <c r="C452" s="3">
        <v>4</v>
      </c>
    </row>
    <row r="453" spans="1:3" x14ac:dyDescent="0.3">
      <c r="A453" s="30">
        <v>365.48161049999999</v>
      </c>
      <c r="B453" s="4" t="s">
        <v>38</v>
      </c>
      <c r="C453" s="3">
        <v>14</v>
      </c>
    </row>
    <row r="454" spans="1:3" x14ac:dyDescent="0.3">
      <c r="A454" s="30">
        <v>10.87041411</v>
      </c>
      <c r="B454" s="4" t="s">
        <v>38</v>
      </c>
      <c r="C454" s="3">
        <v>1</v>
      </c>
    </row>
    <row r="455" spans="1:3" x14ac:dyDescent="0.3">
      <c r="A455" s="30">
        <v>187.7403659</v>
      </c>
      <c r="B455" s="4" t="s">
        <v>56</v>
      </c>
      <c r="C455" s="3">
        <v>6</v>
      </c>
    </row>
    <row r="456" spans="1:3" x14ac:dyDescent="0.3">
      <c r="A456" s="30">
        <v>12.26052542</v>
      </c>
      <c r="B456" s="4" t="s">
        <v>25</v>
      </c>
      <c r="C456" s="3">
        <v>6</v>
      </c>
    </row>
    <row r="457" spans="1:3" x14ac:dyDescent="0.3">
      <c r="A457" s="30">
        <v>433.7158824</v>
      </c>
      <c r="B457" s="4" t="s">
        <v>38</v>
      </c>
      <c r="C457" s="3">
        <v>4</v>
      </c>
    </row>
    <row r="458" spans="1:3" x14ac:dyDescent="0.3">
      <c r="A458" s="30">
        <v>103.41123140000001</v>
      </c>
      <c r="B458" s="4" t="s">
        <v>38</v>
      </c>
      <c r="C458" s="3">
        <v>2</v>
      </c>
    </row>
    <row r="459" spans="1:3" x14ac:dyDescent="0.3">
      <c r="A459" s="30">
        <v>822.31284789999995</v>
      </c>
      <c r="B459" s="4" t="s">
        <v>25</v>
      </c>
      <c r="C459" s="3">
        <v>9</v>
      </c>
    </row>
    <row r="460" spans="1:3" x14ac:dyDescent="0.3">
      <c r="A460" s="30">
        <v>61.610437040000001</v>
      </c>
      <c r="B460" s="4" t="s">
        <v>25</v>
      </c>
      <c r="C460" s="3">
        <v>1</v>
      </c>
    </row>
    <row r="461" spans="1:3" x14ac:dyDescent="0.3">
      <c r="A461" s="30">
        <v>25.050789040000002</v>
      </c>
      <c r="B461" s="4" t="s">
        <v>38</v>
      </c>
      <c r="C461" s="3">
        <v>2</v>
      </c>
    </row>
    <row r="462" spans="1:3" x14ac:dyDescent="0.3">
      <c r="A462" s="30">
        <v>182.17458260000001</v>
      </c>
      <c r="B462" s="4" t="s">
        <v>56</v>
      </c>
      <c r="C462" s="3">
        <v>2</v>
      </c>
    </row>
    <row r="463" spans="1:3" x14ac:dyDescent="0.3">
      <c r="A463" s="30">
        <v>101.874937</v>
      </c>
      <c r="B463" s="4" t="s">
        <v>56</v>
      </c>
      <c r="C463" s="3">
        <v>2</v>
      </c>
    </row>
    <row r="464" spans="1:3" x14ac:dyDescent="0.3">
      <c r="A464" s="30">
        <v>319.11420249999998</v>
      </c>
      <c r="B464" s="4" t="s">
        <v>25</v>
      </c>
      <c r="C464" s="3">
        <v>7</v>
      </c>
    </row>
    <row r="465" spans="1:3" x14ac:dyDescent="0.3">
      <c r="A465" s="30">
        <v>801.3561843</v>
      </c>
      <c r="B465" s="4" t="s">
        <v>56</v>
      </c>
      <c r="C465" s="3">
        <v>3</v>
      </c>
    </row>
    <row r="466" spans="1:3" x14ac:dyDescent="0.3">
      <c r="A466" s="30">
        <v>81.186695700000001</v>
      </c>
      <c r="B466" s="4" t="s">
        <v>25</v>
      </c>
      <c r="C466" s="3">
        <v>3</v>
      </c>
    </row>
    <row r="467" spans="1:3" x14ac:dyDescent="0.3">
      <c r="A467" s="30">
        <v>18.260270009999999</v>
      </c>
      <c r="B467" s="4" t="s">
        <v>56</v>
      </c>
      <c r="C467" s="3">
        <v>2</v>
      </c>
    </row>
    <row r="468" spans="1:3" x14ac:dyDescent="0.3">
      <c r="A468" s="30">
        <v>136.7073149</v>
      </c>
      <c r="B468" s="4" t="s">
        <v>56</v>
      </c>
      <c r="C468" s="3">
        <v>7</v>
      </c>
    </row>
    <row r="469" spans="1:3" x14ac:dyDescent="0.3">
      <c r="A469" s="30">
        <v>130.32730309999999</v>
      </c>
      <c r="B469" s="4" t="s">
        <v>25</v>
      </c>
      <c r="C469" s="3">
        <v>2</v>
      </c>
    </row>
    <row r="470" spans="1:3" x14ac:dyDescent="0.3">
      <c r="A470" s="30">
        <v>109.9788654</v>
      </c>
      <c r="B470" s="4" t="s">
        <v>25</v>
      </c>
      <c r="C470" s="3">
        <v>8</v>
      </c>
    </row>
    <row r="471" spans="1:3" x14ac:dyDescent="0.3">
      <c r="A471" s="30">
        <v>542.13924280000003</v>
      </c>
      <c r="B471" s="4" t="s">
        <v>25</v>
      </c>
      <c r="C471" s="3">
        <v>13</v>
      </c>
    </row>
    <row r="472" spans="1:3" x14ac:dyDescent="0.3">
      <c r="A472" s="30">
        <v>312.75192959999998</v>
      </c>
      <c r="B472" s="4" t="s">
        <v>38</v>
      </c>
      <c r="C472" s="3">
        <v>3</v>
      </c>
    </row>
    <row r="473" spans="1:3" x14ac:dyDescent="0.3">
      <c r="A473" s="30">
        <v>138.37655520000001</v>
      </c>
      <c r="B473" s="4" t="s">
        <v>56</v>
      </c>
      <c r="C473" s="3">
        <v>6</v>
      </c>
    </row>
    <row r="474" spans="1:3" x14ac:dyDescent="0.3">
      <c r="A474" s="30">
        <v>676.87511840000002</v>
      </c>
      <c r="B474" s="4" t="s">
        <v>56</v>
      </c>
      <c r="C474" s="3">
        <v>3</v>
      </c>
    </row>
    <row r="475" spans="1:3" x14ac:dyDescent="0.3">
      <c r="A475" s="30">
        <v>445.29468639999999</v>
      </c>
      <c r="B475" s="4" t="s">
        <v>38</v>
      </c>
      <c r="C475" s="3">
        <v>8</v>
      </c>
    </row>
    <row r="476" spans="1:3" x14ac:dyDescent="0.3">
      <c r="A476" s="30">
        <v>98.639136550000003</v>
      </c>
      <c r="B476" s="4" t="s">
        <v>56</v>
      </c>
      <c r="C476" s="3">
        <v>5</v>
      </c>
    </row>
    <row r="477" spans="1:3" x14ac:dyDescent="0.3">
      <c r="A477" s="30">
        <v>102.671936</v>
      </c>
      <c r="B477" s="4" t="s">
        <v>38</v>
      </c>
      <c r="C477" s="3">
        <v>5</v>
      </c>
    </row>
    <row r="478" spans="1:3" x14ac:dyDescent="0.3">
      <c r="A478" s="30">
        <v>250.10577019999999</v>
      </c>
      <c r="B478" s="4" t="s">
        <v>38</v>
      </c>
      <c r="C478" s="3">
        <v>4</v>
      </c>
    </row>
    <row r="479" spans="1:3" x14ac:dyDescent="0.3">
      <c r="A479" s="30">
        <v>229.89172629999999</v>
      </c>
      <c r="B479" s="4" t="s">
        <v>56</v>
      </c>
      <c r="C479" s="3">
        <v>6</v>
      </c>
    </row>
    <row r="480" spans="1:3" x14ac:dyDescent="0.3">
      <c r="A480" s="30">
        <v>8.2777117269999998</v>
      </c>
      <c r="B480" s="4" t="s">
        <v>25</v>
      </c>
      <c r="C480" s="3">
        <v>1</v>
      </c>
    </row>
    <row r="481" spans="1:3" x14ac:dyDescent="0.3">
      <c r="A481" s="30">
        <v>78.963985149999999</v>
      </c>
      <c r="B481" s="4" t="s">
        <v>25</v>
      </c>
      <c r="C481" s="3">
        <v>5</v>
      </c>
    </row>
    <row r="482" spans="1:3" x14ac:dyDescent="0.3">
      <c r="A482" s="30">
        <v>24.185405939999999</v>
      </c>
      <c r="B482" s="4" t="s">
        <v>56</v>
      </c>
      <c r="C482" s="3">
        <v>6</v>
      </c>
    </row>
    <row r="483" spans="1:3" x14ac:dyDescent="0.3">
      <c r="A483" s="30">
        <v>127.2790215</v>
      </c>
      <c r="B483" s="4" t="s">
        <v>56</v>
      </c>
      <c r="C483" s="3">
        <v>9</v>
      </c>
    </row>
    <row r="484" spans="1:3" x14ac:dyDescent="0.3">
      <c r="A484" s="30">
        <v>85.689167299999994</v>
      </c>
      <c r="B484" s="4" t="s">
        <v>56</v>
      </c>
      <c r="C484" s="3">
        <v>5</v>
      </c>
    </row>
    <row r="485" spans="1:3" x14ac:dyDescent="0.3">
      <c r="A485" s="30">
        <v>201.57578380000001</v>
      </c>
      <c r="B485" s="4" t="s">
        <v>56</v>
      </c>
      <c r="C485" s="3">
        <v>2</v>
      </c>
    </row>
    <row r="486" spans="1:3" x14ac:dyDescent="0.3">
      <c r="A486" s="30">
        <v>70.340217600000003</v>
      </c>
      <c r="B486" s="4" t="s">
        <v>38</v>
      </c>
      <c r="C486" s="3">
        <v>3</v>
      </c>
    </row>
    <row r="487" spans="1:3" x14ac:dyDescent="0.3">
      <c r="A487" s="30">
        <v>254.3276223</v>
      </c>
      <c r="B487" s="4" t="s">
        <v>38</v>
      </c>
      <c r="C487" s="3">
        <v>2</v>
      </c>
    </row>
    <row r="488" spans="1:3" x14ac:dyDescent="0.3">
      <c r="A488" s="30">
        <v>424.9340297</v>
      </c>
      <c r="B488" s="4" t="s">
        <v>56</v>
      </c>
      <c r="C488" s="3">
        <v>9</v>
      </c>
    </row>
    <row r="489" spans="1:3" x14ac:dyDescent="0.3">
      <c r="A489" s="30">
        <v>232.97827129999999</v>
      </c>
      <c r="B489" s="4" t="s">
        <v>56</v>
      </c>
      <c r="C489" s="3">
        <v>12</v>
      </c>
    </row>
    <row r="490" spans="1:3" x14ac:dyDescent="0.3">
      <c r="A490" s="30">
        <v>74.823404350000004</v>
      </c>
      <c r="B490" s="4" t="s">
        <v>56</v>
      </c>
      <c r="C490" s="3">
        <v>5</v>
      </c>
    </row>
    <row r="491" spans="1:3" x14ac:dyDescent="0.3">
      <c r="A491" s="30">
        <v>28.912428129999999</v>
      </c>
      <c r="B491" s="4" t="s">
        <v>25</v>
      </c>
      <c r="C491" s="3">
        <v>1</v>
      </c>
    </row>
    <row r="492" spans="1:3" x14ac:dyDescent="0.3">
      <c r="A492" s="30">
        <v>61.723037480000002</v>
      </c>
      <c r="B492" s="4" t="s">
        <v>56</v>
      </c>
      <c r="C492" s="3">
        <v>1</v>
      </c>
    </row>
    <row r="493" spans="1:3" x14ac:dyDescent="0.3">
      <c r="A493" s="30">
        <v>137.72777690000001</v>
      </c>
      <c r="B493" s="4" t="s">
        <v>56</v>
      </c>
      <c r="C493" s="3">
        <v>5</v>
      </c>
    </row>
    <row r="494" spans="1:3" x14ac:dyDescent="0.3">
      <c r="A494" s="30">
        <v>589.68281420000005</v>
      </c>
      <c r="B494" s="4" t="s">
        <v>56</v>
      </c>
      <c r="C494" s="3">
        <v>6</v>
      </c>
    </row>
    <row r="495" spans="1:3" x14ac:dyDescent="0.3">
      <c r="A495" s="30">
        <v>853.99903570000004</v>
      </c>
      <c r="B495" s="4" t="s">
        <v>25</v>
      </c>
      <c r="C495" s="3">
        <v>11</v>
      </c>
    </row>
    <row r="496" spans="1:3" x14ac:dyDescent="0.3">
      <c r="A496" s="30">
        <v>1094.32232</v>
      </c>
      <c r="B496" s="4" t="s">
        <v>25</v>
      </c>
      <c r="C496" s="3">
        <v>3</v>
      </c>
    </row>
    <row r="497" spans="1:3" x14ac:dyDescent="0.3">
      <c r="A497" s="30">
        <v>2999.5789770000001</v>
      </c>
      <c r="B497" s="4" t="s">
        <v>38</v>
      </c>
      <c r="C497" s="3">
        <v>13</v>
      </c>
    </row>
    <row r="498" spans="1:3" x14ac:dyDescent="0.3">
      <c r="A498" s="30">
        <v>17.59593967</v>
      </c>
      <c r="B498" s="4" t="s">
        <v>25</v>
      </c>
      <c r="C498" s="3">
        <v>1</v>
      </c>
    </row>
    <row r="499" spans="1:3" x14ac:dyDescent="0.3">
      <c r="A499" s="30">
        <v>112.6391084</v>
      </c>
      <c r="B499" s="4" t="s">
        <v>25</v>
      </c>
      <c r="C499" s="3">
        <v>2</v>
      </c>
    </row>
    <row r="500" spans="1:3" x14ac:dyDescent="0.3">
      <c r="A500" s="30">
        <v>742.92943530000002</v>
      </c>
      <c r="B500" s="4" t="s">
        <v>56</v>
      </c>
      <c r="C500" s="3">
        <v>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9600-C136-458F-BFE5-58F532C7EB4E}">
  <dimension ref="A1:O500"/>
  <sheetViews>
    <sheetView workbookViewId="0">
      <selection activeCell="E1" sqref="E1:H5"/>
    </sheetView>
  </sheetViews>
  <sheetFormatPr defaultRowHeight="14.4" x14ac:dyDescent="0.3"/>
  <cols>
    <col min="1" max="1" width="18.5546875" style="4" bestFit="1" customWidth="1"/>
    <col min="2" max="2" width="24.109375" style="4" bestFit="1" customWidth="1"/>
    <col min="3" max="3" width="25" style="4" bestFit="1" customWidth="1"/>
    <col min="4" max="4" width="8.88671875" style="4"/>
    <col min="5" max="5" width="18.21875" style="4" bestFit="1" customWidth="1"/>
    <col min="6" max="6" width="8.6640625" style="4" bestFit="1" customWidth="1"/>
    <col min="7" max="7" width="11.6640625" style="4" bestFit="1" customWidth="1"/>
    <col min="8" max="8" width="12.77734375" style="4" bestFit="1" customWidth="1"/>
    <col min="9" max="10" width="8.88671875" style="4"/>
    <col min="11" max="11" width="8.88671875" style="12"/>
    <col min="12" max="12" width="25" style="12" bestFit="1" customWidth="1"/>
    <col min="13" max="13" width="6.44140625" style="4" customWidth="1"/>
    <col min="14" max="15" width="25" style="4" customWidth="1"/>
    <col min="16" max="16384" width="8.88671875" style="4"/>
  </cols>
  <sheetData>
    <row r="1" spans="1:15" ht="15.6" x14ac:dyDescent="0.3">
      <c r="A1" s="65" t="s">
        <v>587</v>
      </c>
      <c r="B1" s="65" t="s">
        <v>601</v>
      </c>
      <c r="C1" s="65" t="s">
        <v>602</v>
      </c>
      <c r="E1" s="77" t="s">
        <v>582</v>
      </c>
      <c r="F1" s="78" t="s">
        <v>586</v>
      </c>
      <c r="G1" s="79"/>
      <c r="H1" s="79"/>
      <c r="K1" s="65" t="s">
        <v>2</v>
      </c>
      <c r="L1" s="65" t="s">
        <v>13</v>
      </c>
      <c r="N1" s="80"/>
      <c r="O1" s="31" t="s">
        <v>596</v>
      </c>
    </row>
    <row r="2" spans="1:15" x14ac:dyDescent="0.3">
      <c r="A2" s="29">
        <v>0.11295507</v>
      </c>
      <c r="B2" s="29">
        <v>0.239947672</v>
      </c>
      <c r="C2" s="29">
        <v>0.15677575699999999</v>
      </c>
      <c r="E2" s="77"/>
      <c r="F2" s="22" t="s">
        <v>587</v>
      </c>
      <c r="G2" s="22" t="s">
        <v>588</v>
      </c>
      <c r="H2" s="22" t="s">
        <v>589</v>
      </c>
      <c r="K2" s="12">
        <v>25</v>
      </c>
      <c r="L2" s="29">
        <v>0.37969394699999998</v>
      </c>
      <c r="M2" s="30"/>
      <c r="N2" s="81"/>
      <c r="O2" s="32" t="s">
        <v>598</v>
      </c>
    </row>
    <row r="3" spans="1:15" ht="15.6" x14ac:dyDescent="0.3">
      <c r="A3" s="29">
        <v>0.30097874099999999</v>
      </c>
      <c r="B3" s="29">
        <v>0.23082103700000001</v>
      </c>
      <c r="C3" s="29">
        <v>0.29073476999999998</v>
      </c>
      <c r="E3" s="23" t="s">
        <v>583</v>
      </c>
      <c r="F3" s="27">
        <f>F23-F24</f>
        <v>0.61312694999999995</v>
      </c>
      <c r="G3" s="27">
        <f>F26-F27</f>
        <v>0.61186174000000004</v>
      </c>
      <c r="H3" s="27">
        <f>F29-F30</f>
        <v>0.57235997500000002</v>
      </c>
      <c r="K3" s="12">
        <v>18</v>
      </c>
      <c r="L3" s="29">
        <v>0.14098786599999999</v>
      </c>
      <c r="M3" s="30"/>
      <c r="N3" s="32" t="s">
        <v>597</v>
      </c>
      <c r="O3" s="33">
        <f>CORREL(K2:K500,L2:L500)</f>
        <v>-1.9121812292556443E-2</v>
      </c>
    </row>
    <row r="4" spans="1:15" x14ac:dyDescent="0.3">
      <c r="A4" s="29">
        <v>0.20464464399999999</v>
      </c>
      <c r="B4" s="29">
        <v>0.13223890199999999</v>
      </c>
      <c r="C4" s="29">
        <v>5.0505468999999997E-2</v>
      </c>
      <c r="E4" s="23" t="s">
        <v>584</v>
      </c>
      <c r="F4" s="21">
        <f>_xlfn.VAR.P(A2:A500)</f>
        <v>1.3597887037775777E-2</v>
      </c>
      <c r="G4" s="21">
        <f t="shared" ref="G4:H4" si="0">_xlfn.VAR.P(B2:B500)</f>
        <v>1.3522073465207805E-2</v>
      </c>
      <c r="H4" s="21">
        <f t="shared" si="0"/>
        <v>1.363650639223679E-2</v>
      </c>
      <c r="K4" s="12">
        <v>43</v>
      </c>
      <c r="L4" s="29">
        <v>0.323659741</v>
      </c>
      <c r="M4" s="30"/>
      <c r="N4" s="30"/>
      <c r="O4" s="30"/>
    </row>
    <row r="5" spans="1:15" x14ac:dyDescent="0.3">
      <c r="A5" s="29">
        <v>7.4097444999999998E-2</v>
      </c>
      <c r="B5" s="29">
        <v>0.20664381700000001</v>
      </c>
      <c r="C5" s="29">
        <v>0.28106714999999999</v>
      </c>
      <c r="E5" s="24" t="s">
        <v>585</v>
      </c>
      <c r="F5" s="27">
        <f>_xlfn.STDEV.P(A2:A500)</f>
        <v>0.11660997829420849</v>
      </c>
      <c r="G5" s="27">
        <f t="shared" ref="G5:H5" si="1">_xlfn.STDEV.P(B2:B500)</f>
        <v>0.11628445065961229</v>
      </c>
      <c r="H5" s="27">
        <f t="shared" si="1"/>
        <v>0.11677545286675958</v>
      </c>
      <c r="K5" s="12">
        <v>49</v>
      </c>
      <c r="L5" s="29">
        <v>0.268427945</v>
      </c>
      <c r="M5" s="30"/>
      <c r="N5" s="30"/>
      <c r="O5" s="30"/>
    </row>
    <row r="6" spans="1:15" x14ac:dyDescent="0.3">
      <c r="A6" s="29">
        <v>0.16343765299999999</v>
      </c>
      <c r="B6" s="29">
        <v>0.23240977600000001</v>
      </c>
      <c r="C6" s="29">
        <v>0.326645087</v>
      </c>
      <c r="K6" s="12">
        <v>29</v>
      </c>
      <c r="L6" s="29">
        <v>0.16042656399999999</v>
      </c>
      <c r="M6" s="30"/>
      <c r="N6" s="30"/>
      <c r="O6" s="30"/>
    </row>
    <row r="7" spans="1:15" x14ac:dyDescent="0.3">
      <c r="A7" s="29">
        <v>0.107597077</v>
      </c>
      <c r="B7" s="29">
        <v>0.32074138899999999</v>
      </c>
      <c r="C7" s="29">
        <v>0.31721679000000003</v>
      </c>
      <c r="K7" s="12">
        <v>57</v>
      </c>
      <c r="L7" s="29">
        <v>0.22687423900000001</v>
      </c>
      <c r="M7" s="30"/>
      <c r="N7" s="30"/>
      <c r="O7" s="30"/>
    </row>
    <row r="8" spans="1:15" x14ac:dyDescent="0.3">
      <c r="A8" s="29">
        <v>0.34437840199999997</v>
      </c>
      <c r="B8" s="29">
        <v>0.22377396999999999</v>
      </c>
      <c r="C8" s="29">
        <v>0.18331334699999999</v>
      </c>
      <c r="K8" s="12">
        <v>23</v>
      </c>
      <c r="L8" s="29">
        <v>0.56919606300000003</v>
      </c>
      <c r="M8" s="30"/>
      <c r="N8" s="30"/>
      <c r="O8" s="30"/>
    </row>
    <row r="9" spans="1:15" x14ac:dyDescent="0.3">
      <c r="A9" s="29">
        <v>0.20464464399999999</v>
      </c>
      <c r="B9" s="29">
        <v>0.44977375000000003</v>
      </c>
      <c r="C9" s="29">
        <v>0.14840099200000001</v>
      </c>
      <c r="K9" s="12">
        <v>57</v>
      </c>
      <c r="L9" s="29">
        <v>0.40053372799999998</v>
      </c>
      <c r="M9" s="30"/>
      <c r="N9" s="30"/>
      <c r="O9" s="30"/>
    </row>
    <row r="10" spans="1:15" x14ac:dyDescent="0.3">
      <c r="A10" s="29">
        <v>5.5744047999999997E-2</v>
      </c>
      <c r="B10" s="29">
        <v>0.20749167700000001</v>
      </c>
      <c r="C10" s="29">
        <v>0.19222629999999999</v>
      </c>
      <c r="K10" s="12">
        <v>43</v>
      </c>
      <c r="L10" s="29">
        <v>0.347426332</v>
      </c>
      <c r="M10" s="30"/>
      <c r="N10" s="30"/>
      <c r="O10" s="30"/>
    </row>
    <row r="11" spans="1:15" x14ac:dyDescent="0.3">
      <c r="A11" s="29">
        <v>0.143863186</v>
      </c>
      <c r="B11" s="29">
        <v>0.25037210100000001</v>
      </c>
      <c r="C11" s="29">
        <v>0.108501639</v>
      </c>
      <c r="K11" s="12">
        <v>16</v>
      </c>
      <c r="L11" s="29">
        <v>0.40063577900000003</v>
      </c>
      <c r="M11" s="30"/>
      <c r="N11" s="30"/>
      <c r="O11" s="30"/>
    </row>
    <row r="12" spans="1:15" x14ac:dyDescent="0.3">
      <c r="A12" s="29">
        <v>9.7273272999999993E-2</v>
      </c>
      <c r="B12" s="29">
        <v>0.23986391200000001</v>
      </c>
      <c r="C12" s="29">
        <v>0.29639291600000001</v>
      </c>
      <c r="K12" s="12">
        <v>64</v>
      </c>
      <c r="L12" s="29">
        <v>2.3778100000000002E-3</v>
      </c>
      <c r="M12" s="30"/>
      <c r="N12" s="30"/>
      <c r="O12" s="30"/>
    </row>
    <row r="13" spans="1:15" x14ac:dyDescent="0.3">
      <c r="A13" s="29">
        <v>0.18428048699999999</v>
      </c>
      <c r="B13" s="29">
        <v>0.112963604</v>
      </c>
      <c r="C13" s="29">
        <v>0.19851516</v>
      </c>
      <c r="K13" s="12">
        <v>28</v>
      </c>
      <c r="L13" s="29">
        <v>0.18635111400000001</v>
      </c>
      <c r="M13" s="30"/>
      <c r="N13" s="30"/>
      <c r="O13" s="30"/>
    </row>
    <row r="14" spans="1:15" x14ac:dyDescent="0.3">
      <c r="A14" s="29">
        <v>0.19228077199999999</v>
      </c>
      <c r="B14" s="29">
        <v>0.19621731000000001</v>
      </c>
      <c r="C14" s="29">
        <v>0.206118094</v>
      </c>
      <c r="K14" s="12">
        <v>53</v>
      </c>
      <c r="L14" s="29">
        <v>0.49307707899999997</v>
      </c>
      <c r="M14" s="30"/>
      <c r="N14" s="30"/>
      <c r="O14" s="30"/>
    </row>
    <row r="15" spans="1:15" x14ac:dyDescent="0.3">
      <c r="A15" s="29">
        <v>0.18718468899999999</v>
      </c>
      <c r="B15" s="29">
        <v>0.16029561000000001</v>
      </c>
      <c r="C15" s="29">
        <v>0.102183959</v>
      </c>
      <c r="K15" s="12">
        <v>37</v>
      </c>
      <c r="L15" s="29">
        <v>0.47150278600000001</v>
      </c>
      <c r="M15" s="30"/>
      <c r="N15" s="30"/>
      <c r="O15" s="30"/>
    </row>
    <row r="16" spans="1:15" x14ac:dyDescent="0.3">
      <c r="A16" s="29">
        <v>9.2561093999999997E-2</v>
      </c>
      <c r="B16" s="29">
        <v>0.14893951699999999</v>
      </c>
      <c r="C16" s="29">
        <v>0.28316854200000002</v>
      </c>
      <c r="K16" s="12">
        <v>40</v>
      </c>
      <c r="L16" s="29">
        <v>0.53189111700000002</v>
      </c>
      <c r="M16" s="30"/>
      <c r="N16" s="30"/>
      <c r="O16" s="30"/>
    </row>
    <row r="17" spans="1:15" x14ac:dyDescent="0.3">
      <c r="A17" s="29">
        <v>7.7250595000000005E-2</v>
      </c>
      <c r="B17" s="29">
        <v>0.12873343800000001</v>
      </c>
      <c r="C17" s="29">
        <v>0.233329963</v>
      </c>
      <c r="K17" s="12">
        <v>48</v>
      </c>
      <c r="L17" s="29">
        <v>0.279468194</v>
      </c>
      <c r="M17" s="30"/>
      <c r="N17" s="30"/>
      <c r="O17" s="30"/>
    </row>
    <row r="18" spans="1:15" x14ac:dyDescent="0.3">
      <c r="A18" s="29">
        <v>0.20464464399999999</v>
      </c>
      <c r="B18" s="29">
        <v>0.466631087</v>
      </c>
      <c r="C18" s="29">
        <v>9.2398482000000004E-2</v>
      </c>
      <c r="K18" s="12">
        <v>47</v>
      </c>
      <c r="L18" s="29">
        <v>0.30704966500000003</v>
      </c>
      <c r="M18" s="30"/>
      <c r="N18" s="30"/>
      <c r="O18" s="30"/>
    </row>
    <row r="19" spans="1:15" x14ac:dyDescent="0.3">
      <c r="A19" s="29">
        <v>0.25717735000000003</v>
      </c>
      <c r="B19" s="29">
        <v>0.17864111699999999</v>
      </c>
      <c r="C19" s="29">
        <v>0.38382245500000001</v>
      </c>
      <c r="K19" s="12">
        <v>29</v>
      </c>
      <c r="L19" s="29">
        <v>0.51893020400000001</v>
      </c>
      <c r="M19" s="30"/>
      <c r="N19" s="30"/>
      <c r="O19" s="30"/>
    </row>
    <row r="20" spans="1:15" x14ac:dyDescent="0.3">
      <c r="A20" s="29">
        <v>0.122048109</v>
      </c>
      <c r="B20" s="29">
        <v>4.1383174000000002E-2</v>
      </c>
      <c r="C20" s="29">
        <v>0.32948767699999998</v>
      </c>
      <c r="K20" s="12">
        <v>42</v>
      </c>
      <c r="L20" s="29">
        <v>0.279468194</v>
      </c>
      <c r="M20" s="30"/>
      <c r="N20" s="30"/>
      <c r="O20" s="30"/>
    </row>
    <row r="21" spans="1:15" x14ac:dyDescent="0.3">
      <c r="A21" s="29">
        <v>0.22449840300000001</v>
      </c>
      <c r="B21" s="29">
        <v>0.14346299600000001</v>
      </c>
      <c r="C21" s="29">
        <v>0.16418411499999999</v>
      </c>
      <c r="K21" s="12">
        <v>41</v>
      </c>
      <c r="L21" s="29">
        <v>5.2919894000000002E-2</v>
      </c>
      <c r="M21" s="30"/>
      <c r="N21" s="30"/>
      <c r="O21" s="30"/>
    </row>
    <row r="22" spans="1:15" x14ac:dyDescent="0.3">
      <c r="A22" s="29">
        <v>0.32707450599999999</v>
      </c>
      <c r="B22" s="29">
        <v>0.25229843299999999</v>
      </c>
      <c r="C22" s="29">
        <v>0.13725109599999999</v>
      </c>
      <c r="K22" s="12">
        <v>38</v>
      </c>
      <c r="L22" s="29">
        <v>0.236064617</v>
      </c>
      <c r="M22" s="30"/>
      <c r="N22" s="30"/>
      <c r="O22" s="30"/>
    </row>
    <row r="23" spans="1:15" x14ac:dyDescent="0.3">
      <c r="A23" s="29">
        <v>8.9255099000000004E-2</v>
      </c>
      <c r="B23" s="29">
        <v>0.12028475399999999</v>
      </c>
      <c r="C23" s="29">
        <v>6.5637492000000006E-2</v>
      </c>
      <c r="E23" s="25" t="s">
        <v>590</v>
      </c>
      <c r="F23" s="28">
        <f>MAX(A2:A500)</f>
        <v>0.623844658</v>
      </c>
      <c r="K23" s="12">
        <v>31</v>
      </c>
      <c r="L23" s="29">
        <v>0.52867760399999997</v>
      </c>
      <c r="M23" s="30"/>
      <c r="N23" s="30"/>
      <c r="O23" s="30"/>
    </row>
    <row r="24" spans="1:15" x14ac:dyDescent="0.3">
      <c r="A24" s="29">
        <v>0.19414468800000001</v>
      </c>
      <c r="B24" s="29">
        <v>0.30683878799999997</v>
      </c>
      <c r="C24" s="29">
        <v>0.37338829000000001</v>
      </c>
      <c r="E24" s="26" t="s">
        <v>591</v>
      </c>
      <c r="F24" s="28">
        <f>MIN(A2:A500)</f>
        <v>1.0717707999999999E-2</v>
      </c>
      <c r="K24" s="12">
        <v>38</v>
      </c>
      <c r="L24" s="29">
        <v>0.29098607199999998</v>
      </c>
      <c r="M24" s="30"/>
      <c r="N24" s="30"/>
      <c r="O24" s="30"/>
    </row>
    <row r="25" spans="1:15" x14ac:dyDescent="0.3">
      <c r="A25" s="29">
        <v>0.130033908</v>
      </c>
      <c r="B25" s="29">
        <v>4.3317418000000003E-2</v>
      </c>
      <c r="C25" s="29">
        <v>0.307552029</v>
      </c>
      <c r="E25" s="26"/>
      <c r="F25" s="26"/>
      <c r="K25" s="12">
        <v>64</v>
      </c>
      <c r="L25" s="29">
        <v>0.319845728</v>
      </c>
      <c r="M25" s="30"/>
      <c r="N25" s="30"/>
      <c r="O25" s="30"/>
    </row>
    <row r="26" spans="1:15" x14ac:dyDescent="0.3">
      <c r="A26" s="29">
        <v>0.117827607</v>
      </c>
      <c r="B26" s="29">
        <v>0.19483882499999999</v>
      </c>
      <c r="C26" s="29">
        <v>0.18038944400000001</v>
      </c>
      <c r="E26" s="26" t="s">
        <v>592</v>
      </c>
      <c r="F26" s="28">
        <f>MAX(B2:B500)</f>
        <v>0.61616538300000001</v>
      </c>
      <c r="K26" s="12">
        <v>30</v>
      </c>
      <c r="L26" s="29">
        <v>0.60616477000000002</v>
      </c>
      <c r="M26" s="30"/>
      <c r="N26" s="30"/>
      <c r="O26" s="30"/>
    </row>
    <row r="27" spans="1:15" x14ac:dyDescent="0.3">
      <c r="A27" s="29">
        <v>0.228469966</v>
      </c>
      <c r="B27" s="29">
        <v>0.34197715400000001</v>
      </c>
      <c r="C27" s="29">
        <v>0.109246833</v>
      </c>
      <c r="E27" s="26" t="s">
        <v>593</v>
      </c>
      <c r="F27" s="28">
        <f>MIN(B2:B500)</f>
        <v>4.3036430000000002E-3</v>
      </c>
      <c r="K27" s="12">
        <v>53</v>
      </c>
      <c r="L27" s="29">
        <v>0.33272021299999999</v>
      </c>
      <c r="M27" s="30"/>
      <c r="N27" s="30"/>
      <c r="O27" s="30"/>
    </row>
    <row r="28" spans="1:15" x14ac:dyDescent="0.3">
      <c r="A28" s="29">
        <v>0.104449505</v>
      </c>
      <c r="B28" s="29">
        <v>0.385474439</v>
      </c>
      <c r="C28" s="29">
        <v>5.7175379999999998E-2</v>
      </c>
      <c r="E28" s="26"/>
      <c r="F28" s="26"/>
      <c r="K28" s="12">
        <v>25</v>
      </c>
      <c r="L28" s="29">
        <v>0.21604846799999999</v>
      </c>
      <c r="M28" s="30"/>
      <c r="N28" s="30"/>
      <c r="O28" s="30"/>
    </row>
    <row r="29" spans="1:15" x14ac:dyDescent="0.3">
      <c r="A29" s="29">
        <v>5.8337589000000002E-2</v>
      </c>
      <c r="B29" s="29">
        <v>0.20268109100000001</v>
      </c>
      <c r="C29" s="29">
        <v>0.23865589200000001</v>
      </c>
      <c r="E29" s="26" t="s">
        <v>594</v>
      </c>
      <c r="F29" s="28">
        <f>MAX(C2:C500)</f>
        <v>0.57880034700000005</v>
      </c>
      <c r="K29" s="12">
        <v>21</v>
      </c>
      <c r="L29" s="29">
        <v>0.14160720299999999</v>
      </c>
      <c r="M29" s="30"/>
      <c r="N29" s="30"/>
      <c r="O29" s="30"/>
    </row>
    <row r="30" spans="1:15" x14ac:dyDescent="0.3">
      <c r="A30" s="29">
        <v>0.10972765299999999</v>
      </c>
      <c r="B30" s="29">
        <v>0.205013689</v>
      </c>
      <c r="C30" s="29">
        <v>0.408423225</v>
      </c>
      <c r="E30" s="26" t="s">
        <v>595</v>
      </c>
      <c r="F30" s="28">
        <f>MIN(C2:C500)</f>
        <v>6.4403719999999998E-3</v>
      </c>
      <c r="K30" s="12">
        <v>84</v>
      </c>
      <c r="L30" s="29">
        <v>0.47695985099999999</v>
      </c>
      <c r="M30" s="30"/>
      <c r="N30" s="30"/>
      <c r="O30" s="30"/>
    </row>
    <row r="31" spans="1:15" x14ac:dyDescent="0.3">
      <c r="A31" s="29">
        <v>0.35148918499999998</v>
      </c>
      <c r="B31" s="29">
        <v>0.45035808199999999</v>
      </c>
      <c r="C31" s="29">
        <v>0.133460096</v>
      </c>
      <c r="K31" s="12">
        <v>43</v>
      </c>
      <c r="L31" s="29">
        <v>0.27014047299999999</v>
      </c>
      <c r="M31" s="30"/>
      <c r="N31" s="30"/>
      <c r="O31" s="30"/>
    </row>
    <row r="32" spans="1:15" x14ac:dyDescent="0.3">
      <c r="A32" s="29">
        <v>0.12006109600000001</v>
      </c>
      <c r="B32" s="29">
        <v>6.0942838999999999E-2</v>
      </c>
      <c r="C32" s="29">
        <v>0.18028404200000001</v>
      </c>
      <c r="K32" s="12">
        <v>43</v>
      </c>
      <c r="L32" s="29">
        <v>8.7777137000000005E-2</v>
      </c>
      <c r="M32" s="30"/>
      <c r="N32" s="30"/>
      <c r="O32" s="30"/>
    </row>
    <row r="33" spans="1:15" x14ac:dyDescent="0.3">
      <c r="A33" s="29">
        <v>0.16082913500000001</v>
      </c>
      <c r="B33" s="29">
        <v>0.408621715</v>
      </c>
      <c r="C33" s="29">
        <v>0.20275986800000001</v>
      </c>
      <c r="K33" s="12">
        <v>43</v>
      </c>
      <c r="L33" s="29">
        <v>0.40675549300000002</v>
      </c>
      <c r="M33" s="30"/>
      <c r="N33" s="30"/>
      <c r="O33" s="30"/>
    </row>
    <row r="34" spans="1:15" x14ac:dyDescent="0.3">
      <c r="A34" s="29">
        <v>0.20193783000000001</v>
      </c>
      <c r="B34" s="29">
        <v>0.22829993100000001</v>
      </c>
      <c r="C34" s="29">
        <v>0.20275986800000001</v>
      </c>
      <c r="K34" s="12">
        <v>56</v>
      </c>
      <c r="L34" s="29">
        <v>0.29643979399999998</v>
      </c>
      <c r="M34" s="30"/>
      <c r="N34" s="30"/>
      <c r="O34" s="30"/>
    </row>
    <row r="35" spans="1:15" x14ac:dyDescent="0.3">
      <c r="A35" s="29">
        <v>0.37463891399999999</v>
      </c>
      <c r="B35" s="29">
        <v>4.5983995E-2</v>
      </c>
      <c r="C35" s="29">
        <v>0.17913557999999999</v>
      </c>
      <c r="K35" s="12">
        <v>41</v>
      </c>
      <c r="L35" s="29">
        <v>8.0724587E-2</v>
      </c>
      <c r="M35" s="30"/>
      <c r="N35" s="30"/>
      <c r="O35" s="30"/>
    </row>
    <row r="36" spans="1:15" x14ac:dyDescent="0.3">
      <c r="A36" s="29">
        <v>0.16950926299999999</v>
      </c>
      <c r="B36" s="29">
        <v>0.23311147600000001</v>
      </c>
      <c r="C36" s="29">
        <v>0.25306558000000001</v>
      </c>
      <c r="K36" s="12">
        <v>47</v>
      </c>
      <c r="L36" s="29">
        <v>3.7748179E-2</v>
      </c>
      <c r="M36" s="30"/>
      <c r="N36" s="30"/>
      <c r="O36" s="30"/>
    </row>
    <row r="37" spans="1:15" x14ac:dyDescent="0.3">
      <c r="A37" s="29">
        <v>0.10900128100000001</v>
      </c>
      <c r="B37" s="29">
        <v>0.225724275</v>
      </c>
      <c r="C37" s="29">
        <v>0.105162487</v>
      </c>
      <c r="K37" s="12">
        <v>19</v>
      </c>
      <c r="L37" s="29">
        <v>0.43375983400000001</v>
      </c>
      <c r="M37" s="30"/>
      <c r="N37" s="30"/>
      <c r="O37" s="30"/>
    </row>
    <row r="38" spans="1:15" x14ac:dyDescent="0.3">
      <c r="A38" s="29">
        <v>0.29395533200000001</v>
      </c>
      <c r="B38" s="29">
        <v>0.11760814999999999</v>
      </c>
      <c r="C38" s="29">
        <v>0.28499097000000001</v>
      </c>
      <c r="K38" s="12">
        <v>49</v>
      </c>
      <c r="L38" s="29">
        <v>3.4505689999999999E-2</v>
      </c>
      <c r="M38" s="30"/>
      <c r="N38" s="30"/>
      <c r="O38" s="30"/>
    </row>
    <row r="39" spans="1:15" x14ac:dyDescent="0.3">
      <c r="A39" s="29">
        <v>0.413447552</v>
      </c>
      <c r="B39" s="29">
        <v>0.101102182</v>
      </c>
      <c r="C39" s="29">
        <v>0.35288223800000001</v>
      </c>
      <c r="K39" s="12">
        <v>31</v>
      </c>
      <c r="L39" s="29">
        <v>0.19020629</v>
      </c>
      <c r="M39" s="30"/>
      <c r="N39" s="30"/>
      <c r="O39" s="30"/>
    </row>
    <row r="40" spans="1:15" x14ac:dyDescent="0.3">
      <c r="A40" s="29">
        <v>4.5062539999999998E-2</v>
      </c>
      <c r="B40" s="29">
        <v>0.15011796799999999</v>
      </c>
      <c r="C40" s="29">
        <v>4.8831037000000001E-2</v>
      </c>
      <c r="K40" s="12">
        <v>45</v>
      </c>
      <c r="L40" s="29">
        <v>0.19083199300000001</v>
      </c>
      <c r="M40" s="30"/>
      <c r="N40" s="30"/>
      <c r="O40" s="30"/>
    </row>
    <row r="41" spans="1:15" x14ac:dyDescent="0.3">
      <c r="A41" s="29">
        <v>0.150464133</v>
      </c>
      <c r="B41" s="29">
        <v>0.44729360400000001</v>
      </c>
      <c r="C41" s="29">
        <v>0.104772147</v>
      </c>
      <c r="K41" s="12">
        <v>19</v>
      </c>
      <c r="L41" s="29">
        <v>0.21482395800000001</v>
      </c>
      <c r="M41" s="30"/>
      <c r="N41" s="30"/>
      <c r="O41" s="30"/>
    </row>
    <row r="42" spans="1:15" x14ac:dyDescent="0.3">
      <c r="A42" s="29">
        <v>0.15310821199999999</v>
      </c>
      <c r="B42" s="29">
        <v>5.3895480000000003E-2</v>
      </c>
      <c r="C42" s="29">
        <v>0.14337095999999999</v>
      </c>
      <c r="K42" s="12">
        <v>44</v>
      </c>
      <c r="L42" s="29">
        <v>0.44453284399999998</v>
      </c>
      <c r="M42" s="30"/>
      <c r="N42" s="30"/>
      <c r="O42" s="30"/>
    </row>
    <row r="43" spans="1:15" x14ac:dyDescent="0.3">
      <c r="A43" s="29">
        <v>0.118195861</v>
      </c>
      <c r="B43" s="29">
        <v>8.1541854999999996E-2</v>
      </c>
      <c r="C43" s="29">
        <v>0.30889644900000002</v>
      </c>
      <c r="K43" s="12">
        <v>18</v>
      </c>
      <c r="L43" s="29">
        <v>0.138634599</v>
      </c>
      <c r="M43" s="30"/>
      <c r="N43" s="30"/>
      <c r="O43" s="30"/>
    </row>
    <row r="44" spans="1:15" x14ac:dyDescent="0.3">
      <c r="A44" s="29">
        <v>0.230532291</v>
      </c>
      <c r="B44" s="29">
        <v>0.30286964700000002</v>
      </c>
      <c r="C44" s="29">
        <v>0.12953706000000001</v>
      </c>
      <c r="K44" s="12">
        <v>30</v>
      </c>
      <c r="L44" s="29">
        <v>0.36856847399999998</v>
      </c>
      <c r="M44" s="30"/>
      <c r="N44" s="30"/>
      <c r="O44" s="30"/>
    </row>
    <row r="45" spans="1:15" x14ac:dyDescent="0.3">
      <c r="A45" s="29">
        <v>4.1989664000000003E-2</v>
      </c>
      <c r="B45" s="29">
        <v>0.22140934800000001</v>
      </c>
      <c r="C45" s="29">
        <v>0.16541043999999999</v>
      </c>
      <c r="K45" s="12">
        <v>29</v>
      </c>
      <c r="L45" s="29">
        <v>0.54554295799999997</v>
      </c>
      <c r="M45" s="30"/>
      <c r="N45" s="30"/>
      <c r="O45" s="30"/>
    </row>
    <row r="46" spans="1:15" x14ac:dyDescent="0.3">
      <c r="A46" s="29">
        <v>6.4150172000000005E-2</v>
      </c>
      <c r="B46" s="29">
        <v>0.23092290800000001</v>
      </c>
      <c r="C46" s="29">
        <v>0.29591840400000002</v>
      </c>
      <c r="K46" s="12">
        <v>25</v>
      </c>
      <c r="L46" s="29">
        <v>0.23277244499999999</v>
      </c>
      <c r="M46" s="30"/>
      <c r="N46" s="30"/>
      <c r="O46" s="30"/>
    </row>
    <row r="47" spans="1:15" x14ac:dyDescent="0.3">
      <c r="A47" s="29">
        <v>0.117684672</v>
      </c>
      <c r="B47" s="29">
        <v>3.178578E-2</v>
      </c>
      <c r="C47" s="29">
        <v>1.7669845E-2</v>
      </c>
      <c r="K47" s="12">
        <v>36</v>
      </c>
      <c r="L47" s="29">
        <v>0.27496254599999997</v>
      </c>
      <c r="M47" s="30"/>
      <c r="N47" s="30"/>
      <c r="O47" s="30"/>
    </row>
    <row r="48" spans="1:15" x14ac:dyDescent="0.3">
      <c r="A48" s="29">
        <v>0.20464464399999999</v>
      </c>
      <c r="B48" s="29">
        <v>0.27515849599999997</v>
      </c>
      <c r="C48" s="29">
        <v>0.24122977200000001</v>
      </c>
      <c r="K48" s="12">
        <v>23</v>
      </c>
      <c r="L48" s="29">
        <v>0.308425485</v>
      </c>
      <c r="M48" s="30"/>
      <c r="N48" s="30"/>
      <c r="O48" s="30"/>
    </row>
    <row r="49" spans="1:15" x14ac:dyDescent="0.3">
      <c r="A49" s="29">
        <v>0.139586823</v>
      </c>
      <c r="B49" s="29">
        <v>6.7783467999999999E-2</v>
      </c>
      <c r="C49" s="29">
        <v>0.27712077800000001</v>
      </c>
      <c r="K49" s="12">
        <v>56</v>
      </c>
      <c r="L49" s="29">
        <v>7.4316512000000001E-2</v>
      </c>
      <c r="M49" s="30"/>
      <c r="N49" s="30"/>
      <c r="O49" s="30"/>
    </row>
    <row r="50" spans="1:15" x14ac:dyDescent="0.3">
      <c r="A50" s="29">
        <v>0.24099194600000001</v>
      </c>
      <c r="B50" s="29">
        <v>5.2018539000000003E-2</v>
      </c>
      <c r="C50" s="29">
        <v>0.16974457800000001</v>
      </c>
      <c r="K50" s="12">
        <v>21</v>
      </c>
      <c r="L50" s="29">
        <v>0.55101977999999996</v>
      </c>
      <c r="M50" s="30"/>
      <c r="N50" s="30"/>
      <c r="O50" s="30"/>
    </row>
    <row r="51" spans="1:15" x14ac:dyDescent="0.3">
      <c r="A51" s="29">
        <v>0.29201809200000001</v>
      </c>
      <c r="B51" s="29">
        <v>9.7234971000000003E-2</v>
      </c>
      <c r="C51" s="29">
        <v>0.20275986800000001</v>
      </c>
      <c r="K51" s="12">
        <v>15</v>
      </c>
      <c r="L51" s="29">
        <v>0.59410921000000005</v>
      </c>
      <c r="M51" s="30"/>
      <c r="N51" s="30"/>
      <c r="O51" s="30"/>
    </row>
    <row r="52" spans="1:15" x14ac:dyDescent="0.3">
      <c r="A52" s="29">
        <v>9.1014816999999998E-2</v>
      </c>
      <c r="B52" s="29">
        <v>0.25385595599999999</v>
      </c>
      <c r="C52" s="29">
        <v>3.4830948E-2</v>
      </c>
      <c r="K52" s="12">
        <v>42</v>
      </c>
      <c r="L52" s="29">
        <v>0.59969802800000005</v>
      </c>
      <c r="M52" s="30"/>
      <c r="N52" s="30"/>
      <c r="O52" s="30"/>
    </row>
    <row r="53" spans="1:15" x14ac:dyDescent="0.3">
      <c r="A53" s="29">
        <v>0.32209681099999998</v>
      </c>
      <c r="B53" s="29">
        <v>0.11515146800000001</v>
      </c>
      <c r="C53" s="29">
        <v>0.33804153599999998</v>
      </c>
      <c r="K53" s="12">
        <v>18</v>
      </c>
      <c r="L53" s="29">
        <v>0.172479095</v>
      </c>
      <c r="M53" s="30"/>
      <c r="N53" s="30"/>
      <c r="O53" s="30"/>
    </row>
    <row r="54" spans="1:15" x14ac:dyDescent="0.3">
      <c r="A54" s="29">
        <v>0.20464464399999999</v>
      </c>
      <c r="B54" s="29">
        <v>0.25613349299999999</v>
      </c>
      <c r="C54" s="29">
        <v>0.17288883199999999</v>
      </c>
      <c r="K54" s="12">
        <v>22</v>
      </c>
      <c r="L54" s="29">
        <v>0.25005010100000002</v>
      </c>
      <c r="M54" s="30"/>
      <c r="N54" s="30"/>
      <c r="O54" s="30"/>
    </row>
    <row r="55" spans="1:15" x14ac:dyDescent="0.3">
      <c r="A55" s="29">
        <v>0.43004502900000002</v>
      </c>
      <c r="B55" s="29">
        <v>0.101426645</v>
      </c>
      <c r="C55" s="29">
        <v>2.4492114999999998E-2</v>
      </c>
      <c r="K55" s="12">
        <v>27</v>
      </c>
      <c r="L55" s="29">
        <v>9.4864985999999998E-2</v>
      </c>
      <c r="M55" s="30"/>
      <c r="N55" s="30"/>
      <c r="O55" s="30"/>
    </row>
    <row r="56" spans="1:15" x14ac:dyDescent="0.3">
      <c r="A56" s="29">
        <v>0.239266177</v>
      </c>
      <c r="B56" s="29">
        <v>0.23333121800000001</v>
      </c>
      <c r="C56" s="29">
        <v>0.14800187100000001</v>
      </c>
      <c r="K56" s="12">
        <v>23</v>
      </c>
      <c r="L56" s="29">
        <v>0.51223796399999999</v>
      </c>
      <c r="M56" s="30"/>
      <c r="N56" s="30"/>
      <c r="O56" s="30"/>
    </row>
    <row r="57" spans="1:15" x14ac:dyDescent="0.3">
      <c r="A57" s="29">
        <v>0.16072662600000001</v>
      </c>
      <c r="B57" s="29">
        <v>0.15884594399999999</v>
      </c>
      <c r="C57" s="29">
        <v>0.17867996899999999</v>
      </c>
      <c r="K57" s="12">
        <v>27</v>
      </c>
      <c r="L57" s="29">
        <v>0.25541734300000002</v>
      </c>
      <c r="M57" s="30"/>
      <c r="N57" s="30"/>
      <c r="O57" s="30"/>
    </row>
    <row r="58" spans="1:15" x14ac:dyDescent="0.3">
      <c r="A58" s="29">
        <v>0.20464464399999999</v>
      </c>
      <c r="B58" s="29">
        <v>0.115420867</v>
      </c>
      <c r="C58" s="29">
        <v>0.146132347</v>
      </c>
      <c r="K58" s="12">
        <v>33</v>
      </c>
      <c r="L58" s="29">
        <v>0.279468194</v>
      </c>
      <c r="M58" s="30"/>
      <c r="N58" s="30"/>
      <c r="O58" s="30"/>
    </row>
    <row r="59" spans="1:15" x14ac:dyDescent="0.3">
      <c r="A59" s="29">
        <v>0.21783897699999999</v>
      </c>
      <c r="B59" s="29">
        <v>0.36267420500000003</v>
      </c>
      <c r="C59" s="29">
        <v>0.223893342</v>
      </c>
      <c r="K59" s="12">
        <v>37</v>
      </c>
      <c r="L59" s="29">
        <v>9.8693850999999999E-2</v>
      </c>
      <c r="M59" s="30"/>
      <c r="N59" s="30"/>
      <c r="O59" s="30"/>
    </row>
    <row r="60" spans="1:15" x14ac:dyDescent="0.3">
      <c r="A60" s="29">
        <v>0.115596132</v>
      </c>
      <c r="B60" s="29">
        <v>0.124202613</v>
      </c>
      <c r="C60" s="29">
        <v>0.24736464899999999</v>
      </c>
      <c r="K60" s="12">
        <v>16</v>
      </c>
      <c r="L60" s="29">
        <v>0.181409978</v>
      </c>
      <c r="M60" s="30"/>
      <c r="N60" s="30"/>
      <c r="O60" s="30"/>
    </row>
    <row r="61" spans="1:15" x14ac:dyDescent="0.3">
      <c r="A61" s="29">
        <v>0.20464464399999999</v>
      </c>
      <c r="B61" s="29">
        <v>9.295341E-2</v>
      </c>
      <c r="C61" s="29">
        <v>1.7694146000000001E-2</v>
      </c>
      <c r="K61" s="12">
        <v>35</v>
      </c>
      <c r="L61" s="29">
        <v>0.29162253799999999</v>
      </c>
      <c r="M61" s="30"/>
      <c r="N61" s="30"/>
      <c r="O61" s="30"/>
    </row>
    <row r="62" spans="1:15" x14ac:dyDescent="0.3">
      <c r="A62" s="29">
        <v>0.22137989899999999</v>
      </c>
      <c r="B62" s="29">
        <v>0.100901107</v>
      </c>
      <c r="C62" s="29">
        <v>0.18797844699999999</v>
      </c>
      <c r="K62" s="12">
        <v>52</v>
      </c>
      <c r="L62" s="29">
        <v>0.30376814200000002</v>
      </c>
      <c r="M62" s="30"/>
      <c r="N62" s="30"/>
      <c r="O62" s="30"/>
    </row>
    <row r="63" spans="1:15" x14ac:dyDescent="0.3">
      <c r="A63" s="29">
        <v>0.40599207900000001</v>
      </c>
      <c r="B63" s="29">
        <v>0.44099095900000002</v>
      </c>
      <c r="C63" s="29">
        <v>0.20275986800000001</v>
      </c>
      <c r="K63" s="12">
        <v>46</v>
      </c>
      <c r="L63" s="29">
        <v>0.226262351</v>
      </c>
      <c r="M63" s="30"/>
      <c r="N63" s="30"/>
      <c r="O63" s="30"/>
    </row>
    <row r="64" spans="1:15" x14ac:dyDescent="0.3">
      <c r="A64" s="29">
        <v>0.14244337800000001</v>
      </c>
      <c r="B64" s="29">
        <v>0.20839021399999999</v>
      </c>
      <c r="C64" s="29">
        <v>9.1643065999999995E-2</v>
      </c>
      <c r="K64" s="12">
        <v>33</v>
      </c>
      <c r="L64" s="29">
        <v>0.264206053</v>
      </c>
      <c r="M64" s="30"/>
      <c r="N64" s="30"/>
      <c r="O64" s="30"/>
    </row>
    <row r="65" spans="1:15" x14ac:dyDescent="0.3">
      <c r="A65" s="29">
        <v>0.218931874</v>
      </c>
      <c r="B65" s="29">
        <v>8.2429351999999997E-2</v>
      </c>
      <c r="C65" s="29">
        <v>0.34726081199999997</v>
      </c>
      <c r="K65" s="12">
        <v>25</v>
      </c>
      <c r="L65" s="29">
        <v>0.226274739</v>
      </c>
      <c r="M65" s="30"/>
      <c r="N65" s="30"/>
      <c r="O65" s="30"/>
    </row>
    <row r="66" spans="1:15" x14ac:dyDescent="0.3">
      <c r="A66" s="29">
        <v>0.25470867200000002</v>
      </c>
      <c r="B66" s="29">
        <v>0.108370492</v>
      </c>
      <c r="C66" s="29">
        <v>5.3767514000000002E-2</v>
      </c>
      <c r="K66" s="12">
        <v>37</v>
      </c>
      <c r="L66" s="29">
        <v>0.110062256</v>
      </c>
      <c r="M66" s="30"/>
      <c r="N66" s="30"/>
      <c r="O66" s="30"/>
    </row>
    <row r="67" spans="1:15" x14ac:dyDescent="0.3">
      <c r="A67" s="29">
        <v>1.4568416000000001E-2</v>
      </c>
      <c r="B67" s="29">
        <v>0.12786376699999999</v>
      </c>
      <c r="C67" s="29">
        <v>0.40376923399999998</v>
      </c>
      <c r="K67" s="12">
        <v>24</v>
      </c>
      <c r="L67" s="29">
        <v>0.279468194</v>
      </c>
      <c r="M67" s="30"/>
      <c r="N67" s="30"/>
      <c r="O67" s="30"/>
    </row>
    <row r="68" spans="1:15" x14ac:dyDescent="0.3">
      <c r="A68" s="29">
        <v>4.3753210000000001E-2</v>
      </c>
      <c r="B68" s="29">
        <v>0.18340984499999999</v>
      </c>
      <c r="C68" s="29">
        <v>2.2257281E-2</v>
      </c>
      <c r="K68" s="12">
        <v>38</v>
      </c>
      <c r="L68" s="29">
        <v>7.2601345999999997E-2</v>
      </c>
      <c r="M68" s="30"/>
      <c r="N68" s="30"/>
      <c r="O68" s="30"/>
    </row>
    <row r="69" spans="1:15" x14ac:dyDescent="0.3">
      <c r="A69" s="29">
        <v>0.38251971499999998</v>
      </c>
      <c r="B69" s="29">
        <v>0.19483882499999999</v>
      </c>
      <c r="C69" s="29">
        <v>0.130699959</v>
      </c>
      <c r="K69" s="12">
        <v>19</v>
      </c>
      <c r="L69" s="29">
        <v>0.25439262899999998</v>
      </c>
      <c r="M69" s="30"/>
      <c r="N69" s="30"/>
      <c r="O69" s="30"/>
    </row>
    <row r="70" spans="1:15" x14ac:dyDescent="0.3">
      <c r="A70" s="29">
        <v>0.36037211899999999</v>
      </c>
      <c r="B70" s="29">
        <v>0.25597173400000001</v>
      </c>
      <c r="C70" s="29">
        <v>7.5155772999999995E-2</v>
      </c>
      <c r="K70" s="12">
        <v>47</v>
      </c>
      <c r="L70" s="29">
        <v>0.28711594000000001</v>
      </c>
      <c r="M70" s="30"/>
      <c r="N70" s="30"/>
      <c r="O70" s="30"/>
    </row>
    <row r="71" spans="1:15" x14ac:dyDescent="0.3">
      <c r="A71" s="29">
        <v>0.44331808099999997</v>
      </c>
      <c r="B71" s="29">
        <v>0.112417699</v>
      </c>
      <c r="C71" s="29">
        <v>0.163779497</v>
      </c>
      <c r="K71" s="12">
        <v>35</v>
      </c>
      <c r="L71" s="29">
        <v>0.366182917</v>
      </c>
      <c r="M71" s="30"/>
      <c r="N71" s="30"/>
      <c r="O71" s="30"/>
    </row>
    <row r="72" spans="1:15" x14ac:dyDescent="0.3">
      <c r="A72" s="29">
        <v>9.9380182999999997E-2</v>
      </c>
      <c r="B72" s="29">
        <v>0.19973692800000001</v>
      </c>
      <c r="C72" s="29">
        <v>0.188147488</v>
      </c>
      <c r="K72" s="12">
        <v>68</v>
      </c>
      <c r="L72" s="29">
        <v>0.34771352</v>
      </c>
      <c r="M72" s="30"/>
      <c r="N72" s="30"/>
      <c r="O72" s="30"/>
    </row>
    <row r="73" spans="1:15" x14ac:dyDescent="0.3">
      <c r="A73" s="29">
        <v>0.10673018300000001</v>
      </c>
      <c r="B73" s="29">
        <v>0.12364583799999999</v>
      </c>
      <c r="C73" s="29">
        <v>0.167937795</v>
      </c>
      <c r="K73" s="12">
        <v>54</v>
      </c>
      <c r="L73" s="29">
        <v>0.35388306800000002</v>
      </c>
      <c r="M73" s="30"/>
      <c r="N73" s="30"/>
      <c r="O73" s="30"/>
    </row>
    <row r="74" spans="1:15" x14ac:dyDescent="0.3">
      <c r="A74" s="29">
        <v>0.13482154800000001</v>
      </c>
      <c r="B74" s="29">
        <v>0.24566120499999999</v>
      </c>
      <c r="C74" s="29">
        <v>0.35068321899999999</v>
      </c>
      <c r="K74" s="12">
        <v>43</v>
      </c>
      <c r="L74" s="29">
        <v>0.20948640800000001</v>
      </c>
      <c r="M74" s="30"/>
      <c r="N74" s="30"/>
      <c r="O74" s="30"/>
    </row>
    <row r="75" spans="1:15" x14ac:dyDescent="0.3">
      <c r="A75" s="29">
        <v>0.20464464399999999</v>
      </c>
      <c r="B75" s="29">
        <v>0.48052006600000002</v>
      </c>
      <c r="C75" s="29">
        <v>0.151359351</v>
      </c>
      <c r="K75" s="12">
        <v>33</v>
      </c>
      <c r="L75" s="29">
        <v>0.142903584</v>
      </c>
      <c r="M75" s="30"/>
      <c r="N75" s="30"/>
      <c r="O75" s="30"/>
    </row>
    <row r="76" spans="1:15" x14ac:dyDescent="0.3">
      <c r="A76" s="29">
        <v>0.152443524</v>
      </c>
      <c r="B76" s="29">
        <v>0.17353320799999999</v>
      </c>
      <c r="C76" s="29">
        <v>0.19045622500000001</v>
      </c>
      <c r="K76" s="12">
        <v>24</v>
      </c>
      <c r="L76" s="29">
        <v>0.23863763499999999</v>
      </c>
      <c r="M76" s="30"/>
      <c r="N76" s="30"/>
      <c r="O76" s="30"/>
    </row>
    <row r="77" spans="1:15" x14ac:dyDescent="0.3">
      <c r="A77" s="29">
        <v>0.27482700599999998</v>
      </c>
      <c r="B77" s="29">
        <v>0.18106504600000001</v>
      </c>
      <c r="C77" s="29">
        <v>0.23706672100000001</v>
      </c>
      <c r="K77" s="12">
        <v>49</v>
      </c>
      <c r="L77" s="29">
        <v>0.155603507</v>
      </c>
      <c r="M77" s="30"/>
      <c r="N77" s="30"/>
      <c r="O77" s="30"/>
    </row>
    <row r="78" spans="1:15" x14ac:dyDescent="0.3">
      <c r="A78" s="29">
        <v>0.12375691699999999</v>
      </c>
      <c r="B78" s="29">
        <v>7.3395918000000004E-2</v>
      </c>
      <c r="C78" s="29">
        <v>0.38389060000000003</v>
      </c>
      <c r="K78" s="12">
        <v>31</v>
      </c>
      <c r="L78" s="29">
        <v>0.22648512300000001</v>
      </c>
      <c r="M78" s="30"/>
      <c r="N78" s="30"/>
      <c r="O78" s="30"/>
    </row>
    <row r="79" spans="1:15" x14ac:dyDescent="0.3">
      <c r="A79" s="29">
        <v>0.31816309199999998</v>
      </c>
      <c r="B79" s="29">
        <v>0.14305211000000001</v>
      </c>
      <c r="C79" s="29">
        <v>0.25385900500000003</v>
      </c>
      <c r="K79" s="12">
        <v>52</v>
      </c>
      <c r="L79" s="29">
        <v>0.11106798</v>
      </c>
      <c r="M79" s="30"/>
      <c r="N79" s="30"/>
      <c r="O79" s="30"/>
    </row>
    <row r="80" spans="1:15" x14ac:dyDescent="0.3">
      <c r="A80" s="29">
        <v>0.15917698599999999</v>
      </c>
      <c r="B80" s="29">
        <v>7.8863016999999994E-2</v>
      </c>
      <c r="C80" s="29">
        <v>0.185064007</v>
      </c>
      <c r="K80" s="12">
        <v>41</v>
      </c>
      <c r="L80" s="29">
        <v>0.279468194</v>
      </c>
      <c r="M80" s="30"/>
      <c r="N80" s="30"/>
      <c r="O80" s="30"/>
    </row>
    <row r="81" spans="1:15" x14ac:dyDescent="0.3">
      <c r="A81" s="29">
        <v>0.20464464399999999</v>
      </c>
      <c r="B81" s="29">
        <v>5.0077153999999999E-2</v>
      </c>
      <c r="C81" s="29">
        <v>0.221859258</v>
      </c>
      <c r="K81" s="12">
        <v>17</v>
      </c>
      <c r="L81" s="29">
        <v>0.300622587</v>
      </c>
      <c r="M81" s="30"/>
      <c r="N81" s="30"/>
      <c r="O81" s="30"/>
    </row>
    <row r="82" spans="1:15" x14ac:dyDescent="0.3">
      <c r="A82" s="29">
        <v>0.42590528</v>
      </c>
      <c r="B82" s="29">
        <v>0.153867375</v>
      </c>
      <c r="C82" s="29">
        <v>0.37084000099999997</v>
      </c>
      <c r="K82" s="12">
        <v>43</v>
      </c>
      <c r="L82" s="29">
        <v>0.36663467300000002</v>
      </c>
      <c r="M82" s="30"/>
      <c r="N82" s="30"/>
      <c r="O82" s="30"/>
    </row>
    <row r="83" spans="1:15" x14ac:dyDescent="0.3">
      <c r="A83" s="29">
        <v>0.27393204599999998</v>
      </c>
      <c r="B83" s="29">
        <v>0.19483882499999999</v>
      </c>
      <c r="C83" s="29">
        <v>5.0426787000000001E-2</v>
      </c>
      <c r="K83" s="12">
        <v>21</v>
      </c>
      <c r="L83" s="29">
        <v>1.6862544E-2</v>
      </c>
      <c r="M83" s="30"/>
      <c r="N83" s="30"/>
      <c r="O83" s="30"/>
    </row>
    <row r="84" spans="1:15" x14ac:dyDescent="0.3">
      <c r="A84" s="29">
        <v>0.20940360899999999</v>
      </c>
      <c r="B84" s="29">
        <v>0.117321676</v>
      </c>
      <c r="C84" s="29">
        <v>0.139902944</v>
      </c>
      <c r="K84" s="12">
        <v>19</v>
      </c>
      <c r="L84" s="29">
        <v>0.39867266299999998</v>
      </c>
      <c r="M84" s="30"/>
      <c r="N84" s="30"/>
      <c r="O84" s="30"/>
    </row>
    <row r="85" spans="1:15" x14ac:dyDescent="0.3">
      <c r="A85" s="29">
        <v>0.175622167</v>
      </c>
      <c r="B85" s="29">
        <v>0.20187459599999999</v>
      </c>
      <c r="C85" s="29">
        <v>0.33019695700000001</v>
      </c>
      <c r="K85" s="12">
        <v>56</v>
      </c>
      <c r="L85" s="29">
        <v>0.27806927599999998</v>
      </c>
      <c r="M85" s="30"/>
      <c r="N85" s="30"/>
      <c r="O85" s="30"/>
    </row>
    <row r="86" spans="1:15" x14ac:dyDescent="0.3">
      <c r="A86" s="29">
        <v>0.25028144200000002</v>
      </c>
      <c r="B86" s="29">
        <v>0.257875415</v>
      </c>
      <c r="C86" s="29">
        <v>0.20275986800000001</v>
      </c>
      <c r="K86" s="12">
        <v>50</v>
      </c>
      <c r="L86" s="29">
        <v>0.25869142299999998</v>
      </c>
      <c r="M86" s="30"/>
      <c r="N86" s="30"/>
      <c r="O86" s="30"/>
    </row>
    <row r="87" spans="1:15" x14ac:dyDescent="0.3">
      <c r="A87" s="29">
        <v>0.24641780699999999</v>
      </c>
      <c r="B87" s="29">
        <v>7.1389707999999996E-2</v>
      </c>
      <c r="C87" s="29">
        <v>0.225607418</v>
      </c>
      <c r="K87" s="12">
        <v>20</v>
      </c>
      <c r="L87" s="29">
        <v>0.38599148</v>
      </c>
      <c r="M87" s="30"/>
      <c r="N87" s="30"/>
      <c r="O87" s="30"/>
    </row>
    <row r="88" spans="1:15" x14ac:dyDescent="0.3">
      <c r="A88" s="29">
        <v>0.216709342</v>
      </c>
      <c r="B88" s="29">
        <v>0.31539952100000002</v>
      </c>
      <c r="C88" s="29">
        <v>7.1916886999999999E-2</v>
      </c>
      <c r="K88" s="12">
        <v>22</v>
      </c>
      <c r="L88" s="29">
        <v>0.32338496500000002</v>
      </c>
      <c r="M88" s="30"/>
      <c r="N88" s="30"/>
      <c r="O88" s="30"/>
    </row>
    <row r="89" spans="1:15" x14ac:dyDescent="0.3">
      <c r="A89" s="29">
        <v>0.14873783400000001</v>
      </c>
      <c r="B89" s="29">
        <v>0.26882352999999998</v>
      </c>
      <c r="C89" s="29">
        <v>1.9798364999999998E-2</v>
      </c>
      <c r="K89" s="12">
        <v>43</v>
      </c>
      <c r="L89" s="29">
        <v>0.199235672</v>
      </c>
      <c r="M89" s="30"/>
      <c r="N89" s="30"/>
      <c r="O89" s="30"/>
    </row>
    <row r="90" spans="1:15" x14ac:dyDescent="0.3">
      <c r="A90" s="29">
        <v>0.30387197500000002</v>
      </c>
      <c r="B90" s="29">
        <v>0.18780017399999999</v>
      </c>
      <c r="C90" s="29">
        <v>4.1968865000000001E-2</v>
      </c>
      <c r="K90" s="12">
        <v>31</v>
      </c>
      <c r="L90" s="29">
        <v>0.42484050200000001</v>
      </c>
      <c r="M90" s="30"/>
      <c r="N90" s="30"/>
      <c r="O90" s="30"/>
    </row>
    <row r="91" spans="1:15" x14ac:dyDescent="0.3">
      <c r="A91" s="29">
        <v>0.20332106999999999</v>
      </c>
      <c r="B91" s="29">
        <v>0.214335837</v>
      </c>
      <c r="C91" s="29">
        <v>0.121651315</v>
      </c>
      <c r="K91" s="12">
        <v>29</v>
      </c>
      <c r="L91" s="29">
        <v>0.14559733</v>
      </c>
      <c r="M91" s="30"/>
      <c r="N91" s="30"/>
      <c r="O91" s="30"/>
    </row>
    <row r="92" spans="1:15" x14ac:dyDescent="0.3">
      <c r="A92" s="29">
        <v>0.213880283</v>
      </c>
      <c r="B92" s="29">
        <v>4.5428786999999998E-2</v>
      </c>
      <c r="C92" s="29">
        <v>0.25856497299999998</v>
      </c>
      <c r="K92" s="12">
        <v>28</v>
      </c>
      <c r="L92" s="29">
        <v>2.5808590999999999E-2</v>
      </c>
      <c r="M92" s="30"/>
      <c r="N92" s="30"/>
      <c r="O92" s="30"/>
    </row>
    <row r="93" spans="1:15" x14ac:dyDescent="0.3">
      <c r="A93" s="29">
        <v>4.9815145999999998E-2</v>
      </c>
      <c r="B93" s="29">
        <v>0.21844391899999999</v>
      </c>
      <c r="C93" s="29">
        <v>0.32609356499999997</v>
      </c>
      <c r="K93" s="12">
        <v>25</v>
      </c>
      <c r="L93" s="29">
        <v>0.37428408299999999</v>
      </c>
      <c r="M93" s="30"/>
      <c r="N93" s="30"/>
      <c r="O93" s="30"/>
    </row>
    <row r="94" spans="1:15" x14ac:dyDescent="0.3">
      <c r="A94" s="29">
        <v>0.29876349099999999</v>
      </c>
      <c r="B94" s="29">
        <v>6.4872513000000007E-2</v>
      </c>
      <c r="C94" s="29">
        <v>0.21931083000000001</v>
      </c>
      <c r="K94" s="12">
        <v>20</v>
      </c>
      <c r="L94" s="29">
        <v>0.279468194</v>
      </c>
      <c r="M94" s="30"/>
      <c r="N94" s="30"/>
      <c r="O94" s="30"/>
    </row>
    <row r="95" spans="1:15" x14ac:dyDescent="0.3">
      <c r="A95" s="29">
        <v>0.20464464399999999</v>
      </c>
      <c r="B95" s="29">
        <v>7.7934517999999994E-2</v>
      </c>
      <c r="C95" s="29">
        <v>0.13541831100000001</v>
      </c>
      <c r="K95" s="12">
        <v>52</v>
      </c>
      <c r="L95" s="29">
        <v>5.5743499000000002E-2</v>
      </c>
      <c r="M95" s="30"/>
      <c r="N95" s="30"/>
      <c r="O95" s="30"/>
    </row>
    <row r="96" spans="1:15" x14ac:dyDescent="0.3">
      <c r="A96" s="29">
        <v>0.31763961600000001</v>
      </c>
      <c r="B96" s="29">
        <v>6.6948682999999995E-2</v>
      </c>
      <c r="C96" s="29">
        <v>0.18898726199999999</v>
      </c>
      <c r="K96" s="12">
        <v>26</v>
      </c>
      <c r="L96" s="29">
        <v>0.25797604800000001</v>
      </c>
      <c r="M96" s="30"/>
      <c r="N96" s="30"/>
      <c r="O96" s="30"/>
    </row>
    <row r="97" spans="1:15" x14ac:dyDescent="0.3">
      <c r="A97" s="29">
        <v>0.20952463900000001</v>
      </c>
      <c r="B97" s="29">
        <v>0.33234104399999997</v>
      </c>
      <c r="C97" s="29">
        <v>0.40659926099999999</v>
      </c>
      <c r="K97" s="12">
        <v>60</v>
      </c>
      <c r="L97" s="29">
        <v>0.23126708200000001</v>
      </c>
      <c r="M97" s="30"/>
      <c r="N97" s="30"/>
      <c r="O97" s="30"/>
    </row>
    <row r="98" spans="1:15" x14ac:dyDescent="0.3">
      <c r="A98" s="29">
        <v>2.8026907E-2</v>
      </c>
      <c r="B98" s="29">
        <v>0.19365174399999999</v>
      </c>
      <c r="C98" s="29">
        <v>0.188552989</v>
      </c>
      <c r="K98" s="12">
        <v>19</v>
      </c>
      <c r="L98" s="29">
        <v>0.36103047599999999</v>
      </c>
      <c r="M98" s="30"/>
      <c r="N98" s="30"/>
      <c r="O98" s="30"/>
    </row>
    <row r="99" spans="1:15" x14ac:dyDescent="0.3">
      <c r="A99" s="29">
        <v>0.170760196</v>
      </c>
      <c r="B99" s="29">
        <v>0.296538303</v>
      </c>
      <c r="C99" s="29">
        <v>0.22672521100000001</v>
      </c>
      <c r="K99" s="12">
        <v>55</v>
      </c>
      <c r="L99" s="29">
        <v>0.135622666</v>
      </c>
      <c r="M99" s="30"/>
      <c r="N99" s="30"/>
      <c r="O99" s="30"/>
    </row>
    <row r="100" spans="1:15" x14ac:dyDescent="0.3">
      <c r="A100" s="29">
        <v>0.17388059</v>
      </c>
      <c r="B100" s="29">
        <v>0.115081932</v>
      </c>
      <c r="C100" s="29">
        <v>0.15509005100000001</v>
      </c>
      <c r="K100" s="12">
        <v>40</v>
      </c>
      <c r="L100" s="29">
        <v>0.216035328</v>
      </c>
      <c r="M100" s="30"/>
      <c r="N100" s="30"/>
      <c r="O100" s="30"/>
    </row>
    <row r="101" spans="1:15" x14ac:dyDescent="0.3">
      <c r="A101" s="29">
        <v>0.27763028699999998</v>
      </c>
      <c r="B101" s="29">
        <v>0.25524489299999997</v>
      </c>
      <c r="C101" s="29">
        <v>8.9380925999999999E-2</v>
      </c>
      <c r="K101" s="12">
        <v>30</v>
      </c>
      <c r="L101" s="29">
        <v>0.22482987099999999</v>
      </c>
      <c r="M101" s="30"/>
      <c r="N101" s="30"/>
      <c r="O101" s="30"/>
    </row>
    <row r="102" spans="1:15" x14ac:dyDescent="0.3">
      <c r="A102" s="29">
        <v>5.1493464000000003E-2</v>
      </c>
      <c r="B102" s="29">
        <v>0.24083447599999999</v>
      </c>
      <c r="C102" s="29">
        <v>8.7371914999999994E-2</v>
      </c>
      <c r="K102" s="12">
        <v>24</v>
      </c>
      <c r="L102" s="29">
        <v>0.14593299500000001</v>
      </c>
      <c r="M102" s="30"/>
      <c r="N102" s="30"/>
      <c r="O102" s="30"/>
    </row>
    <row r="103" spans="1:15" x14ac:dyDescent="0.3">
      <c r="A103" s="29">
        <v>0.17867749699999999</v>
      </c>
      <c r="B103" s="29">
        <v>0.22311810300000001</v>
      </c>
      <c r="C103" s="29">
        <v>0.18997934</v>
      </c>
      <c r="K103" s="12">
        <v>43</v>
      </c>
      <c r="L103" s="29">
        <v>0.25288011599999999</v>
      </c>
      <c r="M103" s="30"/>
      <c r="N103" s="30"/>
      <c r="O103" s="30"/>
    </row>
    <row r="104" spans="1:15" x14ac:dyDescent="0.3">
      <c r="A104" s="29">
        <v>0.20239169700000001</v>
      </c>
      <c r="B104" s="29">
        <v>8.4390130999999993E-2</v>
      </c>
      <c r="C104" s="29">
        <v>0.41203981699999997</v>
      </c>
      <c r="K104" s="12">
        <v>40</v>
      </c>
      <c r="L104" s="29">
        <v>0.389171775</v>
      </c>
      <c r="M104" s="30"/>
      <c r="N104" s="30"/>
      <c r="O104" s="30"/>
    </row>
    <row r="105" spans="1:15" x14ac:dyDescent="0.3">
      <c r="A105" s="29">
        <v>0.25693241100000003</v>
      </c>
      <c r="B105" s="29">
        <v>0.21026906300000001</v>
      </c>
      <c r="C105" s="29">
        <v>0.22647283000000001</v>
      </c>
      <c r="K105" s="12">
        <v>47</v>
      </c>
      <c r="L105" s="29">
        <v>4.9124862999999998E-2</v>
      </c>
      <c r="M105" s="30"/>
      <c r="N105" s="30"/>
      <c r="O105" s="30"/>
    </row>
    <row r="106" spans="1:15" x14ac:dyDescent="0.3">
      <c r="A106" s="29">
        <v>0.17602599599999999</v>
      </c>
      <c r="B106" s="29">
        <v>0.37801928499999998</v>
      </c>
      <c r="C106" s="29">
        <v>0.17369401700000001</v>
      </c>
      <c r="K106" s="12">
        <v>54</v>
      </c>
      <c r="L106" s="29">
        <v>0.20028001100000001</v>
      </c>
      <c r="M106" s="30"/>
      <c r="N106" s="30"/>
      <c r="O106" s="30"/>
    </row>
    <row r="107" spans="1:15" x14ac:dyDescent="0.3">
      <c r="A107" s="29">
        <v>7.7332199000000004E-2</v>
      </c>
      <c r="B107" s="29">
        <v>0.25794720100000001</v>
      </c>
      <c r="C107" s="29">
        <v>0.36155449200000001</v>
      </c>
      <c r="K107" s="12">
        <v>18</v>
      </c>
      <c r="L107" s="29">
        <v>0.28696026200000002</v>
      </c>
      <c r="M107" s="30"/>
      <c r="N107" s="30"/>
      <c r="O107" s="30"/>
    </row>
    <row r="108" spans="1:15" x14ac:dyDescent="0.3">
      <c r="A108" s="29">
        <v>0.174077753</v>
      </c>
      <c r="B108" s="29">
        <v>0.49159241300000001</v>
      </c>
      <c r="C108" s="29">
        <v>0.48075098700000002</v>
      </c>
      <c r="K108" s="12">
        <v>55</v>
      </c>
      <c r="L108" s="29">
        <v>0.48923182700000001</v>
      </c>
      <c r="M108" s="30"/>
      <c r="N108" s="30"/>
      <c r="O108" s="30"/>
    </row>
    <row r="109" spans="1:15" x14ac:dyDescent="0.3">
      <c r="A109" s="29">
        <v>0.219849244</v>
      </c>
      <c r="B109" s="29">
        <v>7.7053931000000006E-2</v>
      </c>
      <c r="C109" s="29">
        <v>0.26108959700000001</v>
      </c>
      <c r="K109" s="12">
        <v>34</v>
      </c>
      <c r="L109" s="29">
        <v>0.17115771900000001</v>
      </c>
      <c r="M109" s="30"/>
      <c r="N109" s="30"/>
      <c r="O109" s="30"/>
    </row>
    <row r="110" spans="1:15" x14ac:dyDescent="0.3">
      <c r="A110" s="29">
        <v>6.8165748999999998E-2</v>
      </c>
      <c r="B110" s="29">
        <v>8.3550850999999995E-2</v>
      </c>
      <c r="C110" s="29">
        <v>0.370303889</v>
      </c>
      <c r="K110" s="12">
        <v>35</v>
      </c>
      <c r="L110" s="29">
        <v>0.137907839</v>
      </c>
      <c r="M110" s="30"/>
      <c r="N110" s="30"/>
      <c r="O110" s="30"/>
    </row>
    <row r="111" spans="1:15" x14ac:dyDescent="0.3">
      <c r="A111" s="29">
        <v>2.8445076999999999E-2</v>
      </c>
      <c r="B111" s="29">
        <v>0.110749682</v>
      </c>
      <c r="C111" s="29">
        <v>0.433982015</v>
      </c>
      <c r="K111" s="12">
        <v>48</v>
      </c>
      <c r="L111" s="29">
        <v>0.52969117300000002</v>
      </c>
      <c r="M111" s="30"/>
      <c r="N111" s="30"/>
      <c r="O111" s="30"/>
    </row>
    <row r="112" spans="1:15" x14ac:dyDescent="0.3">
      <c r="A112" s="29">
        <v>0.175020069</v>
      </c>
      <c r="B112" s="29">
        <v>0.144960599</v>
      </c>
      <c r="C112" s="29">
        <v>0.28427640900000001</v>
      </c>
      <c r="K112" s="12">
        <v>26</v>
      </c>
      <c r="L112" s="29">
        <v>0.279468194</v>
      </c>
      <c r="M112" s="30"/>
      <c r="N112" s="30"/>
      <c r="O112" s="30"/>
    </row>
    <row r="113" spans="1:15" x14ac:dyDescent="0.3">
      <c r="A113" s="29">
        <v>0.20464464399999999</v>
      </c>
      <c r="B113" s="29">
        <v>0.31551570600000001</v>
      </c>
      <c r="C113" s="29">
        <v>5.1859671000000003E-2</v>
      </c>
      <c r="K113" s="12">
        <v>21</v>
      </c>
      <c r="L113" s="29">
        <v>0.32503374200000001</v>
      </c>
      <c r="M113" s="30"/>
      <c r="N113" s="30"/>
      <c r="O113" s="30"/>
    </row>
    <row r="114" spans="1:15" x14ac:dyDescent="0.3">
      <c r="A114" s="29">
        <v>0.148370052</v>
      </c>
      <c r="B114" s="29">
        <v>0.11462141200000001</v>
      </c>
      <c r="C114" s="29">
        <v>8.8945629999999998E-2</v>
      </c>
      <c r="K114" s="12">
        <v>45</v>
      </c>
      <c r="L114" s="29">
        <v>0.117427711</v>
      </c>
      <c r="M114" s="30"/>
      <c r="N114" s="30"/>
      <c r="O114" s="30"/>
    </row>
    <row r="115" spans="1:15" x14ac:dyDescent="0.3">
      <c r="A115" s="29">
        <v>0.44807140400000001</v>
      </c>
      <c r="B115" s="29">
        <v>0.19483882499999999</v>
      </c>
      <c r="C115" s="29">
        <v>0.21161234300000001</v>
      </c>
      <c r="K115" s="12">
        <v>40</v>
      </c>
      <c r="L115" s="29">
        <v>0.344893006</v>
      </c>
      <c r="M115" s="30"/>
      <c r="N115" s="30"/>
      <c r="O115" s="30"/>
    </row>
    <row r="116" spans="1:15" x14ac:dyDescent="0.3">
      <c r="A116" s="29">
        <v>0.20843806400000001</v>
      </c>
      <c r="B116" s="29">
        <v>0.25826656599999998</v>
      </c>
      <c r="C116" s="29">
        <v>0.18038436499999999</v>
      </c>
      <c r="K116" s="12">
        <v>29</v>
      </c>
      <c r="L116" s="29">
        <v>9.8463222000000003E-2</v>
      </c>
      <c r="M116" s="30"/>
      <c r="N116" s="30"/>
      <c r="O116" s="30"/>
    </row>
    <row r="117" spans="1:15" x14ac:dyDescent="0.3">
      <c r="A117" s="29">
        <v>8.9896078000000004E-2</v>
      </c>
      <c r="B117" s="29">
        <v>2.9433496E-2</v>
      </c>
      <c r="C117" s="29">
        <v>0.295114934</v>
      </c>
      <c r="K117" s="12">
        <v>44</v>
      </c>
      <c r="L117" s="29">
        <v>0.13145126100000001</v>
      </c>
      <c r="M117" s="30"/>
      <c r="N117" s="30"/>
      <c r="O117" s="30"/>
    </row>
    <row r="118" spans="1:15" x14ac:dyDescent="0.3">
      <c r="A118" s="29">
        <v>0.32991804699999999</v>
      </c>
      <c r="B118" s="29">
        <v>0.368303985</v>
      </c>
      <c r="C118" s="29">
        <v>4.1957425999999999E-2</v>
      </c>
      <c r="K118" s="12">
        <v>47</v>
      </c>
      <c r="L118" s="29">
        <v>0.654272937</v>
      </c>
      <c r="M118" s="30"/>
      <c r="N118" s="30"/>
      <c r="O118" s="30"/>
    </row>
    <row r="119" spans="1:15" x14ac:dyDescent="0.3">
      <c r="A119" s="29">
        <v>0.160204769</v>
      </c>
      <c r="B119" s="29">
        <v>5.8330778999999999E-2</v>
      </c>
      <c r="C119" s="29">
        <v>0.18439302099999999</v>
      </c>
      <c r="K119" s="12">
        <v>22</v>
      </c>
      <c r="L119" s="29">
        <v>0.38712534999999998</v>
      </c>
      <c r="M119" s="30"/>
      <c r="N119" s="30"/>
      <c r="O119" s="30"/>
    </row>
    <row r="120" spans="1:15" x14ac:dyDescent="0.3">
      <c r="A120" s="29">
        <v>0.176471407</v>
      </c>
      <c r="B120" s="29">
        <v>9.8701066000000004E-2</v>
      </c>
      <c r="C120" s="29">
        <v>0.33209206299999999</v>
      </c>
      <c r="K120" s="12">
        <v>35</v>
      </c>
      <c r="L120" s="29">
        <v>0.18049653099999999</v>
      </c>
      <c r="M120" s="30"/>
      <c r="N120" s="30"/>
      <c r="O120" s="30"/>
    </row>
    <row r="121" spans="1:15" x14ac:dyDescent="0.3">
      <c r="A121" s="29">
        <v>0.31101414500000002</v>
      </c>
      <c r="B121" s="29">
        <v>0.21506525000000001</v>
      </c>
      <c r="C121" s="29">
        <v>0.45527979400000002</v>
      </c>
      <c r="K121" s="12">
        <v>33</v>
      </c>
      <c r="L121" s="29">
        <v>0.16108444199999999</v>
      </c>
      <c r="M121" s="30"/>
      <c r="N121" s="30"/>
      <c r="O121" s="30"/>
    </row>
    <row r="122" spans="1:15" x14ac:dyDescent="0.3">
      <c r="A122" s="29">
        <v>5.3496150999999999E-2</v>
      </c>
      <c r="B122" s="29">
        <v>0.19483882499999999</v>
      </c>
      <c r="C122" s="29">
        <v>0.15388681000000001</v>
      </c>
      <c r="K122" s="12">
        <v>33</v>
      </c>
      <c r="L122" s="29">
        <v>0.27529498299999999</v>
      </c>
      <c r="M122" s="30"/>
      <c r="N122" s="30"/>
      <c r="O122" s="30"/>
    </row>
    <row r="123" spans="1:15" x14ac:dyDescent="0.3">
      <c r="A123" s="29">
        <v>0.235996974</v>
      </c>
      <c r="B123" s="29">
        <v>0.16893190299999999</v>
      </c>
      <c r="C123" s="29">
        <v>0.27670983999999998</v>
      </c>
      <c r="K123" s="12">
        <v>29</v>
      </c>
      <c r="L123" s="29">
        <v>0.275256695</v>
      </c>
      <c r="M123" s="30"/>
      <c r="N123" s="30"/>
      <c r="O123" s="30"/>
    </row>
    <row r="124" spans="1:15" x14ac:dyDescent="0.3">
      <c r="A124" s="29">
        <v>0.18476478299999999</v>
      </c>
      <c r="B124" s="29">
        <v>0.245684548</v>
      </c>
      <c r="C124" s="29">
        <v>0.17009650100000001</v>
      </c>
      <c r="K124" s="12">
        <v>42</v>
      </c>
      <c r="L124" s="29">
        <v>0.279468194</v>
      </c>
      <c r="M124" s="30"/>
      <c r="N124" s="30"/>
      <c r="O124" s="30"/>
    </row>
    <row r="125" spans="1:15" x14ac:dyDescent="0.3">
      <c r="A125" s="29">
        <v>0.14214521599999999</v>
      </c>
      <c r="B125" s="29">
        <v>0.10600504400000001</v>
      </c>
      <c r="C125" s="29">
        <v>3.8652499999999999E-2</v>
      </c>
      <c r="K125" s="12">
        <v>18</v>
      </c>
      <c r="L125" s="29">
        <v>0.108399867</v>
      </c>
      <c r="M125" s="30"/>
      <c r="N125" s="30"/>
      <c r="O125" s="30"/>
    </row>
    <row r="126" spans="1:15" x14ac:dyDescent="0.3">
      <c r="A126" s="29">
        <v>0.48428027299999998</v>
      </c>
      <c r="B126" s="29">
        <v>7.5973977999999998E-2</v>
      </c>
      <c r="C126" s="29">
        <v>0.33894981200000002</v>
      </c>
      <c r="K126" s="12">
        <v>28</v>
      </c>
      <c r="L126" s="29">
        <v>0.12117625</v>
      </c>
      <c r="M126" s="30"/>
      <c r="N126" s="30"/>
      <c r="O126" s="30"/>
    </row>
    <row r="127" spans="1:15" x14ac:dyDescent="0.3">
      <c r="A127" s="29">
        <v>0.21266316199999999</v>
      </c>
      <c r="B127" s="29">
        <v>6.2193567999999998E-2</v>
      </c>
      <c r="C127" s="29">
        <v>9.9705522000000005E-2</v>
      </c>
      <c r="K127" s="12">
        <v>53</v>
      </c>
      <c r="L127" s="29">
        <v>0.14055875500000001</v>
      </c>
      <c r="M127" s="30"/>
      <c r="N127" s="30"/>
      <c r="O127" s="30"/>
    </row>
    <row r="128" spans="1:15" x14ac:dyDescent="0.3">
      <c r="A128" s="29">
        <v>0.194209666</v>
      </c>
      <c r="B128" s="29">
        <v>0.17362234100000001</v>
      </c>
      <c r="C128" s="29">
        <v>0.13949310200000001</v>
      </c>
      <c r="K128" s="12">
        <v>43</v>
      </c>
      <c r="L128" s="29">
        <v>0.33717640199999999</v>
      </c>
      <c r="M128" s="30"/>
      <c r="N128" s="30"/>
      <c r="O128" s="30"/>
    </row>
    <row r="129" spans="1:15" x14ac:dyDescent="0.3">
      <c r="A129" s="29">
        <v>0.248875174</v>
      </c>
      <c r="B129" s="29">
        <v>0.191063346</v>
      </c>
      <c r="C129" s="29">
        <v>0.16658472399999999</v>
      </c>
      <c r="K129" s="12">
        <v>33</v>
      </c>
      <c r="L129" s="29">
        <v>0.18220831200000001</v>
      </c>
      <c r="M129" s="30"/>
      <c r="N129" s="30"/>
      <c r="O129" s="30"/>
    </row>
    <row r="130" spans="1:15" x14ac:dyDescent="0.3">
      <c r="A130" s="29">
        <v>7.6027678000000001E-2</v>
      </c>
      <c r="B130" s="29">
        <v>0.33584329299999999</v>
      </c>
      <c r="C130" s="29">
        <v>0.117448124</v>
      </c>
      <c r="K130" s="12">
        <v>36</v>
      </c>
      <c r="L130" s="29">
        <v>0.173280551</v>
      </c>
      <c r="M130" s="30"/>
      <c r="N130" s="30"/>
      <c r="O130" s="30"/>
    </row>
    <row r="131" spans="1:15" x14ac:dyDescent="0.3">
      <c r="A131" s="29">
        <v>0.39425263700000002</v>
      </c>
      <c r="B131" s="29">
        <v>6.0236706000000001E-2</v>
      </c>
      <c r="C131" s="29">
        <v>0.388467866</v>
      </c>
      <c r="K131" s="12">
        <v>22</v>
      </c>
      <c r="L131" s="29">
        <v>0.43828256599999998</v>
      </c>
      <c r="M131" s="30"/>
      <c r="N131" s="30"/>
      <c r="O131" s="30"/>
    </row>
    <row r="132" spans="1:15" x14ac:dyDescent="0.3">
      <c r="A132" s="29">
        <v>0.47373882899999997</v>
      </c>
      <c r="B132" s="29">
        <v>6.6426953999999996E-2</v>
      </c>
      <c r="C132" s="29">
        <v>8.1610001000000001E-2</v>
      </c>
      <c r="K132" s="12">
        <v>40</v>
      </c>
      <c r="L132" s="29">
        <v>0.45754772599999999</v>
      </c>
      <c r="M132" s="30"/>
      <c r="N132" s="30"/>
      <c r="O132" s="30"/>
    </row>
    <row r="133" spans="1:15" x14ac:dyDescent="0.3">
      <c r="A133" s="29">
        <v>0.225893655</v>
      </c>
      <c r="B133" s="29">
        <v>0.42593478400000001</v>
      </c>
      <c r="C133" s="29">
        <v>0.38643266799999998</v>
      </c>
      <c r="K133" s="12">
        <v>59</v>
      </c>
      <c r="L133" s="29">
        <v>0.53291493899999998</v>
      </c>
      <c r="M133" s="30"/>
      <c r="N133" s="30"/>
      <c r="O133" s="30"/>
    </row>
    <row r="134" spans="1:15" x14ac:dyDescent="0.3">
      <c r="A134" s="29">
        <v>0.44686559199999998</v>
      </c>
      <c r="B134" s="29">
        <v>0.133487354</v>
      </c>
      <c r="C134" s="29">
        <v>0.45216722999999998</v>
      </c>
      <c r="K134" s="12">
        <v>32</v>
      </c>
      <c r="L134" s="29">
        <v>0.34405261599999998</v>
      </c>
      <c r="M134" s="30"/>
      <c r="N134" s="30"/>
      <c r="O134" s="30"/>
    </row>
    <row r="135" spans="1:15" x14ac:dyDescent="0.3">
      <c r="A135" s="29">
        <v>0.25496168699999999</v>
      </c>
      <c r="B135" s="29">
        <v>0.27631006400000002</v>
      </c>
      <c r="C135" s="29">
        <v>0.123023573</v>
      </c>
      <c r="K135" s="12">
        <v>44</v>
      </c>
      <c r="L135" s="29">
        <v>0.26515907399999999</v>
      </c>
      <c r="M135" s="30"/>
      <c r="N135" s="30"/>
      <c r="O135" s="30"/>
    </row>
    <row r="136" spans="1:15" x14ac:dyDescent="0.3">
      <c r="A136" s="29">
        <v>9.9778540999999998E-2</v>
      </c>
      <c r="B136" s="29">
        <v>8.1637688E-2</v>
      </c>
      <c r="C136" s="29">
        <v>0.23715238</v>
      </c>
      <c r="K136" s="12">
        <v>21</v>
      </c>
      <c r="L136" s="29">
        <v>0.279468194</v>
      </c>
      <c r="M136" s="30"/>
      <c r="N136" s="30"/>
      <c r="O136" s="30"/>
    </row>
    <row r="137" spans="1:15" x14ac:dyDescent="0.3">
      <c r="A137" s="29">
        <v>0.29568646900000001</v>
      </c>
      <c r="B137" s="29">
        <v>0.30675700099999997</v>
      </c>
      <c r="C137" s="29">
        <v>0.22035396800000001</v>
      </c>
      <c r="K137" s="12">
        <v>33</v>
      </c>
      <c r="L137" s="29">
        <v>0.114895342</v>
      </c>
      <c r="M137" s="30"/>
      <c r="N137" s="30"/>
      <c r="O137" s="30"/>
    </row>
    <row r="138" spans="1:15" x14ac:dyDescent="0.3">
      <c r="A138" s="29">
        <v>0.23381869899999999</v>
      </c>
      <c r="B138" s="29">
        <v>0.117041625</v>
      </c>
      <c r="C138" s="29">
        <v>0.14595459399999999</v>
      </c>
      <c r="K138" s="12">
        <v>22</v>
      </c>
      <c r="L138" s="29">
        <v>0.14466271</v>
      </c>
      <c r="M138" s="30"/>
      <c r="N138" s="30"/>
      <c r="O138" s="30"/>
    </row>
    <row r="139" spans="1:15" x14ac:dyDescent="0.3">
      <c r="A139" s="29">
        <v>0.11007338699999999</v>
      </c>
      <c r="B139" s="29">
        <v>0.22149037599999999</v>
      </c>
      <c r="C139" s="29">
        <v>0.149618104</v>
      </c>
      <c r="K139" s="12">
        <v>46</v>
      </c>
      <c r="L139" s="29">
        <v>9.2132826000000001E-2</v>
      </c>
      <c r="M139" s="30"/>
      <c r="N139" s="30"/>
      <c r="O139" s="30"/>
    </row>
    <row r="140" spans="1:15" x14ac:dyDescent="0.3">
      <c r="A140" s="29">
        <v>0.105424118</v>
      </c>
      <c r="B140" s="29">
        <v>0.14801599400000001</v>
      </c>
      <c r="C140" s="29">
        <v>0.20275986800000001</v>
      </c>
      <c r="K140" s="12">
        <v>37</v>
      </c>
      <c r="L140" s="29">
        <v>0.25489492899999999</v>
      </c>
      <c r="M140" s="30"/>
      <c r="N140" s="30"/>
      <c r="O140" s="30"/>
    </row>
    <row r="141" spans="1:15" x14ac:dyDescent="0.3">
      <c r="A141" s="29">
        <v>0.18782475800000001</v>
      </c>
      <c r="B141" s="29">
        <v>8.5595123999999995E-2</v>
      </c>
      <c r="C141" s="29">
        <v>0.24762589300000001</v>
      </c>
      <c r="K141" s="12">
        <v>16</v>
      </c>
      <c r="L141" s="29">
        <v>0.30023124000000001</v>
      </c>
      <c r="M141" s="30"/>
      <c r="N141" s="30"/>
      <c r="O141" s="30"/>
    </row>
    <row r="142" spans="1:15" x14ac:dyDescent="0.3">
      <c r="A142" s="29">
        <v>0.22420612600000001</v>
      </c>
      <c r="B142" s="29">
        <v>9.7946311999999994E-2</v>
      </c>
      <c r="C142" s="29">
        <v>0.161668279</v>
      </c>
      <c r="K142" s="12">
        <v>22</v>
      </c>
      <c r="L142" s="29">
        <v>0.43092971800000002</v>
      </c>
      <c r="M142" s="30"/>
      <c r="N142" s="30"/>
      <c r="O142" s="30"/>
    </row>
    <row r="143" spans="1:15" x14ac:dyDescent="0.3">
      <c r="A143" s="29">
        <v>0.25431481500000003</v>
      </c>
      <c r="B143" s="29">
        <v>0.13725298</v>
      </c>
      <c r="C143" s="29">
        <v>0.207945087</v>
      </c>
      <c r="K143" s="12">
        <v>44</v>
      </c>
      <c r="L143" s="29">
        <v>0.279468194</v>
      </c>
      <c r="M143" s="30"/>
      <c r="N143" s="30"/>
      <c r="O143" s="30"/>
    </row>
    <row r="144" spans="1:15" x14ac:dyDescent="0.3">
      <c r="A144" s="29">
        <v>0.21903331300000001</v>
      </c>
      <c r="B144" s="29">
        <v>0.19483882499999999</v>
      </c>
      <c r="C144" s="29">
        <v>0.235583917</v>
      </c>
      <c r="K144" s="12">
        <v>48</v>
      </c>
      <c r="L144" s="29">
        <v>0.43409510699999998</v>
      </c>
      <c r="M144" s="30"/>
      <c r="N144" s="30"/>
      <c r="O144" s="30"/>
    </row>
    <row r="145" spans="1:15" x14ac:dyDescent="0.3">
      <c r="A145" s="29">
        <v>0.47205852700000001</v>
      </c>
      <c r="B145" s="29">
        <v>0.303490388</v>
      </c>
      <c r="C145" s="29">
        <v>0.251458346</v>
      </c>
      <c r="K145" s="12">
        <v>57</v>
      </c>
      <c r="L145" s="29">
        <v>0.17485074</v>
      </c>
      <c r="M145" s="30"/>
      <c r="N145" s="30"/>
      <c r="O145" s="30"/>
    </row>
    <row r="146" spans="1:15" x14ac:dyDescent="0.3">
      <c r="A146" s="29">
        <v>0.29143897899999999</v>
      </c>
      <c r="B146" s="29">
        <v>0.17867682700000001</v>
      </c>
      <c r="C146" s="29">
        <v>7.9510430000000007E-2</v>
      </c>
      <c r="K146" s="12">
        <v>32</v>
      </c>
      <c r="L146" s="29">
        <v>0.29179068600000002</v>
      </c>
      <c r="M146" s="30"/>
      <c r="N146" s="30"/>
      <c r="O146" s="30"/>
    </row>
    <row r="147" spans="1:15" x14ac:dyDescent="0.3">
      <c r="A147" s="29">
        <v>0.46749336400000002</v>
      </c>
      <c r="B147" s="29">
        <v>4.1644944000000003E-2</v>
      </c>
      <c r="C147" s="29">
        <v>0.12900186299999999</v>
      </c>
      <c r="K147" s="12">
        <v>14</v>
      </c>
      <c r="L147" s="29">
        <v>0.35382083199999997</v>
      </c>
      <c r="M147" s="30"/>
      <c r="N147" s="30"/>
      <c r="O147" s="30"/>
    </row>
    <row r="148" spans="1:15" x14ac:dyDescent="0.3">
      <c r="A148" s="29">
        <v>0.13665830300000001</v>
      </c>
      <c r="B148" s="29">
        <v>0.25719514100000002</v>
      </c>
      <c r="C148" s="29">
        <v>0.220347395</v>
      </c>
      <c r="K148" s="12">
        <v>38</v>
      </c>
      <c r="L148" s="29">
        <v>0.23196778200000001</v>
      </c>
      <c r="M148" s="30"/>
      <c r="N148" s="30"/>
      <c r="O148" s="30"/>
    </row>
    <row r="149" spans="1:15" x14ac:dyDescent="0.3">
      <c r="A149" s="29">
        <v>0.13503200200000001</v>
      </c>
      <c r="B149" s="29">
        <v>0.424025492</v>
      </c>
      <c r="C149" s="29">
        <v>8.1776282000000006E-2</v>
      </c>
      <c r="K149" s="12">
        <v>61</v>
      </c>
      <c r="L149" s="29">
        <v>7.8543442000000005E-2</v>
      </c>
      <c r="M149" s="30"/>
      <c r="N149" s="30"/>
      <c r="O149" s="30"/>
    </row>
    <row r="150" spans="1:15" x14ac:dyDescent="0.3">
      <c r="A150" s="29">
        <v>0.23293196599999999</v>
      </c>
      <c r="B150" s="29">
        <v>0.14048907699999999</v>
      </c>
      <c r="C150" s="29">
        <v>0.17800639400000001</v>
      </c>
      <c r="K150" s="12">
        <v>16</v>
      </c>
      <c r="L150" s="29">
        <v>0.15575129800000001</v>
      </c>
      <c r="M150" s="30"/>
      <c r="N150" s="30"/>
      <c r="O150" s="30"/>
    </row>
    <row r="151" spans="1:15" x14ac:dyDescent="0.3">
      <c r="A151" s="29">
        <v>0.569317026</v>
      </c>
      <c r="B151" s="29">
        <v>0.251172548</v>
      </c>
      <c r="C151" s="29">
        <v>0.25785372699999998</v>
      </c>
      <c r="K151" s="12">
        <v>20</v>
      </c>
      <c r="L151" s="29">
        <v>0.34454273400000002</v>
      </c>
      <c r="M151" s="30"/>
      <c r="N151" s="30"/>
      <c r="O151" s="30"/>
    </row>
    <row r="152" spans="1:15" x14ac:dyDescent="0.3">
      <c r="A152" s="29">
        <v>9.1867304999999996E-2</v>
      </c>
      <c r="B152" s="29">
        <v>0.13556927499999999</v>
      </c>
      <c r="C152" s="29">
        <v>0.247517723</v>
      </c>
      <c r="K152" s="12">
        <v>44</v>
      </c>
      <c r="L152" s="29">
        <v>0.28456616699999998</v>
      </c>
      <c r="M152" s="30"/>
      <c r="N152" s="30"/>
      <c r="O152" s="30"/>
    </row>
    <row r="153" spans="1:15" x14ac:dyDescent="0.3">
      <c r="A153" s="29">
        <v>0.50846399799999997</v>
      </c>
      <c r="B153" s="29">
        <v>0.15818858899999999</v>
      </c>
      <c r="C153" s="29">
        <v>0.234135018</v>
      </c>
      <c r="K153" s="12">
        <v>37</v>
      </c>
      <c r="L153" s="29">
        <v>0.14811055300000001</v>
      </c>
      <c r="M153" s="30"/>
      <c r="N153" s="30"/>
      <c r="O153" s="30"/>
    </row>
    <row r="154" spans="1:15" x14ac:dyDescent="0.3">
      <c r="A154" s="29">
        <v>0.31249649899999998</v>
      </c>
      <c r="B154" s="29">
        <v>0.149128805</v>
      </c>
      <c r="C154" s="29">
        <v>0.15749386700000001</v>
      </c>
      <c r="K154" s="12">
        <v>26</v>
      </c>
      <c r="L154" s="29">
        <v>0.76928413500000004</v>
      </c>
      <c r="M154" s="30"/>
      <c r="N154" s="30"/>
      <c r="O154" s="30"/>
    </row>
    <row r="155" spans="1:15" x14ac:dyDescent="0.3">
      <c r="A155" s="29">
        <v>0.20464464399999999</v>
      </c>
      <c r="B155" s="29">
        <v>0.245295814</v>
      </c>
      <c r="C155" s="29">
        <v>0.12147566</v>
      </c>
      <c r="K155" s="12">
        <v>38</v>
      </c>
      <c r="L155" s="29">
        <v>0.348897085</v>
      </c>
      <c r="M155" s="30"/>
      <c r="N155" s="30"/>
      <c r="O155" s="30"/>
    </row>
    <row r="156" spans="1:15" x14ac:dyDescent="0.3">
      <c r="A156" s="29">
        <v>0.134128739</v>
      </c>
      <c r="B156" s="29">
        <v>0.50548699900000005</v>
      </c>
      <c r="C156" s="29">
        <v>0.25481661100000003</v>
      </c>
      <c r="K156" s="12">
        <v>49</v>
      </c>
      <c r="L156" s="29">
        <v>0.20508926899999999</v>
      </c>
      <c r="M156" s="30"/>
      <c r="N156" s="30"/>
      <c r="O156" s="30"/>
    </row>
    <row r="157" spans="1:15" x14ac:dyDescent="0.3">
      <c r="A157" s="29">
        <v>0.19960549899999999</v>
      </c>
      <c r="B157" s="29">
        <v>5.3923062000000001E-2</v>
      </c>
      <c r="C157" s="29">
        <v>0.250646429</v>
      </c>
      <c r="K157" s="12">
        <v>33</v>
      </c>
      <c r="L157" s="29">
        <v>0.29025240000000002</v>
      </c>
      <c r="M157" s="30"/>
      <c r="N157" s="30"/>
      <c r="O157" s="30"/>
    </row>
    <row r="158" spans="1:15" x14ac:dyDescent="0.3">
      <c r="A158" s="29">
        <v>0.154045616</v>
      </c>
      <c r="B158" s="29">
        <v>0.209965344</v>
      </c>
      <c r="C158" s="29">
        <v>0.331873266</v>
      </c>
      <c r="K158" s="12">
        <v>32</v>
      </c>
      <c r="L158" s="29">
        <v>0.58974325800000005</v>
      </c>
      <c r="M158" s="30"/>
      <c r="N158" s="30"/>
      <c r="O158" s="30"/>
    </row>
    <row r="159" spans="1:15" x14ac:dyDescent="0.3">
      <c r="A159" s="29">
        <v>0.19014767599999999</v>
      </c>
      <c r="B159" s="29">
        <v>0.16980794199999999</v>
      </c>
      <c r="C159" s="29">
        <v>0.480299896</v>
      </c>
      <c r="K159" s="12">
        <v>43</v>
      </c>
      <c r="L159" s="29">
        <v>0.46248083899999998</v>
      </c>
      <c r="M159" s="30"/>
      <c r="N159" s="30"/>
      <c r="O159" s="30"/>
    </row>
    <row r="160" spans="1:15" x14ac:dyDescent="0.3">
      <c r="A160" s="29">
        <v>0.12093422700000001</v>
      </c>
      <c r="B160" s="29">
        <v>5.1185222000000002E-2</v>
      </c>
      <c r="C160" s="29">
        <v>0.16172394000000001</v>
      </c>
      <c r="K160" s="12">
        <v>30</v>
      </c>
      <c r="L160" s="29">
        <v>0.12558497800000001</v>
      </c>
      <c r="M160" s="30"/>
      <c r="N160" s="30"/>
      <c r="O160" s="30"/>
    </row>
    <row r="161" spans="1:15" x14ac:dyDescent="0.3">
      <c r="A161" s="29">
        <v>0.149726049</v>
      </c>
      <c r="B161" s="29">
        <v>0.25211757000000001</v>
      </c>
      <c r="C161" s="29">
        <v>0.52147537499999996</v>
      </c>
      <c r="K161" s="12">
        <v>52</v>
      </c>
      <c r="L161" s="29">
        <v>0.22263753</v>
      </c>
      <c r="M161" s="30"/>
      <c r="N161" s="30"/>
      <c r="O161" s="30"/>
    </row>
    <row r="162" spans="1:15" x14ac:dyDescent="0.3">
      <c r="A162" s="29">
        <v>2.1103236000000001E-2</v>
      </c>
      <c r="B162" s="29">
        <v>0.210006462</v>
      </c>
      <c r="C162" s="29">
        <v>0.57880034700000005</v>
      </c>
      <c r="K162" s="12">
        <v>65</v>
      </c>
      <c r="L162" s="29">
        <v>0.20132148699999999</v>
      </c>
      <c r="M162" s="30"/>
      <c r="N162" s="30"/>
      <c r="O162" s="30"/>
    </row>
    <row r="163" spans="1:15" x14ac:dyDescent="0.3">
      <c r="A163" s="29">
        <v>0.109111925</v>
      </c>
      <c r="B163" s="29">
        <v>0.14603471700000001</v>
      </c>
      <c r="C163" s="29">
        <v>0.209106082</v>
      </c>
      <c r="K163" s="12">
        <v>21</v>
      </c>
      <c r="L163" s="29">
        <v>0.47611836099999999</v>
      </c>
      <c r="M163" s="30"/>
      <c r="N163" s="30"/>
      <c r="O163" s="30"/>
    </row>
    <row r="164" spans="1:15" x14ac:dyDescent="0.3">
      <c r="A164" s="29">
        <v>0.23911613800000001</v>
      </c>
      <c r="B164" s="29">
        <v>0.33777095299999998</v>
      </c>
      <c r="C164" s="29">
        <v>0.38477736499999998</v>
      </c>
      <c r="K164" s="12">
        <v>16</v>
      </c>
      <c r="L164" s="29">
        <v>5.9003201999999998E-2</v>
      </c>
      <c r="M164" s="30"/>
      <c r="N164" s="30"/>
      <c r="O164" s="30"/>
    </row>
    <row r="165" spans="1:15" x14ac:dyDescent="0.3">
      <c r="A165" s="29">
        <v>0.43581930400000002</v>
      </c>
      <c r="B165" s="29">
        <v>0.149409504</v>
      </c>
      <c r="C165" s="29">
        <v>0.21955223800000001</v>
      </c>
      <c r="K165" s="12">
        <v>40</v>
      </c>
      <c r="L165" s="29">
        <v>0.14604468300000001</v>
      </c>
      <c r="M165" s="30"/>
      <c r="N165" s="30"/>
      <c r="O165" s="30"/>
    </row>
    <row r="166" spans="1:15" x14ac:dyDescent="0.3">
      <c r="A166" s="29">
        <v>0.23716114399999999</v>
      </c>
      <c r="B166" s="29">
        <v>6.7720687000000002E-2</v>
      </c>
      <c r="C166" s="29">
        <v>0.16399198200000001</v>
      </c>
      <c r="K166" s="12">
        <v>15</v>
      </c>
      <c r="L166" s="29">
        <v>0.32184628300000001</v>
      </c>
      <c r="M166" s="30"/>
      <c r="N166" s="30"/>
      <c r="O166" s="30"/>
    </row>
    <row r="167" spans="1:15" x14ac:dyDescent="0.3">
      <c r="A167" s="29">
        <v>0.179815484</v>
      </c>
      <c r="B167" s="29">
        <v>0.16287813000000001</v>
      </c>
      <c r="C167" s="29">
        <v>0.30690820200000002</v>
      </c>
      <c r="K167" s="12">
        <v>15</v>
      </c>
      <c r="L167" s="29">
        <v>0.58965431800000001</v>
      </c>
      <c r="M167" s="30"/>
      <c r="N167" s="30"/>
      <c r="O167" s="30"/>
    </row>
    <row r="168" spans="1:15" x14ac:dyDescent="0.3">
      <c r="A168" s="29">
        <v>0.26821351399999999</v>
      </c>
      <c r="B168" s="29">
        <v>0.26113802400000002</v>
      </c>
      <c r="C168" s="29">
        <v>0.49948764099999998</v>
      </c>
      <c r="K168" s="12">
        <v>41</v>
      </c>
      <c r="L168" s="29">
        <v>0.30017440499999998</v>
      </c>
      <c r="M168" s="30"/>
      <c r="N168" s="30"/>
      <c r="O168" s="30"/>
    </row>
    <row r="169" spans="1:15" x14ac:dyDescent="0.3">
      <c r="A169" s="29">
        <v>0.40333169299999999</v>
      </c>
      <c r="B169" s="29">
        <v>0.43296962500000002</v>
      </c>
      <c r="C169" s="29">
        <v>8.7390246000000005E-2</v>
      </c>
      <c r="K169" s="12">
        <v>29</v>
      </c>
      <c r="L169" s="29">
        <v>0.37040176800000002</v>
      </c>
      <c r="M169" s="30"/>
      <c r="N169" s="30"/>
      <c r="O169" s="30"/>
    </row>
    <row r="170" spans="1:15" x14ac:dyDescent="0.3">
      <c r="A170" s="29">
        <v>0.20464464399999999</v>
      </c>
      <c r="B170" s="29">
        <v>6.2071424E-2</v>
      </c>
      <c r="C170" s="29">
        <v>0.188665843</v>
      </c>
      <c r="K170" s="12">
        <v>34</v>
      </c>
      <c r="L170" s="29">
        <v>0.151774728</v>
      </c>
      <c r="M170" s="30"/>
      <c r="N170" s="30"/>
      <c r="O170" s="30"/>
    </row>
    <row r="171" spans="1:15" x14ac:dyDescent="0.3">
      <c r="A171" s="29">
        <v>0.20464464399999999</v>
      </c>
      <c r="B171" s="29">
        <v>0.13988905400000001</v>
      </c>
      <c r="C171" s="29">
        <v>0.455778401</v>
      </c>
      <c r="K171" s="12">
        <v>27</v>
      </c>
      <c r="L171" s="29">
        <v>0.152500266</v>
      </c>
      <c r="M171" s="30"/>
      <c r="N171" s="30"/>
      <c r="O171" s="30"/>
    </row>
    <row r="172" spans="1:15" x14ac:dyDescent="0.3">
      <c r="A172" s="29">
        <v>0.46648009200000001</v>
      </c>
      <c r="B172" s="29">
        <v>0.33287477999999998</v>
      </c>
      <c r="C172" s="29">
        <v>9.7324833999999999E-2</v>
      </c>
      <c r="K172" s="12">
        <v>55</v>
      </c>
      <c r="L172" s="29">
        <v>0.487515753</v>
      </c>
      <c r="M172" s="30"/>
      <c r="N172" s="30"/>
      <c r="O172" s="30"/>
    </row>
    <row r="173" spans="1:15" x14ac:dyDescent="0.3">
      <c r="A173" s="29">
        <v>0.150944155</v>
      </c>
      <c r="B173" s="29">
        <v>0.26960435900000002</v>
      </c>
      <c r="C173" s="29">
        <v>5.0438251000000003E-2</v>
      </c>
      <c r="K173" s="12">
        <v>54</v>
      </c>
      <c r="L173" s="29">
        <v>0.17221682199999999</v>
      </c>
      <c r="M173" s="30"/>
      <c r="N173" s="30"/>
      <c r="O173" s="30"/>
    </row>
    <row r="174" spans="1:15" x14ac:dyDescent="0.3">
      <c r="A174" s="29">
        <v>0.20464464399999999</v>
      </c>
      <c r="B174" s="29">
        <v>1.6809073000000001E-2</v>
      </c>
      <c r="C174" s="29">
        <v>0.39012688200000001</v>
      </c>
      <c r="K174" s="12">
        <v>63</v>
      </c>
      <c r="L174" s="29">
        <v>0.27984598799999999</v>
      </c>
      <c r="M174" s="30"/>
      <c r="N174" s="30"/>
      <c r="O174" s="30"/>
    </row>
    <row r="175" spans="1:15" x14ac:dyDescent="0.3">
      <c r="A175" s="29">
        <v>0.30219585700000001</v>
      </c>
      <c r="B175" s="29">
        <v>5.7309111000000003E-2</v>
      </c>
      <c r="C175" s="29">
        <v>0.33771148600000001</v>
      </c>
      <c r="K175" s="12">
        <v>35</v>
      </c>
      <c r="L175" s="29">
        <v>0.38227107500000002</v>
      </c>
      <c r="M175" s="30"/>
      <c r="N175" s="30"/>
      <c r="O175" s="30"/>
    </row>
    <row r="176" spans="1:15" x14ac:dyDescent="0.3">
      <c r="A176" s="29">
        <v>0.191987884</v>
      </c>
      <c r="B176" s="29">
        <v>0.29820954399999999</v>
      </c>
      <c r="C176" s="29">
        <v>0.12681482499999999</v>
      </c>
      <c r="K176" s="12">
        <v>52</v>
      </c>
      <c r="L176" s="29">
        <v>8.0616208999999994E-2</v>
      </c>
      <c r="M176" s="30"/>
      <c r="N176" s="30"/>
      <c r="O176" s="30"/>
    </row>
    <row r="177" spans="1:15" x14ac:dyDescent="0.3">
      <c r="A177" s="29">
        <v>3.2717461000000003E-2</v>
      </c>
      <c r="B177" s="29">
        <v>6.2361754999999998E-2</v>
      </c>
      <c r="C177" s="29">
        <v>0.156818174</v>
      </c>
      <c r="K177" s="12">
        <v>39</v>
      </c>
      <c r="L177" s="29">
        <v>0.114310436</v>
      </c>
      <c r="M177" s="30"/>
      <c r="N177" s="30"/>
      <c r="O177" s="30"/>
    </row>
    <row r="178" spans="1:15" x14ac:dyDescent="0.3">
      <c r="A178" s="29">
        <v>0.15848161999999999</v>
      </c>
      <c r="B178" s="29">
        <v>0.282638848</v>
      </c>
      <c r="C178" s="29">
        <v>0.17714513100000001</v>
      </c>
      <c r="K178" s="12">
        <v>38</v>
      </c>
      <c r="L178" s="29">
        <v>4.6314895000000002E-2</v>
      </c>
      <c r="M178" s="30"/>
      <c r="N178" s="30"/>
      <c r="O178" s="30"/>
    </row>
    <row r="179" spans="1:15" x14ac:dyDescent="0.3">
      <c r="A179" s="29">
        <v>0.21507637700000001</v>
      </c>
      <c r="B179" s="29">
        <v>0.209013005</v>
      </c>
      <c r="C179" s="29">
        <v>9.6269019999999997E-2</v>
      </c>
      <c r="K179" s="12">
        <v>27</v>
      </c>
      <c r="L179" s="29">
        <v>0.14782258300000001</v>
      </c>
      <c r="M179" s="30"/>
      <c r="N179" s="30"/>
      <c r="O179" s="30"/>
    </row>
    <row r="180" spans="1:15" x14ac:dyDescent="0.3">
      <c r="A180" s="29">
        <v>0.26283266100000002</v>
      </c>
      <c r="B180" s="29">
        <v>0.19483882499999999</v>
      </c>
      <c r="C180" s="29">
        <v>0.287039926</v>
      </c>
      <c r="K180" s="12">
        <v>19</v>
      </c>
      <c r="L180" s="29">
        <v>0.46791987299999999</v>
      </c>
      <c r="M180" s="30"/>
      <c r="N180" s="30"/>
      <c r="O180" s="30"/>
    </row>
    <row r="181" spans="1:15" x14ac:dyDescent="0.3">
      <c r="A181" s="29">
        <v>6.0197079000000001E-2</v>
      </c>
      <c r="B181" s="29">
        <v>0.499920264</v>
      </c>
      <c r="C181" s="29">
        <v>0.55598711899999997</v>
      </c>
      <c r="K181" s="12">
        <v>44</v>
      </c>
      <c r="L181" s="29">
        <v>0.33352689800000002</v>
      </c>
      <c r="M181" s="30"/>
      <c r="N181" s="30"/>
      <c r="O181" s="30"/>
    </row>
    <row r="182" spans="1:15" x14ac:dyDescent="0.3">
      <c r="A182" s="29">
        <v>0.15872413899999999</v>
      </c>
      <c r="B182" s="29">
        <v>3.4150896E-2</v>
      </c>
      <c r="C182" s="29">
        <v>9.5489503000000003E-2</v>
      </c>
      <c r="K182" s="12">
        <v>52</v>
      </c>
      <c r="L182" s="29">
        <v>0.279468194</v>
      </c>
      <c r="M182" s="30"/>
      <c r="N182" s="30"/>
      <c r="O182" s="30"/>
    </row>
    <row r="183" spans="1:15" x14ac:dyDescent="0.3">
      <c r="A183" s="29">
        <v>3.8479012E-2</v>
      </c>
      <c r="B183" s="29">
        <v>0.35934126900000002</v>
      </c>
      <c r="C183" s="29">
        <v>4.7137540999999998E-2</v>
      </c>
      <c r="K183" s="12">
        <v>22</v>
      </c>
      <c r="L183" s="29">
        <v>0.56211678099999995</v>
      </c>
      <c r="M183" s="30"/>
      <c r="N183" s="30"/>
      <c r="O183" s="30"/>
    </row>
    <row r="184" spans="1:15" x14ac:dyDescent="0.3">
      <c r="A184" s="29">
        <v>8.7687835000000006E-2</v>
      </c>
      <c r="B184" s="29">
        <v>0.61172108400000003</v>
      </c>
      <c r="C184" s="29">
        <v>0.124026752</v>
      </c>
      <c r="K184" s="12">
        <v>34</v>
      </c>
      <c r="L184" s="29">
        <v>0.19382311499999999</v>
      </c>
      <c r="M184" s="30"/>
      <c r="N184" s="30"/>
      <c r="O184" s="30"/>
    </row>
    <row r="185" spans="1:15" x14ac:dyDescent="0.3">
      <c r="A185" s="29">
        <v>6.0738826000000003E-2</v>
      </c>
      <c r="B185" s="29">
        <v>0.21613027600000001</v>
      </c>
      <c r="C185" s="29">
        <v>0.37864247099999998</v>
      </c>
      <c r="K185" s="12">
        <v>49</v>
      </c>
      <c r="L185" s="29">
        <v>0.212526771</v>
      </c>
      <c r="M185" s="30"/>
      <c r="N185" s="30"/>
      <c r="O185" s="30"/>
    </row>
    <row r="186" spans="1:15" x14ac:dyDescent="0.3">
      <c r="A186" s="29">
        <v>0.31699302299999998</v>
      </c>
      <c r="B186" s="29">
        <v>0.25139276900000002</v>
      </c>
      <c r="C186" s="29">
        <v>6.2907076000000006E-2</v>
      </c>
      <c r="K186" s="12">
        <v>29</v>
      </c>
      <c r="L186" s="29">
        <v>0.279468194</v>
      </c>
      <c r="M186" s="30"/>
      <c r="N186" s="30"/>
      <c r="O186" s="30"/>
    </row>
    <row r="187" spans="1:15" x14ac:dyDescent="0.3">
      <c r="A187" s="29">
        <v>0.215827766</v>
      </c>
      <c r="B187" s="29">
        <v>9.4486185E-2</v>
      </c>
      <c r="C187" s="29">
        <v>0.130459247</v>
      </c>
      <c r="K187" s="12">
        <v>52</v>
      </c>
      <c r="L187" s="29">
        <v>5.2675411999999998E-2</v>
      </c>
      <c r="M187" s="30"/>
      <c r="N187" s="30"/>
      <c r="O187" s="30"/>
    </row>
    <row r="188" spans="1:15" x14ac:dyDescent="0.3">
      <c r="A188" s="29">
        <v>0.157060002</v>
      </c>
      <c r="B188" s="29">
        <v>0.190868818</v>
      </c>
      <c r="C188" s="29">
        <v>0.17683544200000001</v>
      </c>
      <c r="K188" s="12">
        <v>32</v>
      </c>
      <c r="L188" s="29">
        <v>0.29240790500000002</v>
      </c>
      <c r="M188" s="30"/>
      <c r="N188" s="30"/>
      <c r="O188" s="30"/>
    </row>
    <row r="189" spans="1:15" x14ac:dyDescent="0.3">
      <c r="A189" s="29">
        <v>0.109857543</v>
      </c>
      <c r="B189" s="29">
        <v>0.25868624000000001</v>
      </c>
      <c r="C189" s="29">
        <v>1.1233158E-2</v>
      </c>
      <c r="K189" s="12">
        <v>27</v>
      </c>
      <c r="L189" s="29">
        <v>0.22135949399999999</v>
      </c>
      <c r="M189" s="30"/>
      <c r="N189" s="30"/>
      <c r="O189" s="30"/>
    </row>
    <row r="190" spans="1:15" x14ac:dyDescent="0.3">
      <c r="A190" s="29">
        <v>0.20464464399999999</v>
      </c>
      <c r="B190" s="29">
        <v>0.33406622499999999</v>
      </c>
      <c r="C190" s="29">
        <v>0.39980655799999998</v>
      </c>
      <c r="K190" s="12">
        <v>53</v>
      </c>
      <c r="L190" s="29">
        <v>0.18508148499999999</v>
      </c>
      <c r="M190" s="30"/>
      <c r="N190" s="30"/>
      <c r="O190" s="30"/>
    </row>
    <row r="191" spans="1:15" x14ac:dyDescent="0.3">
      <c r="A191" s="29">
        <v>0.15152550000000001</v>
      </c>
      <c r="B191" s="29">
        <v>0.27152900299999999</v>
      </c>
      <c r="C191" s="29">
        <v>0.16670115699999999</v>
      </c>
      <c r="K191" s="12">
        <v>20</v>
      </c>
      <c r="L191" s="29">
        <v>0.43203746799999998</v>
      </c>
      <c r="M191" s="30"/>
      <c r="N191" s="30"/>
      <c r="O191" s="30"/>
    </row>
    <row r="192" spans="1:15" x14ac:dyDescent="0.3">
      <c r="A192" s="29">
        <v>0.23294604199999999</v>
      </c>
      <c r="B192" s="29">
        <v>0.31691878899999998</v>
      </c>
      <c r="C192" s="29">
        <v>0.14932785200000001</v>
      </c>
      <c r="K192" s="12">
        <v>24</v>
      </c>
      <c r="L192" s="29">
        <v>0.119845022</v>
      </c>
      <c r="M192" s="30"/>
      <c r="N192" s="30"/>
      <c r="O192" s="30"/>
    </row>
    <row r="193" spans="1:15" x14ac:dyDescent="0.3">
      <c r="A193" s="29">
        <v>0.33046976900000002</v>
      </c>
      <c r="B193" s="29">
        <v>0.30096767699999999</v>
      </c>
      <c r="C193" s="29">
        <v>0.143015843</v>
      </c>
      <c r="K193" s="12">
        <v>21</v>
      </c>
      <c r="L193" s="29">
        <v>0.207009534</v>
      </c>
      <c r="M193" s="30"/>
      <c r="N193" s="30"/>
      <c r="O193" s="30"/>
    </row>
    <row r="194" spans="1:15" x14ac:dyDescent="0.3">
      <c r="A194" s="29">
        <v>4.8674189E-2</v>
      </c>
      <c r="B194" s="29">
        <v>0.24276261800000001</v>
      </c>
      <c r="C194" s="29">
        <v>0.13794378900000001</v>
      </c>
      <c r="K194" s="12">
        <v>17</v>
      </c>
      <c r="L194" s="29">
        <v>0.11858247299999999</v>
      </c>
      <c r="M194" s="30"/>
      <c r="N194" s="30"/>
      <c r="O194" s="30"/>
    </row>
    <row r="195" spans="1:15" x14ac:dyDescent="0.3">
      <c r="A195" s="29">
        <v>0.17637783900000001</v>
      </c>
      <c r="B195" s="29">
        <v>0.15034434699999999</v>
      </c>
      <c r="C195" s="29">
        <v>0.27595419100000002</v>
      </c>
      <c r="K195" s="12">
        <v>37</v>
      </c>
      <c r="L195" s="29">
        <v>0.31744398800000001</v>
      </c>
      <c r="M195" s="30"/>
      <c r="N195" s="30"/>
      <c r="O195" s="30"/>
    </row>
    <row r="196" spans="1:15" x14ac:dyDescent="0.3">
      <c r="A196" s="29">
        <v>0.45348064399999999</v>
      </c>
      <c r="B196" s="29">
        <v>0.136666818</v>
      </c>
      <c r="C196" s="29">
        <v>0.14294315399999999</v>
      </c>
      <c r="K196" s="12">
        <v>27</v>
      </c>
      <c r="L196" s="29">
        <v>0.280012066</v>
      </c>
      <c r="M196" s="30"/>
      <c r="N196" s="30"/>
      <c r="O196" s="30"/>
    </row>
    <row r="197" spans="1:15" x14ac:dyDescent="0.3">
      <c r="A197" s="29">
        <v>0.21272740200000001</v>
      </c>
      <c r="B197" s="29">
        <v>0.18996101500000001</v>
      </c>
      <c r="C197" s="29">
        <v>0.25971613300000002</v>
      </c>
      <c r="K197" s="12">
        <v>42</v>
      </c>
      <c r="L197" s="29">
        <v>0.38605478300000001</v>
      </c>
      <c r="M197" s="30"/>
      <c r="N197" s="30"/>
      <c r="O197" s="30"/>
    </row>
    <row r="198" spans="1:15" x14ac:dyDescent="0.3">
      <c r="A198" s="29">
        <v>0.246550778</v>
      </c>
      <c r="B198" s="29">
        <v>0.16652705900000001</v>
      </c>
      <c r="C198" s="29">
        <v>0.158124665</v>
      </c>
      <c r="K198" s="12">
        <v>21</v>
      </c>
      <c r="L198" s="29">
        <v>0.279468194</v>
      </c>
      <c r="M198" s="30"/>
      <c r="N198" s="30"/>
      <c r="O198" s="30"/>
    </row>
    <row r="199" spans="1:15" x14ac:dyDescent="0.3">
      <c r="A199" s="29">
        <v>0.20464464399999999</v>
      </c>
      <c r="B199" s="29">
        <v>0.38466224300000001</v>
      </c>
      <c r="C199" s="29">
        <v>0.30925323599999999</v>
      </c>
      <c r="K199" s="12">
        <v>18</v>
      </c>
      <c r="L199" s="29">
        <v>0.45746464199999998</v>
      </c>
      <c r="M199" s="30"/>
      <c r="N199" s="30"/>
      <c r="O199" s="30"/>
    </row>
    <row r="200" spans="1:15" x14ac:dyDescent="0.3">
      <c r="A200" s="29">
        <v>0.16441857500000001</v>
      </c>
      <c r="B200" s="29">
        <v>0.25213806700000002</v>
      </c>
      <c r="C200" s="29">
        <v>0.39739507400000001</v>
      </c>
      <c r="K200" s="12">
        <v>35</v>
      </c>
      <c r="L200" s="29">
        <v>0.19592023</v>
      </c>
      <c r="M200" s="30"/>
      <c r="N200" s="30"/>
      <c r="O200" s="30"/>
    </row>
    <row r="201" spans="1:15" x14ac:dyDescent="0.3">
      <c r="A201" s="29">
        <v>0.20464464399999999</v>
      </c>
      <c r="B201" s="29">
        <v>0.25818764999999999</v>
      </c>
      <c r="C201" s="29">
        <v>0.101259708</v>
      </c>
      <c r="K201" s="12">
        <v>57</v>
      </c>
      <c r="L201" s="29">
        <v>0.279468194</v>
      </c>
      <c r="M201" s="30"/>
      <c r="N201" s="30"/>
      <c r="O201" s="30"/>
    </row>
    <row r="202" spans="1:15" x14ac:dyDescent="0.3">
      <c r="A202" s="29">
        <v>0.30442921499999998</v>
      </c>
      <c r="B202" s="29">
        <v>0.38681456199999997</v>
      </c>
      <c r="C202" s="29">
        <v>0.26065040299999997</v>
      </c>
      <c r="K202" s="12">
        <v>40</v>
      </c>
      <c r="L202" s="29">
        <v>0.184255786</v>
      </c>
      <c r="M202" s="30"/>
      <c r="N202" s="30"/>
      <c r="O202" s="30"/>
    </row>
    <row r="203" spans="1:15" x14ac:dyDescent="0.3">
      <c r="A203" s="29">
        <v>0.177851808</v>
      </c>
      <c r="B203" s="29">
        <v>7.9293725999999995E-2</v>
      </c>
      <c r="C203" s="29">
        <v>0.35022091</v>
      </c>
      <c r="K203" s="12">
        <v>26</v>
      </c>
      <c r="L203" s="29">
        <v>0.40720674499999998</v>
      </c>
      <c r="M203" s="30"/>
      <c r="N203" s="30"/>
      <c r="O203" s="30"/>
    </row>
    <row r="204" spans="1:15" x14ac:dyDescent="0.3">
      <c r="A204" s="29">
        <v>9.7014412999999994E-2</v>
      </c>
      <c r="B204" s="29">
        <v>0.30368767899999999</v>
      </c>
      <c r="C204" s="29">
        <v>0.29202466700000002</v>
      </c>
      <c r="K204" s="12">
        <v>22</v>
      </c>
      <c r="L204" s="29">
        <v>0.33314206499999999</v>
      </c>
      <c r="M204" s="30"/>
      <c r="N204" s="30"/>
      <c r="O204" s="30"/>
    </row>
    <row r="205" spans="1:15" x14ac:dyDescent="0.3">
      <c r="A205" s="29">
        <v>0.12272071399999999</v>
      </c>
      <c r="B205" s="29">
        <v>0.19938570999999999</v>
      </c>
      <c r="C205" s="29">
        <v>0.34805531200000001</v>
      </c>
      <c r="K205" s="12">
        <v>25</v>
      </c>
      <c r="L205" s="29">
        <v>0.26064558799999998</v>
      </c>
      <c r="M205" s="30"/>
      <c r="N205" s="30"/>
      <c r="O205" s="30"/>
    </row>
    <row r="206" spans="1:15" x14ac:dyDescent="0.3">
      <c r="A206" s="29">
        <v>9.8001896000000005E-2</v>
      </c>
      <c r="B206" s="29">
        <v>4.8494826999999997E-2</v>
      </c>
      <c r="C206" s="29">
        <v>0.399325184</v>
      </c>
      <c r="K206" s="12">
        <v>34</v>
      </c>
      <c r="L206" s="29">
        <v>0.54411876800000003</v>
      </c>
      <c r="M206" s="30"/>
      <c r="N206" s="30"/>
      <c r="O206" s="30"/>
    </row>
    <row r="207" spans="1:15" x14ac:dyDescent="0.3">
      <c r="A207" s="29">
        <v>0.28906478899999999</v>
      </c>
      <c r="B207" s="29">
        <v>0.16246412399999999</v>
      </c>
      <c r="C207" s="29">
        <v>4.9256896000000001E-2</v>
      </c>
      <c r="K207" s="12">
        <v>21</v>
      </c>
      <c r="L207" s="29">
        <v>0.30947024899999998</v>
      </c>
      <c r="M207" s="30"/>
      <c r="N207" s="30"/>
      <c r="O207" s="30"/>
    </row>
    <row r="208" spans="1:15" x14ac:dyDescent="0.3">
      <c r="A208" s="29">
        <v>0.18784629999999999</v>
      </c>
      <c r="B208" s="29">
        <v>0.153839425</v>
      </c>
      <c r="C208" s="29">
        <v>0.12733407699999999</v>
      </c>
      <c r="K208" s="12">
        <v>16</v>
      </c>
      <c r="L208" s="29">
        <v>0.46719596400000002</v>
      </c>
      <c r="M208" s="30"/>
      <c r="N208" s="30"/>
      <c r="O208" s="30"/>
    </row>
    <row r="209" spans="1:15" x14ac:dyDescent="0.3">
      <c r="A209" s="29">
        <v>0.321287457</v>
      </c>
      <c r="B209" s="29">
        <v>5.3564270999999997E-2</v>
      </c>
      <c r="C209" s="29">
        <v>0.39197966899999998</v>
      </c>
      <c r="K209" s="12">
        <v>23</v>
      </c>
      <c r="L209" s="29">
        <v>0.23812350900000001</v>
      </c>
      <c r="M209" s="30"/>
      <c r="N209" s="30"/>
      <c r="O209" s="30"/>
    </row>
    <row r="210" spans="1:15" x14ac:dyDescent="0.3">
      <c r="A210" s="29">
        <v>0.14694797300000001</v>
      </c>
      <c r="B210" s="29">
        <v>0.26505269599999998</v>
      </c>
      <c r="C210" s="29">
        <v>0.12338814300000001</v>
      </c>
      <c r="K210" s="12">
        <v>31</v>
      </c>
      <c r="L210" s="29">
        <v>0.276733752</v>
      </c>
      <c r="M210" s="30"/>
      <c r="N210" s="30"/>
      <c r="O210" s="30"/>
    </row>
    <row r="211" spans="1:15" x14ac:dyDescent="0.3">
      <c r="A211" s="29">
        <v>0.124079102</v>
      </c>
      <c r="B211" s="29">
        <v>0.33949021499999998</v>
      </c>
      <c r="C211" s="29">
        <v>0.123677332</v>
      </c>
      <c r="K211" s="12">
        <v>34</v>
      </c>
      <c r="L211" s="29">
        <v>0.46167085099999999</v>
      </c>
      <c r="M211" s="30"/>
      <c r="N211" s="30"/>
      <c r="O211" s="30"/>
    </row>
    <row r="212" spans="1:15" x14ac:dyDescent="0.3">
      <c r="A212" s="29">
        <v>6.1940408000000002E-2</v>
      </c>
      <c r="B212" s="29">
        <v>0.18882157299999999</v>
      </c>
      <c r="C212" s="29">
        <v>6.4953203000000001E-2</v>
      </c>
      <c r="K212" s="12">
        <v>25</v>
      </c>
      <c r="L212" s="29">
        <v>0.115025698</v>
      </c>
      <c r="M212" s="30"/>
      <c r="N212" s="30"/>
      <c r="O212" s="30"/>
    </row>
    <row r="213" spans="1:15" x14ac:dyDescent="0.3">
      <c r="A213" s="29">
        <v>0.115369677</v>
      </c>
      <c r="B213" s="29">
        <v>6.4869210999999996E-2</v>
      </c>
      <c r="C213" s="29">
        <v>0.36283307599999998</v>
      </c>
      <c r="K213" s="12">
        <v>25</v>
      </c>
      <c r="L213" s="29">
        <v>0.104348121</v>
      </c>
      <c r="M213" s="30"/>
      <c r="N213" s="30"/>
      <c r="O213" s="30"/>
    </row>
    <row r="214" spans="1:15" x14ac:dyDescent="0.3">
      <c r="A214" s="29">
        <v>7.6960013999999993E-2</v>
      </c>
      <c r="B214" s="29">
        <v>0.40968650899999998</v>
      </c>
      <c r="C214" s="29">
        <v>0.13625066899999999</v>
      </c>
      <c r="K214" s="12">
        <v>36</v>
      </c>
      <c r="L214" s="29">
        <v>0.29070750699999998</v>
      </c>
      <c r="M214" s="30"/>
      <c r="N214" s="30"/>
      <c r="O214" s="30"/>
    </row>
    <row r="215" spans="1:15" x14ac:dyDescent="0.3">
      <c r="A215" s="29">
        <v>0.154539023</v>
      </c>
      <c r="B215" s="29">
        <v>0.12281985600000001</v>
      </c>
      <c r="C215" s="29">
        <v>0.27756543700000003</v>
      </c>
      <c r="K215" s="12">
        <v>29</v>
      </c>
      <c r="L215" s="29">
        <v>0.28303717699999997</v>
      </c>
      <c r="M215" s="30"/>
      <c r="N215" s="30"/>
      <c r="O215" s="30"/>
    </row>
    <row r="216" spans="1:15" x14ac:dyDescent="0.3">
      <c r="A216" s="29">
        <v>6.0542314E-2</v>
      </c>
      <c r="B216" s="29">
        <v>0.27514370599999999</v>
      </c>
      <c r="C216" s="29">
        <v>0.409472905</v>
      </c>
      <c r="K216" s="12">
        <v>44</v>
      </c>
      <c r="L216" s="29">
        <v>0.46194848999999999</v>
      </c>
      <c r="M216" s="30"/>
      <c r="N216" s="30"/>
      <c r="O216" s="30"/>
    </row>
    <row r="217" spans="1:15" x14ac:dyDescent="0.3">
      <c r="A217" s="29">
        <v>0.27549092600000002</v>
      </c>
      <c r="B217" s="29">
        <v>0.19483882499999999</v>
      </c>
      <c r="C217" s="29">
        <v>0.31768481700000001</v>
      </c>
      <c r="K217" s="12">
        <v>43</v>
      </c>
      <c r="L217" s="29">
        <v>7.1469585000000002E-2</v>
      </c>
      <c r="M217" s="30"/>
      <c r="N217" s="30"/>
      <c r="O217" s="30"/>
    </row>
    <row r="218" spans="1:15" x14ac:dyDescent="0.3">
      <c r="A218" s="29">
        <v>7.7057579000000001E-2</v>
      </c>
      <c r="B218" s="29">
        <v>0.15128251600000001</v>
      </c>
      <c r="C218" s="29">
        <v>0.12986672599999999</v>
      </c>
      <c r="K218" s="12">
        <v>63</v>
      </c>
      <c r="L218" s="29">
        <v>0.30635364799999998</v>
      </c>
      <c r="M218" s="30"/>
      <c r="N218" s="30"/>
      <c r="O218" s="30"/>
    </row>
    <row r="219" spans="1:15" x14ac:dyDescent="0.3">
      <c r="A219" s="29">
        <v>0.39372769699999999</v>
      </c>
      <c r="B219" s="29">
        <v>9.6617435000000002E-2</v>
      </c>
      <c r="C219" s="29">
        <v>0.37534467999999999</v>
      </c>
      <c r="K219" s="12">
        <v>34</v>
      </c>
      <c r="L219" s="29">
        <v>0.19736092299999999</v>
      </c>
      <c r="M219" s="30"/>
      <c r="N219" s="30"/>
      <c r="O219" s="30"/>
    </row>
    <row r="220" spans="1:15" x14ac:dyDescent="0.3">
      <c r="A220" s="29">
        <v>9.3623651000000002E-2</v>
      </c>
      <c r="B220" s="29">
        <v>2.7867724999999999E-2</v>
      </c>
      <c r="C220" s="29">
        <v>0.185453377</v>
      </c>
      <c r="K220" s="12">
        <v>48</v>
      </c>
      <c r="L220" s="29">
        <v>0.42928977800000001</v>
      </c>
      <c r="M220" s="30"/>
      <c r="N220" s="30"/>
      <c r="O220" s="30"/>
    </row>
    <row r="221" spans="1:15" x14ac:dyDescent="0.3">
      <c r="A221" s="29">
        <v>0.28755704700000001</v>
      </c>
      <c r="B221" s="29">
        <v>0.35421003299999998</v>
      </c>
      <c r="C221" s="29">
        <v>0.26660214599999998</v>
      </c>
      <c r="K221" s="12">
        <v>29</v>
      </c>
      <c r="L221" s="29">
        <v>0.35102565299999999</v>
      </c>
      <c r="M221" s="30"/>
      <c r="N221" s="30"/>
      <c r="O221" s="30"/>
    </row>
    <row r="222" spans="1:15" x14ac:dyDescent="0.3">
      <c r="A222" s="29">
        <v>0.200943029</v>
      </c>
      <c r="B222" s="29">
        <v>0.19980155699999999</v>
      </c>
      <c r="C222" s="29">
        <v>0.20275986800000001</v>
      </c>
      <c r="K222" s="12">
        <v>40</v>
      </c>
      <c r="L222" s="29">
        <v>0.217002889</v>
      </c>
      <c r="M222" s="30"/>
      <c r="N222" s="30"/>
      <c r="O222" s="30"/>
    </row>
    <row r="223" spans="1:15" x14ac:dyDescent="0.3">
      <c r="A223" s="29">
        <v>0.18636419100000001</v>
      </c>
      <c r="B223" s="29">
        <v>0.51019073699999995</v>
      </c>
      <c r="C223" s="29">
        <v>0.103277943</v>
      </c>
      <c r="K223" s="12">
        <v>31</v>
      </c>
      <c r="L223" s="29">
        <v>0.42105078699999998</v>
      </c>
      <c r="M223" s="30"/>
      <c r="N223" s="30"/>
      <c r="O223" s="30"/>
    </row>
    <row r="224" spans="1:15" x14ac:dyDescent="0.3">
      <c r="A224" s="29">
        <v>0.13531474299999999</v>
      </c>
      <c r="B224" s="29">
        <v>4.0787222999999997E-2</v>
      </c>
      <c r="C224" s="29">
        <v>0.20275986800000001</v>
      </c>
      <c r="K224" s="12">
        <v>41</v>
      </c>
      <c r="L224" s="29">
        <v>0.46912010300000001</v>
      </c>
      <c r="M224" s="30"/>
      <c r="N224" s="30"/>
      <c r="O224" s="30"/>
    </row>
    <row r="225" spans="1:15" x14ac:dyDescent="0.3">
      <c r="A225" s="29">
        <v>0.19900047200000001</v>
      </c>
      <c r="B225" s="29">
        <v>0.337111365</v>
      </c>
      <c r="C225" s="29">
        <v>0.29228161600000002</v>
      </c>
      <c r="K225" s="12">
        <v>47</v>
      </c>
      <c r="L225" s="29">
        <v>0.15733122699999999</v>
      </c>
      <c r="M225" s="30"/>
      <c r="N225" s="30"/>
      <c r="O225" s="30"/>
    </row>
    <row r="226" spans="1:15" x14ac:dyDescent="0.3">
      <c r="A226" s="29">
        <v>0.186334317</v>
      </c>
      <c r="B226" s="29">
        <v>0.30476049999999999</v>
      </c>
      <c r="C226" s="29">
        <v>0.34355955599999999</v>
      </c>
      <c r="K226" s="12">
        <v>36</v>
      </c>
      <c r="L226" s="29">
        <v>0.62993003000000003</v>
      </c>
      <c r="M226" s="30"/>
      <c r="N226" s="30"/>
      <c r="O226" s="30"/>
    </row>
    <row r="227" spans="1:15" x14ac:dyDescent="0.3">
      <c r="A227" s="29">
        <v>0.121467928</v>
      </c>
      <c r="B227" s="29">
        <v>6.0452301999999999E-2</v>
      </c>
      <c r="C227" s="29">
        <v>0.13419752700000001</v>
      </c>
      <c r="K227" s="12">
        <v>38</v>
      </c>
      <c r="L227" s="29">
        <v>0.115954347</v>
      </c>
      <c r="M227" s="30"/>
      <c r="N227" s="30"/>
      <c r="O227" s="30"/>
    </row>
    <row r="228" spans="1:15" x14ac:dyDescent="0.3">
      <c r="A228" s="29">
        <v>0.36417924699999998</v>
      </c>
      <c r="B228" s="29">
        <v>0.12282849899999999</v>
      </c>
      <c r="C228" s="29">
        <v>2.6482495000000002E-2</v>
      </c>
      <c r="K228" s="12">
        <v>31</v>
      </c>
      <c r="L228" s="29">
        <v>0.279468194</v>
      </c>
      <c r="M228" s="30"/>
      <c r="N228" s="30"/>
      <c r="O228" s="30"/>
    </row>
    <row r="229" spans="1:15" x14ac:dyDescent="0.3">
      <c r="A229" s="29">
        <v>0.33157511499999998</v>
      </c>
      <c r="B229" s="29">
        <v>9.7486331999999995E-2</v>
      </c>
      <c r="C229" s="29">
        <v>0.182630389</v>
      </c>
      <c r="K229" s="12">
        <v>14</v>
      </c>
      <c r="L229" s="29">
        <v>0.13848875199999999</v>
      </c>
      <c r="M229" s="30"/>
      <c r="N229" s="30"/>
      <c r="O229" s="30"/>
    </row>
    <row r="230" spans="1:15" x14ac:dyDescent="0.3">
      <c r="A230" s="29">
        <v>3.6970944999999998E-2</v>
      </c>
      <c r="B230" s="29">
        <v>0.28067133799999999</v>
      </c>
      <c r="C230" s="29">
        <v>0.30668434500000002</v>
      </c>
      <c r="K230" s="12">
        <v>32</v>
      </c>
      <c r="L230" s="29">
        <v>0.240726457</v>
      </c>
      <c r="M230" s="30"/>
      <c r="N230" s="30"/>
      <c r="O230" s="30"/>
    </row>
    <row r="231" spans="1:15" x14ac:dyDescent="0.3">
      <c r="A231" s="29">
        <v>0.42752156200000002</v>
      </c>
      <c r="B231" s="29">
        <v>1.5710429000000001E-2</v>
      </c>
      <c r="C231" s="29">
        <v>2.8298773999999999E-2</v>
      </c>
      <c r="K231" s="12">
        <v>24</v>
      </c>
      <c r="L231" s="29">
        <v>0.104244036</v>
      </c>
      <c r="M231" s="30"/>
      <c r="N231" s="30"/>
      <c r="O231" s="30"/>
    </row>
    <row r="232" spans="1:15" x14ac:dyDescent="0.3">
      <c r="A232" s="29">
        <v>0.15281118599999999</v>
      </c>
      <c r="B232" s="29">
        <v>9.1364240000000006E-3</v>
      </c>
      <c r="C232" s="29">
        <v>0.22997775300000001</v>
      </c>
      <c r="K232" s="12">
        <v>24</v>
      </c>
      <c r="L232" s="29">
        <v>0.184956013</v>
      </c>
      <c r="M232" s="30"/>
      <c r="N232" s="30"/>
      <c r="O232" s="30"/>
    </row>
    <row r="233" spans="1:15" x14ac:dyDescent="0.3">
      <c r="A233" s="29">
        <v>0.19684247799999999</v>
      </c>
      <c r="B233" s="29">
        <v>0.396480942</v>
      </c>
      <c r="C233" s="29">
        <v>0.329703368</v>
      </c>
      <c r="K233" s="12">
        <v>56</v>
      </c>
      <c r="L233" s="29">
        <v>0.17488544</v>
      </c>
      <c r="M233" s="30"/>
      <c r="N233" s="30"/>
      <c r="O233" s="30"/>
    </row>
    <row r="234" spans="1:15" x14ac:dyDescent="0.3">
      <c r="A234" s="29">
        <v>0.10192551900000001</v>
      </c>
      <c r="B234" s="29">
        <v>0.26053782199999997</v>
      </c>
      <c r="C234" s="29">
        <v>0.161329413</v>
      </c>
      <c r="K234" s="12">
        <v>49</v>
      </c>
      <c r="L234" s="29">
        <v>0.145597592</v>
      </c>
      <c r="M234" s="30"/>
      <c r="N234" s="30"/>
      <c r="O234" s="30"/>
    </row>
    <row r="235" spans="1:15" x14ac:dyDescent="0.3">
      <c r="A235" s="29">
        <v>0.25588332200000002</v>
      </c>
      <c r="B235" s="29">
        <v>0.120074341</v>
      </c>
      <c r="C235" s="29">
        <v>3.4488204000000001E-2</v>
      </c>
      <c r="K235" s="12">
        <v>39</v>
      </c>
      <c r="L235" s="29">
        <v>0.20679102999999999</v>
      </c>
      <c r="M235" s="30"/>
      <c r="N235" s="30"/>
      <c r="O235" s="30"/>
    </row>
    <row r="236" spans="1:15" x14ac:dyDescent="0.3">
      <c r="A236" s="29">
        <v>7.8083864000000003E-2</v>
      </c>
      <c r="B236" s="29">
        <v>0.32110488799999998</v>
      </c>
      <c r="C236" s="29">
        <v>0.34956556500000002</v>
      </c>
      <c r="K236" s="12">
        <v>18</v>
      </c>
      <c r="L236" s="29">
        <v>0.22519629399999999</v>
      </c>
      <c r="M236" s="30"/>
      <c r="N236" s="30"/>
      <c r="O236" s="30"/>
    </row>
    <row r="237" spans="1:15" x14ac:dyDescent="0.3">
      <c r="A237" s="29">
        <v>0.203004078</v>
      </c>
      <c r="B237" s="29">
        <v>0.344843389</v>
      </c>
      <c r="C237" s="29">
        <v>0.16783484600000001</v>
      </c>
      <c r="K237" s="12">
        <v>29</v>
      </c>
      <c r="L237" s="29">
        <v>0.20047575000000001</v>
      </c>
      <c r="M237" s="30"/>
      <c r="N237" s="30"/>
      <c r="O237" s="30"/>
    </row>
    <row r="238" spans="1:15" x14ac:dyDescent="0.3">
      <c r="A238" s="29">
        <v>0.30733690699999999</v>
      </c>
      <c r="B238" s="29">
        <v>0.22828636199999999</v>
      </c>
      <c r="C238" s="29">
        <v>0.20275986800000001</v>
      </c>
      <c r="K238" s="12">
        <v>25</v>
      </c>
      <c r="L238" s="29">
        <v>0.279468194</v>
      </c>
      <c r="M238" s="30"/>
      <c r="N238" s="30"/>
      <c r="O238" s="30"/>
    </row>
    <row r="239" spans="1:15" x14ac:dyDescent="0.3">
      <c r="A239" s="29">
        <v>9.5912146000000004E-2</v>
      </c>
      <c r="B239" s="29">
        <v>0.129484771</v>
      </c>
      <c r="C239" s="29">
        <v>0.243247027</v>
      </c>
      <c r="K239" s="12">
        <v>39</v>
      </c>
      <c r="L239" s="29">
        <v>0.43522092200000001</v>
      </c>
      <c r="M239" s="30"/>
      <c r="N239" s="30"/>
      <c r="O239" s="30"/>
    </row>
    <row r="240" spans="1:15" x14ac:dyDescent="0.3">
      <c r="A240" s="29">
        <v>0.31110141499999999</v>
      </c>
      <c r="B240" s="29">
        <v>0.14346279100000001</v>
      </c>
      <c r="C240" s="29">
        <v>0.121915909</v>
      </c>
      <c r="K240" s="12">
        <v>16</v>
      </c>
      <c r="L240" s="29">
        <v>0.43298610900000001</v>
      </c>
      <c r="M240" s="30"/>
      <c r="N240" s="30"/>
      <c r="O240" s="30"/>
    </row>
    <row r="241" spans="1:15" x14ac:dyDescent="0.3">
      <c r="A241" s="29">
        <v>0.40563171599999998</v>
      </c>
      <c r="B241" s="29">
        <v>7.3507043999999994E-2</v>
      </c>
      <c r="C241" s="29">
        <v>0.154402702</v>
      </c>
      <c r="K241" s="12">
        <v>49</v>
      </c>
      <c r="L241" s="29">
        <v>0.217854248</v>
      </c>
      <c r="M241" s="30"/>
      <c r="N241" s="30"/>
      <c r="O241" s="30"/>
    </row>
    <row r="242" spans="1:15" x14ac:dyDescent="0.3">
      <c r="A242" s="29">
        <v>0.425913072</v>
      </c>
      <c r="B242" s="29">
        <v>7.4711950999999999E-2</v>
      </c>
      <c r="C242" s="29">
        <v>0.13073326599999999</v>
      </c>
      <c r="K242" s="12">
        <v>34</v>
      </c>
      <c r="L242" s="29">
        <v>0.34090346199999999</v>
      </c>
      <c r="M242" s="30"/>
      <c r="N242" s="30"/>
      <c r="O242" s="30"/>
    </row>
    <row r="243" spans="1:15" x14ac:dyDescent="0.3">
      <c r="A243" s="29">
        <v>0.19223857499999999</v>
      </c>
      <c r="B243" s="29">
        <v>0.29978772999999997</v>
      </c>
      <c r="C243" s="29">
        <v>0.38660358500000003</v>
      </c>
      <c r="K243" s="12">
        <v>29</v>
      </c>
      <c r="L243" s="29">
        <v>0.287762719</v>
      </c>
      <c r="M243" s="30"/>
      <c r="N243" s="30"/>
      <c r="O243" s="30"/>
    </row>
    <row r="244" spans="1:15" x14ac:dyDescent="0.3">
      <c r="A244" s="29">
        <v>0.233410548</v>
      </c>
      <c r="B244" s="29">
        <v>0.12532174400000001</v>
      </c>
      <c r="C244" s="29">
        <v>0.19332914300000001</v>
      </c>
      <c r="K244" s="12">
        <v>34</v>
      </c>
      <c r="L244" s="29">
        <v>0.376539974</v>
      </c>
      <c r="M244" s="30"/>
      <c r="N244" s="30"/>
      <c r="O244" s="30"/>
    </row>
    <row r="245" spans="1:15" x14ac:dyDescent="0.3">
      <c r="A245" s="29">
        <v>0.55644461199999995</v>
      </c>
      <c r="B245" s="29">
        <v>0.28686728700000003</v>
      </c>
      <c r="C245" s="29">
        <v>5.4908406E-2</v>
      </c>
      <c r="K245" s="12">
        <v>28</v>
      </c>
      <c r="L245" s="29">
        <v>0.382874408</v>
      </c>
      <c r="M245" s="30"/>
      <c r="N245" s="30"/>
      <c r="O245" s="30"/>
    </row>
    <row r="246" spans="1:15" x14ac:dyDescent="0.3">
      <c r="A246" s="29">
        <v>0.13900392</v>
      </c>
      <c r="B246" s="29">
        <v>4.6539859000000003E-2</v>
      </c>
      <c r="C246" s="29">
        <v>7.5046475000000001E-2</v>
      </c>
      <c r="K246" s="12">
        <v>41</v>
      </c>
      <c r="L246" s="29">
        <v>8.4106634E-2</v>
      </c>
      <c r="M246" s="30"/>
      <c r="N246" s="30"/>
      <c r="O246" s="30"/>
    </row>
    <row r="247" spans="1:15" x14ac:dyDescent="0.3">
      <c r="A247" s="29">
        <v>0.39423139099999999</v>
      </c>
      <c r="B247" s="29">
        <v>0.14764477500000001</v>
      </c>
      <c r="C247" s="29">
        <v>0.177590952</v>
      </c>
      <c r="K247" s="12">
        <v>35</v>
      </c>
      <c r="L247" s="29">
        <v>0.26247392800000002</v>
      </c>
      <c r="M247" s="30"/>
      <c r="N247" s="30"/>
      <c r="O247" s="30"/>
    </row>
    <row r="248" spans="1:15" x14ac:dyDescent="0.3">
      <c r="A248" s="29">
        <v>0.13628370300000001</v>
      </c>
      <c r="B248" s="29">
        <v>0.36997996</v>
      </c>
      <c r="C248" s="29">
        <v>1.6572192999999999E-2</v>
      </c>
      <c r="K248" s="12">
        <v>30</v>
      </c>
      <c r="L248" s="29">
        <v>0.23121937100000001</v>
      </c>
      <c r="M248" s="30"/>
      <c r="N248" s="30"/>
      <c r="O248" s="30"/>
    </row>
    <row r="249" spans="1:15" x14ac:dyDescent="0.3">
      <c r="A249" s="29">
        <v>0.186126134</v>
      </c>
      <c r="B249" s="29">
        <v>0.15555835300000001</v>
      </c>
      <c r="C249" s="29">
        <v>0.52550716200000003</v>
      </c>
      <c r="K249" s="12">
        <v>20</v>
      </c>
      <c r="L249" s="29">
        <v>0.20472757899999999</v>
      </c>
      <c r="M249" s="30"/>
      <c r="N249" s="30"/>
      <c r="O249" s="30"/>
    </row>
    <row r="250" spans="1:15" x14ac:dyDescent="0.3">
      <c r="A250" s="29">
        <v>0.301744495</v>
      </c>
      <c r="B250" s="29">
        <v>0.15287003699999999</v>
      </c>
      <c r="C250" s="29">
        <v>0.22122186999999999</v>
      </c>
      <c r="K250" s="12">
        <v>51</v>
      </c>
      <c r="L250" s="29">
        <v>0.13130697599999999</v>
      </c>
      <c r="M250" s="30"/>
      <c r="N250" s="30"/>
      <c r="O250" s="30"/>
    </row>
    <row r="251" spans="1:15" x14ac:dyDescent="0.3">
      <c r="A251" s="29">
        <v>9.1120870000000007E-2</v>
      </c>
      <c r="B251" s="29">
        <v>5.7186250000000001E-2</v>
      </c>
      <c r="C251" s="29">
        <v>0.103969784</v>
      </c>
      <c r="K251" s="12">
        <v>45</v>
      </c>
      <c r="L251" s="29">
        <v>0.57566492300000005</v>
      </c>
      <c r="M251" s="30"/>
      <c r="N251" s="30"/>
      <c r="O251" s="30"/>
    </row>
    <row r="252" spans="1:15" x14ac:dyDescent="0.3">
      <c r="A252" s="29">
        <v>0.142581029</v>
      </c>
      <c r="B252" s="29">
        <v>0.16853990499999999</v>
      </c>
      <c r="C252" s="29">
        <v>8.2762690999999999E-2</v>
      </c>
      <c r="K252" s="12">
        <v>71</v>
      </c>
      <c r="L252" s="29">
        <v>0.319777592</v>
      </c>
      <c r="M252" s="30"/>
      <c r="N252" s="30"/>
      <c r="O252" s="30"/>
    </row>
    <row r="253" spans="1:15" x14ac:dyDescent="0.3">
      <c r="A253" s="29">
        <v>0.17464474199999999</v>
      </c>
      <c r="B253" s="29">
        <v>0.37613523199999999</v>
      </c>
      <c r="C253" s="29">
        <v>4.8695074999999997E-2</v>
      </c>
      <c r="K253" s="12">
        <v>47</v>
      </c>
      <c r="L253" s="29">
        <v>0.27125148599999999</v>
      </c>
      <c r="M253" s="30"/>
      <c r="N253" s="30"/>
      <c r="O253" s="30"/>
    </row>
    <row r="254" spans="1:15" x14ac:dyDescent="0.3">
      <c r="A254" s="29">
        <v>3.5451199000000003E-2</v>
      </c>
      <c r="B254" s="29">
        <v>0.27910146299999999</v>
      </c>
      <c r="C254" s="29">
        <v>0.16420942699999999</v>
      </c>
      <c r="K254" s="12">
        <v>25</v>
      </c>
      <c r="L254" s="29">
        <v>0.112285442</v>
      </c>
      <c r="M254" s="30"/>
      <c r="N254" s="30"/>
      <c r="O254" s="30"/>
    </row>
    <row r="255" spans="1:15" x14ac:dyDescent="0.3">
      <c r="A255" s="29">
        <v>0.25357169899999998</v>
      </c>
      <c r="B255" s="29">
        <v>0.10723556400000001</v>
      </c>
      <c r="C255" s="29">
        <v>0.10440271</v>
      </c>
      <c r="K255" s="12">
        <v>21</v>
      </c>
      <c r="L255" s="29">
        <v>6.3631118E-2</v>
      </c>
      <c r="M255" s="30"/>
      <c r="N255" s="30"/>
      <c r="O255" s="30"/>
    </row>
    <row r="256" spans="1:15" x14ac:dyDescent="0.3">
      <c r="A256" s="29">
        <v>0.17445528699999999</v>
      </c>
      <c r="B256" s="29">
        <v>0.15907469599999999</v>
      </c>
      <c r="C256" s="29">
        <v>0.17817827</v>
      </c>
      <c r="K256" s="12">
        <v>27</v>
      </c>
      <c r="L256" s="29">
        <v>0.289741743</v>
      </c>
      <c r="M256" s="30"/>
      <c r="N256" s="30"/>
      <c r="O256" s="30"/>
    </row>
    <row r="257" spans="1:15" x14ac:dyDescent="0.3">
      <c r="A257" s="29">
        <v>0.31812674499999999</v>
      </c>
      <c r="B257" s="29">
        <v>0.12957158899999999</v>
      </c>
      <c r="C257" s="29">
        <v>0.41295488699999999</v>
      </c>
      <c r="K257" s="12">
        <v>25</v>
      </c>
      <c r="L257" s="29">
        <v>0.12833936300000001</v>
      </c>
      <c r="M257" s="30"/>
      <c r="N257" s="30"/>
      <c r="O257" s="30"/>
    </row>
    <row r="258" spans="1:15" x14ac:dyDescent="0.3">
      <c r="A258" s="29">
        <v>7.9538131999999998E-2</v>
      </c>
      <c r="B258" s="29">
        <v>7.7128354999999996E-2</v>
      </c>
      <c r="C258" s="29">
        <v>0.17752100600000001</v>
      </c>
      <c r="K258" s="12">
        <v>36</v>
      </c>
      <c r="L258" s="29">
        <v>0.15459614599999999</v>
      </c>
      <c r="M258" s="30"/>
      <c r="N258" s="30"/>
      <c r="O258" s="30"/>
    </row>
    <row r="259" spans="1:15" x14ac:dyDescent="0.3">
      <c r="A259" s="29">
        <v>0.21240149999999999</v>
      </c>
      <c r="B259" s="29">
        <v>9.1981357999999999E-2</v>
      </c>
      <c r="C259" s="29">
        <v>0.43446161999999999</v>
      </c>
      <c r="K259" s="12">
        <v>33</v>
      </c>
      <c r="L259" s="29">
        <v>0.57729032899999999</v>
      </c>
      <c r="M259" s="30"/>
      <c r="N259" s="30"/>
      <c r="O259" s="30"/>
    </row>
    <row r="260" spans="1:15" x14ac:dyDescent="0.3">
      <c r="A260" s="29">
        <v>0.233746449</v>
      </c>
      <c r="B260" s="29">
        <v>5.9782354000000003E-2</v>
      </c>
      <c r="C260" s="29">
        <v>0.122644392</v>
      </c>
      <c r="K260" s="12">
        <v>44</v>
      </c>
      <c r="L260" s="29">
        <v>0.381535548</v>
      </c>
      <c r="M260" s="30"/>
      <c r="N260" s="30"/>
      <c r="O260" s="30"/>
    </row>
    <row r="261" spans="1:15" x14ac:dyDescent="0.3">
      <c r="A261" s="29">
        <v>0.271031099</v>
      </c>
      <c r="B261" s="29">
        <v>4.3893051000000002E-2</v>
      </c>
      <c r="C261" s="29">
        <v>0.19944893299999999</v>
      </c>
      <c r="K261" s="12">
        <v>36</v>
      </c>
      <c r="L261" s="29">
        <v>0.53640104799999999</v>
      </c>
      <c r="M261" s="30"/>
      <c r="N261" s="30"/>
      <c r="O261" s="30"/>
    </row>
    <row r="262" spans="1:15" x14ac:dyDescent="0.3">
      <c r="A262" s="29">
        <v>0.18737008099999999</v>
      </c>
      <c r="B262" s="29">
        <v>0.14516141099999999</v>
      </c>
      <c r="C262" s="29">
        <v>5.8765627000000001E-2</v>
      </c>
      <c r="K262" s="12">
        <v>66</v>
      </c>
      <c r="L262" s="29">
        <v>0.279468194</v>
      </c>
      <c r="M262" s="30"/>
      <c r="N262" s="30"/>
      <c r="O262" s="30"/>
    </row>
    <row r="263" spans="1:15" x14ac:dyDescent="0.3">
      <c r="A263" s="29">
        <v>0.187050103</v>
      </c>
      <c r="B263" s="29">
        <v>0.14853326</v>
      </c>
      <c r="C263" s="29">
        <v>0.390831292</v>
      </c>
      <c r="K263" s="12">
        <v>17</v>
      </c>
      <c r="L263" s="29">
        <v>0.29870582699999998</v>
      </c>
      <c r="M263" s="30"/>
      <c r="N263" s="30"/>
      <c r="O263" s="30"/>
    </row>
    <row r="264" spans="1:15" x14ac:dyDescent="0.3">
      <c r="A264" s="29">
        <v>0.33587718</v>
      </c>
      <c r="B264" s="29">
        <v>0.24227553099999999</v>
      </c>
      <c r="C264" s="29">
        <v>0.31451987199999998</v>
      </c>
      <c r="K264" s="12">
        <v>38</v>
      </c>
      <c r="L264" s="29">
        <v>4.5999011999999999E-2</v>
      </c>
      <c r="M264" s="30"/>
      <c r="N264" s="30"/>
      <c r="O264" s="30"/>
    </row>
    <row r="265" spans="1:15" x14ac:dyDescent="0.3">
      <c r="A265" s="29">
        <v>0.15376631900000001</v>
      </c>
      <c r="B265" s="29">
        <v>0.32557667400000001</v>
      </c>
      <c r="C265" s="29">
        <v>0.314297934</v>
      </c>
      <c r="K265" s="12">
        <v>54</v>
      </c>
      <c r="L265" s="29">
        <v>5.0457117000000003E-2</v>
      </c>
      <c r="M265" s="30"/>
      <c r="N265" s="30"/>
      <c r="O265" s="30"/>
    </row>
    <row r="266" spans="1:15" x14ac:dyDescent="0.3">
      <c r="A266" s="29">
        <v>8.9388633999999995E-2</v>
      </c>
      <c r="B266" s="29">
        <v>0.125344381</v>
      </c>
      <c r="C266" s="29">
        <v>0.20275986800000001</v>
      </c>
      <c r="K266" s="12">
        <v>22</v>
      </c>
      <c r="L266" s="29">
        <v>0.26789961000000001</v>
      </c>
      <c r="M266" s="30"/>
      <c r="N266" s="30"/>
      <c r="O266" s="30"/>
    </row>
    <row r="267" spans="1:15" x14ac:dyDescent="0.3">
      <c r="A267" s="29">
        <v>6.9527496999999994E-2</v>
      </c>
      <c r="B267" s="29">
        <v>0.39961955700000001</v>
      </c>
      <c r="C267" s="29">
        <v>7.3471813999999996E-2</v>
      </c>
      <c r="K267" s="12">
        <v>21</v>
      </c>
      <c r="L267" s="29">
        <v>0.17114675700000001</v>
      </c>
      <c r="M267" s="30"/>
      <c r="N267" s="30"/>
      <c r="O267" s="30"/>
    </row>
    <row r="268" spans="1:15" x14ac:dyDescent="0.3">
      <c r="A268" s="29">
        <v>0.417754929</v>
      </c>
      <c r="B268" s="29">
        <v>4.7454254000000001E-2</v>
      </c>
      <c r="C268" s="29">
        <v>0.14139225899999999</v>
      </c>
      <c r="K268" s="12">
        <v>45</v>
      </c>
      <c r="L268" s="29">
        <v>0.20800758599999999</v>
      </c>
      <c r="M268" s="30"/>
      <c r="N268" s="30"/>
      <c r="O268" s="30"/>
    </row>
    <row r="269" spans="1:15" x14ac:dyDescent="0.3">
      <c r="A269" s="29">
        <v>0.13415085800000001</v>
      </c>
      <c r="B269" s="29">
        <v>0.179621846</v>
      </c>
      <c r="C269" s="29">
        <v>0.13375716000000001</v>
      </c>
      <c r="K269" s="12">
        <v>20</v>
      </c>
      <c r="L269" s="29">
        <v>0.34002834199999998</v>
      </c>
      <c r="M269" s="30"/>
      <c r="N269" s="30"/>
      <c r="O269" s="30"/>
    </row>
    <row r="270" spans="1:15" x14ac:dyDescent="0.3">
      <c r="A270" s="29">
        <v>0.25981193499999999</v>
      </c>
      <c r="B270" s="29">
        <v>0.118045947</v>
      </c>
      <c r="C270" s="29">
        <v>8.657463E-2</v>
      </c>
      <c r="K270" s="12">
        <v>31</v>
      </c>
      <c r="L270" s="29">
        <v>0.44929805299999998</v>
      </c>
      <c r="M270" s="30"/>
      <c r="N270" s="30"/>
      <c r="O270" s="30"/>
    </row>
    <row r="271" spans="1:15" x14ac:dyDescent="0.3">
      <c r="A271" s="29">
        <v>0.196816717</v>
      </c>
      <c r="B271" s="29">
        <v>7.7549595999999998E-2</v>
      </c>
      <c r="C271" s="29">
        <v>0.30574363900000001</v>
      </c>
      <c r="K271" s="12">
        <v>57</v>
      </c>
      <c r="L271" s="29">
        <v>8.7902047999999997E-2</v>
      </c>
      <c r="M271" s="30"/>
      <c r="N271" s="30"/>
      <c r="O271" s="30"/>
    </row>
    <row r="272" spans="1:15" x14ac:dyDescent="0.3">
      <c r="A272" s="29">
        <v>0.27171622899999998</v>
      </c>
      <c r="B272" s="29">
        <v>0.123214621</v>
      </c>
      <c r="C272" s="29">
        <v>0.20275986800000001</v>
      </c>
      <c r="K272" s="12">
        <v>21</v>
      </c>
      <c r="L272" s="29">
        <v>5.1916753000000003E-2</v>
      </c>
      <c r="M272" s="30"/>
      <c r="N272" s="30"/>
      <c r="O272" s="30"/>
    </row>
    <row r="273" spans="1:15" x14ac:dyDescent="0.3">
      <c r="A273" s="29">
        <v>0.36307664299999998</v>
      </c>
      <c r="B273" s="29">
        <v>0.27249043299999998</v>
      </c>
      <c r="C273" s="29">
        <v>4.2425962999999997E-2</v>
      </c>
      <c r="K273" s="12">
        <v>58</v>
      </c>
      <c r="L273" s="29">
        <v>0.402570808</v>
      </c>
      <c r="M273" s="30"/>
      <c r="N273" s="30"/>
      <c r="O273" s="30"/>
    </row>
    <row r="274" spans="1:15" x14ac:dyDescent="0.3">
      <c r="A274" s="29">
        <v>0.117554248</v>
      </c>
      <c r="B274" s="29">
        <v>0.104099003</v>
      </c>
      <c r="C274" s="29">
        <v>0.20275986800000001</v>
      </c>
      <c r="K274" s="12">
        <v>29</v>
      </c>
      <c r="L274" s="29">
        <v>0.316375293</v>
      </c>
      <c r="M274" s="30"/>
      <c r="N274" s="30"/>
      <c r="O274" s="30"/>
    </row>
    <row r="275" spans="1:15" x14ac:dyDescent="0.3">
      <c r="A275" s="29">
        <v>0.491690507</v>
      </c>
      <c r="B275" s="29">
        <v>0.29186521599999998</v>
      </c>
      <c r="C275" s="29">
        <v>0.33128355799999998</v>
      </c>
      <c r="K275" s="12">
        <v>18</v>
      </c>
      <c r="L275" s="29">
        <v>0.12479963299999999</v>
      </c>
      <c r="M275" s="30"/>
      <c r="N275" s="30"/>
      <c r="O275" s="30"/>
    </row>
    <row r="276" spans="1:15" x14ac:dyDescent="0.3">
      <c r="A276" s="29">
        <v>0.35064141999999998</v>
      </c>
      <c r="B276" s="29">
        <v>0.444513518</v>
      </c>
      <c r="C276" s="29">
        <v>0.301351333</v>
      </c>
      <c r="K276" s="12">
        <v>44</v>
      </c>
      <c r="L276" s="29">
        <v>0.32554006400000002</v>
      </c>
      <c r="M276" s="30"/>
      <c r="N276" s="30"/>
      <c r="O276" s="30"/>
    </row>
    <row r="277" spans="1:15" x14ac:dyDescent="0.3">
      <c r="A277" s="29">
        <v>0.16849818699999999</v>
      </c>
      <c r="B277" s="29">
        <v>6.4868938000000001E-2</v>
      </c>
      <c r="C277" s="29">
        <v>0.16126502600000001</v>
      </c>
      <c r="K277" s="12">
        <v>36</v>
      </c>
      <c r="L277" s="29">
        <v>0.262663166</v>
      </c>
      <c r="M277" s="30"/>
      <c r="N277" s="30"/>
      <c r="O277" s="30"/>
    </row>
    <row r="278" spans="1:15" x14ac:dyDescent="0.3">
      <c r="A278" s="29">
        <v>0.21777216799999999</v>
      </c>
      <c r="B278" s="29">
        <v>0.143090262</v>
      </c>
      <c r="C278" s="29">
        <v>0.19800293999999999</v>
      </c>
      <c r="K278" s="12">
        <v>35</v>
      </c>
      <c r="L278" s="29">
        <v>0.219123923</v>
      </c>
      <c r="M278" s="30"/>
      <c r="N278" s="30"/>
      <c r="O278" s="30"/>
    </row>
    <row r="279" spans="1:15" x14ac:dyDescent="0.3">
      <c r="A279" s="29">
        <v>0.164818508</v>
      </c>
      <c r="B279" s="29">
        <v>1.9201738999999999E-2</v>
      </c>
      <c r="C279" s="29">
        <v>0.27997616400000003</v>
      </c>
      <c r="K279" s="12">
        <v>23</v>
      </c>
      <c r="L279" s="29">
        <v>0.279468194</v>
      </c>
      <c r="M279" s="30"/>
      <c r="N279" s="30"/>
      <c r="O279" s="30"/>
    </row>
    <row r="280" spans="1:15" x14ac:dyDescent="0.3">
      <c r="A280" s="29">
        <v>0.51505981700000003</v>
      </c>
      <c r="B280" s="29">
        <v>0.13719772799999999</v>
      </c>
      <c r="C280" s="29">
        <v>0.24246279200000001</v>
      </c>
      <c r="K280" s="12">
        <v>36</v>
      </c>
      <c r="L280" s="29">
        <v>0.34379662300000002</v>
      </c>
      <c r="M280" s="30"/>
      <c r="N280" s="30"/>
      <c r="O280" s="30"/>
    </row>
    <row r="281" spans="1:15" x14ac:dyDescent="0.3">
      <c r="A281" s="29">
        <v>7.4055930000000006E-2</v>
      </c>
      <c r="B281" s="29">
        <v>0.101167016</v>
      </c>
      <c r="C281" s="29">
        <v>0.17535293299999999</v>
      </c>
      <c r="K281" s="12">
        <v>31</v>
      </c>
      <c r="L281" s="29">
        <v>0.23059555500000001</v>
      </c>
      <c r="M281" s="30"/>
      <c r="N281" s="30"/>
      <c r="O281" s="30"/>
    </row>
    <row r="282" spans="1:15" x14ac:dyDescent="0.3">
      <c r="A282" s="29">
        <v>0.138332075</v>
      </c>
      <c r="B282" s="29">
        <v>7.4529806000000004E-2</v>
      </c>
      <c r="C282" s="29">
        <v>0.12260886999999999</v>
      </c>
      <c r="K282" s="12">
        <v>38</v>
      </c>
      <c r="L282" s="29">
        <v>0.35542284200000002</v>
      </c>
      <c r="M282" s="30"/>
      <c r="N282" s="30"/>
      <c r="O282" s="30"/>
    </row>
    <row r="283" spans="1:15" x14ac:dyDescent="0.3">
      <c r="A283" s="29">
        <v>0.26919355099999998</v>
      </c>
      <c r="B283" s="29">
        <v>0.17826383600000001</v>
      </c>
      <c r="C283" s="29">
        <v>0.20163681899999999</v>
      </c>
      <c r="K283" s="12">
        <v>54</v>
      </c>
      <c r="L283" s="29">
        <v>0.40677904500000001</v>
      </c>
      <c r="M283" s="30"/>
      <c r="N283" s="30"/>
      <c r="O283" s="30"/>
    </row>
    <row r="284" spans="1:15" x14ac:dyDescent="0.3">
      <c r="A284" s="29">
        <v>0.128378358</v>
      </c>
      <c r="B284" s="29">
        <v>0.30511338999999998</v>
      </c>
      <c r="C284" s="29">
        <v>0.39974465599999998</v>
      </c>
      <c r="K284" s="12">
        <v>18</v>
      </c>
      <c r="L284" s="29">
        <v>0.33370317399999999</v>
      </c>
      <c r="M284" s="30"/>
      <c r="N284" s="30"/>
      <c r="O284" s="30"/>
    </row>
    <row r="285" spans="1:15" x14ac:dyDescent="0.3">
      <c r="A285" s="29">
        <v>0.14199868099999999</v>
      </c>
      <c r="B285" s="29">
        <v>0.17988481200000001</v>
      </c>
      <c r="C285" s="29">
        <v>0.14528496699999999</v>
      </c>
      <c r="K285" s="12">
        <v>28</v>
      </c>
      <c r="L285" s="29">
        <v>0.49347187300000001</v>
      </c>
      <c r="M285" s="30"/>
      <c r="N285" s="30"/>
      <c r="O285" s="30"/>
    </row>
    <row r="286" spans="1:15" x14ac:dyDescent="0.3">
      <c r="A286" s="29">
        <v>0.163757245</v>
      </c>
      <c r="B286" s="29">
        <v>0.19483882499999999</v>
      </c>
      <c r="C286" s="29">
        <v>4.8746513999999998E-2</v>
      </c>
      <c r="K286" s="12">
        <v>21</v>
      </c>
      <c r="L286" s="29">
        <v>0.279468194</v>
      </c>
      <c r="M286" s="30"/>
      <c r="N286" s="30"/>
      <c r="O286" s="30"/>
    </row>
    <row r="287" spans="1:15" x14ac:dyDescent="0.3">
      <c r="A287" s="29">
        <v>0.18527153699999999</v>
      </c>
      <c r="B287" s="29">
        <v>0.19483882499999999</v>
      </c>
      <c r="C287" s="29">
        <v>0.30533586400000001</v>
      </c>
      <c r="K287" s="12">
        <v>22</v>
      </c>
      <c r="L287" s="29">
        <v>0.166370878</v>
      </c>
      <c r="M287" s="30"/>
      <c r="N287" s="30"/>
      <c r="O287" s="30"/>
    </row>
    <row r="288" spans="1:15" x14ac:dyDescent="0.3">
      <c r="A288" s="29">
        <v>0.17767567300000001</v>
      </c>
      <c r="B288" s="29">
        <v>9.0857643000000002E-2</v>
      </c>
      <c r="C288" s="29">
        <v>0.195477287</v>
      </c>
      <c r="K288" s="12">
        <v>41</v>
      </c>
      <c r="L288" s="29">
        <v>0.39527373199999999</v>
      </c>
      <c r="M288" s="30"/>
      <c r="N288" s="30"/>
      <c r="O288" s="30"/>
    </row>
    <row r="289" spans="1:15" x14ac:dyDescent="0.3">
      <c r="A289" s="29">
        <v>0.44562674299999999</v>
      </c>
      <c r="B289" s="29">
        <v>0.19483882499999999</v>
      </c>
      <c r="C289" s="29">
        <v>6.1443612000000002E-2</v>
      </c>
      <c r="K289" s="12">
        <v>17</v>
      </c>
      <c r="L289" s="29">
        <v>2.6409350000000002E-2</v>
      </c>
      <c r="M289" s="30"/>
      <c r="N289" s="30"/>
      <c r="O289" s="30"/>
    </row>
    <row r="290" spans="1:15" x14ac:dyDescent="0.3">
      <c r="A290" s="29">
        <v>0.180896052</v>
      </c>
      <c r="B290" s="29">
        <v>0.42157944600000002</v>
      </c>
      <c r="C290" s="29">
        <v>0.54692888900000003</v>
      </c>
      <c r="K290" s="12">
        <v>31</v>
      </c>
      <c r="L290" s="29">
        <v>0.36184424599999998</v>
      </c>
      <c r="M290" s="30"/>
      <c r="N290" s="30"/>
      <c r="O290" s="30"/>
    </row>
    <row r="291" spans="1:15" x14ac:dyDescent="0.3">
      <c r="A291" s="29">
        <v>0.35653111500000001</v>
      </c>
      <c r="B291" s="29">
        <v>0.34218615299999999</v>
      </c>
      <c r="C291" s="29">
        <v>0.20275986800000001</v>
      </c>
      <c r="K291" s="12">
        <v>52</v>
      </c>
      <c r="L291" s="29">
        <v>0.28420383700000001</v>
      </c>
      <c r="M291" s="30"/>
      <c r="N291" s="30"/>
      <c r="O291" s="30"/>
    </row>
    <row r="292" spans="1:15" x14ac:dyDescent="0.3">
      <c r="A292" s="29">
        <v>0.22823074500000001</v>
      </c>
      <c r="B292" s="29">
        <v>0.40801923899999998</v>
      </c>
      <c r="C292" s="29">
        <v>0.17158280100000001</v>
      </c>
      <c r="K292" s="12">
        <v>22</v>
      </c>
      <c r="L292" s="29">
        <v>0.279468194</v>
      </c>
      <c r="M292" s="30"/>
      <c r="N292" s="30"/>
      <c r="O292" s="30"/>
    </row>
    <row r="293" spans="1:15" x14ac:dyDescent="0.3">
      <c r="A293" s="29">
        <v>0.21216278099999999</v>
      </c>
      <c r="B293" s="29">
        <v>9.9173190000000008E-3</v>
      </c>
      <c r="C293" s="29">
        <v>8.9142717999999996E-2</v>
      </c>
      <c r="K293" s="12">
        <v>39</v>
      </c>
      <c r="L293" s="29">
        <v>0.26969556500000003</v>
      </c>
      <c r="M293" s="30"/>
      <c r="N293" s="30"/>
      <c r="O293" s="30"/>
    </row>
    <row r="294" spans="1:15" x14ac:dyDescent="0.3">
      <c r="A294" s="29">
        <v>8.7977892000000002E-2</v>
      </c>
      <c r="B294" s="29">
        <v>0.132680981</v>
      </c>
      <c r="C294" s="29">
        <v>0.23130990000000001</v>
      </c>
      <c r="K294" s="12">
        <v>38</v>
      </c>
      <c r="L294" s="29">
        <v>0.24407884699999999</v>
      </c>
      <c r="M294" s="30"/>
      <c r="N294" s="30"/>
      <c r="O294" s="30"/>
    </row>
    <row r="295" spans="1:15" x14ac:dyDescent="0.3">
      <c r="A295" s="29">
        <v>0.24998121500000001</v>
      </c>
      <c r="B295" s="29">
        <v>0.361162441</v>
      </c>
      <c r="C295" s="29">
        <v>0.25771171700000001</v>
      </c>
      <c r="K295" s="12">
        <v>60</v>
      </c>
      <c r="L295" s="29">
        <v>0.58643230300000004</v>
      </c>
      <c r="M295" s="30"/>
      <c r="N295" s="30"/>
      <c r="O295" s="30"/>
    </row>
    <row r="296" spans="1:15" x14ac:dyDescent="0.3">
      <c r="A296" s="29">
        <v>0.15755337899999999</v>
      </c>
      <c r="B296" s="29">
        <v>0.19489531900000001</v>
      </c>
      <c r="C296" s="29">
        <v>0.220054519</v>
      </c>
      <c r="K296" s="12">
        <v>43</v>
      </c>
      <c r="L296" s="29">
        <v>0.26484985100000003</v>
      </c>
      <c r="M296" s="30"/>
      <c r="N296" s="30"/>
      <c r="O296" s="30"/>
    </row>
    <row r="297" spans="1:15" x14ac:dyDescent="0.3">
      <c r="A297" s="29">
        <v>0.107632109</v>
      </c>
      <c r="B297" s="29">
        <v>8.6232605000000004E-2</v>
      </c>
      <c r="C297" s="29">
        <v>0.230408741</v>
      </c>
      <c r="K297" s="12">
        <v>44</v>
      </c>
      <c r="L297" s="29">
        <v>0.14953450700000001</v>
      </c>
      <c r="M297" s="30"/>
      <c r="N297" s="30"/>
      <c r="O297" s="30"/>
    </row>
    <row r="298" spans="1:15" x14ac:dyDescent="0.3">
      <c r="A298" s="29">
        <v>0.623844658</v>
      </c>
      <c r="B298" s="29">
        <v>0.41834323099999998</v>
      </c>
      <c r="C298" s="29">
        <v>3.8424680000000003E-2</v>
      </c>
      <c r="K298" s="12">
        <v>45</v>
      </c>
      <c r="L298" s="29">
        <v>0.33418648099999998</v>
      </c>
      <c r="M298" s="30"/>
      <c r="N298" s="30"/>
      <c r="O298" s="30"/>
    </row>
    <row r="299" spans="1:15" x14ac:dyDescent="0.3">
      <c r="A299" s="29">
        <v>0.24683981699999999</v>
      </c>
      <c r="B299" s="29">
        <v>9.2564975999999993E-2</v>
      </c>
      <c r="C299" s="29">
        <v>0.10308453099999999</v>
      </c>
      <c r="K299" s="12">
        <v>21</v>
      </c>
      <c r="L299" s="29">
        <v>0.26986944800000001</v>
      </c>
      <c r="M299" s="30"/>
      <c r="N299" s="30"/>
      <c r="O299" s="30"/>
    </row>
    <row r="300" spans="1:15" x14ac:dyDescent="0.3">
      <c r="A300" s="29">
        <v>0.25556521100000001</v>
      </c>
      <c r="B300" s="29">
        <v>0.167813452</v>
      </c>
      <c r="C300" s="29">
        <v>0.110572859</v>
      </c>
      <c r="K300" s="12">
        <v>26</v>
      </c>
      <c r="L300" s="29">
        <v>0.14767096499999999</v>
      </c>
      <c r="M300" s="30"/>
      <c r="N300" s="30"/>
      <c r="O300" s="30"/>
    </row>
    <row r="301" spans="1:15" x14ac:dyDescent="0.3">
      <c r="A301" s="29">
        <v>0.20021090999999999</v>
      </c>
      <c r="B301" s="29">
        <v>8.5448271000000006E-2</v>
      </c>
      <c r="C301" s="29">
        <v>0.14228695799999999</v>
      </c>
      <c r="K301" s="12">
        <v>51</v>
      </c>
      <c r="L301" s="29">
        <v>0.60267607999999995</v>
      </c>
      <c r="M301" s="30"/>
      <c r="N301" s="30"/>
      <c r="O301" s="30"/>
    </row>
    <row r="302" spans="1:15" x14ac:dyDescent="0.3">
      <c r="A302" s="29">
        <v>7.8658151999999995E-2</v>
      </c>
      <c r="B302" s="29">
        <v>0.454739738</v>
      </c>
      <c r="C302" s="29">
        <v>0.20207288400000001</v>
      </c>
      <c r="K302" s="12">
        <v>41</v>
      </c>
      <c r="L302" s="29">
        <v>0.14129581599999999</v>
      </c>
      <c r="M302" s="30"/>
      <c r="N302" s="30"/>
      <c r="O302" s="30"/>
    </row>
    <row r="303" spans="1:15" x14ac:dyDescent="0.3">
      <c r="A303" s="29">
        <v>2.9763891000000001E-2</v>
      </c>
      <c r="B303" s="29">
        <v>0.17967184899999999</v>
      </c>
      <c r="C303" s="29">
        <v>0.13007835400000001</v>
      </c>
      <c r="K303" s="12">
        <v>24</v>
      </c>
      <c r="L303" s="29">
        <v>0.29277979199999998</v>
      </c>
      <c r="M303" s="30"/>
      <c r="N303" s="30"/>
      <c r="O303" s="30"/>
    </row>
    <row r="304" spans="1:15" x14ac:dyDescent="0.3">
      <c r="A304" s="29">
        <v>5.0810681000000003E-2</v>
      </c>
      <c r="B304" s="29">
        <v>9.8707100000000006E-2</v>
      </c>
      <c r="C304" s="29">
        <v>0.194934775</v>
      </c>
      <c r="K304" s="12">
        <v>15</v>
      </c>
      <c r="L304" s="29">
        <v>0.111517065</v>
      </c>
      <c r="M304" s="30"/>
      <c r="N304" s="30"/>
      <c r="O304" s="30"/>
    </row>
    <row r="305" spans="1:15" x14ac:dyDescent="0.3">
      <c r="A305" s="29">
        <v>0.134817519</v>
      </c>
      <c r="B305" s="29">
        <v>0.21807831799999999</v>
      </c>
      <c r="C305" s="29">
        <v>0.18899316899999999</v>
      </c>
      <c r="K305" s="12">
        <v>38</v>
      </c>
      <c r="L305" s="29">
        <v>0.28424192500000001</v>
      </c>
      <c r="M305" s="30"/>
      <c r="N305" s="30"/>
      <c r="O305" s="30"/>
    </row>
    <row r="306" spans="1:15" x14ac:dyDescent="0.3">
      <c r="A306" s="29">
        <v>7.2564673999999996E-2</v>
      </c>
      <c r="B306" s="29">
        <v>8.6409633999999999E-2</v>
      </c>
      <c r="C306" s="29">
        <v>0.186800774</v>
      </c>
      <c r="K306" s="12">
        <v>28</v>
      </c>
      <c r="L306" s="29">
        <v>0.274726629</v>
      </c>
      <c r="M306" s="30"/>
      <c r="N306" s="30"/>
      <c r="O306" s="30"/>
    </row>
    <row r="307" spans="1:15" x14ac:dyDescent="0.3">
      <c r="A307" s="29">
        <v>7.0933283999999999E-2</v>
      </c>
      <c r="B307" s="29">
        <v>0.238894781</v>
      </c>
      <c r="C307" s="29">
        <v>6.8193901000000001E-2</v>
      </c>
      <c r="K307" s="12">
        <v>44</v>
      </c>
      <c r="L307" s="29">
        <v>0.18518757899999999</v>
      </c>
      <c r="M307" s="30"/>
      <c r="N307" s="30"/>
      <c r="O307" s="30"/>
    </row>
    <row r="308" spans="1:15" x14ac:dyDescent="0.3">
      <c r="A308" s="29">
        <v>0.36068346200000001</v>
      </c>
      <c r="B308" s="29">
        <v>0.34222092199999998</v>
      </c>
      <c r="C308" s="29">
        <v>0.16644040800000001</v>
      </c>
      <c r="K308" s="12">
        <v>33</v>
      </c>
      <c r="L308" s="29">
        <v>0.30533496100000002</v>
      </c>
      <c r="M308" s="30"/>
      <c r="N308" s="30"/>
      <c r="O308" s="30"/>
    </row>
    <row r="309" spans="1:15" x14ac:dyDescent="0.3">
      <c r="A309" s="29">
        <v>0.122552693</v>
      </c>
      <c r="B309" s="29">
        <v>0.13805267299999999</v>
      </c>
      <c r="C309" s="29">
        <v>0.317439902</v>
      </c>
      <c r="K309" s="12">
        <v>58</v>
      </c>
      <c r="L309" s="29">
        <v>0.371824714</v>
      </c>
      <c r="M309" s="30"/>
      <c r="N309" s="30"/>
      <c r="O309" s="30"/>
    </row>
    <row r="310" spans="1:15" x14ac:dyDescent="0.3">
      <c r="A310" s="29">
        <v>0.18793821899999999</v>
      </c>
      <c r="B310" s="29">
        <v>0.20052019800000001</v>
      </c>
      <c r="C310" s="29">
        <v>0.41317121099999998</v>
      </c>
      <c r="K310" s="12">
        <v>22</v>
      </c>
      <c r="L310" s="29">
        <v>0.640916916</v>
      </c>
      <c r="M310" s="30"/>
      <c r="N310" s="30"/>
      <c r="O310" s="30"/>
    </row>
    <row r="311" spans="1:15" x14ac:dyDescent="0.3">
      <c r="A311" s="29">
        <v>0.12345038</v>
      </c>
      <c r="B311" s="29">
        <v>0.19483882499999999</v>
      </c>
      <c r="C311" s="29">
        <v>0.27844131999999999</v>
      </c>
      <c r="K311" s="12">
        <v>34</v>
      </c>
      <c r="L311" s="29">
        <v>0.22062717000000001</v>
      </c>
      <c r="M311" s="30"/>
      <c r="N311" s="30"/>
      <c r="O311" s="30"/>
    </row>
    <row r="312" spans="1:15" x14ac:dyDescent="0.3">
      <c r="A312" s="29">
        <v>5.8997151999999997E-2</v>
      </c>
      <c r="B312" s="29">
        <v>0.186041927</v>
      </c>
      <c r="C312" s="29">
        <v>0.35890867399999998</v>
      </c>
      <c r="K312" s="12">
        <v>23</v>
      </c>
      <c r="L312" s="29">
        <v>0.138474496</v>
      </c>
      <c r="M312" s="30"/>
      <c r="N312" s="30"/>
      <c r="O312" s="30"/>
    </row>
    <row r="313" spans="1:15" x14ac:dyDescent="0.3">
      <c r="A313" s="29">
        <v>0.46148587099999999</v>
      </c>
      <c r="B313" s="29">
        <v>0.19483882499999999</v>
      </c>
      <c r="C313" s="29">
        <v>0.32030520299999998</v>
      </c>
      <c r="K313" s="12">
        <v>27</v>
      </c>
      <c r="L313" s="29">
        <v>0.19349802199999999</v>
      </c>
      <c r="M313" s="30"/>
      <c r="N313" s="30"/>
      <c r="O313" s="30"/>
    </row>
    <row r="314" spans="1:15" x14ac:dyDescent="0.3">
      <c r="A314" s="29">
        <v>0.27173214299999998</v>
      </c>
      <c r="B314" s="29">
        <v>9.3119966999999998E-2</v>
      </c>
      <c r="C314" s="29">
        <v>0.11390584300000001</v>
      </c>
      <c r="K314" s="12">
        <v>49</v>
      </c>
      <c r="L314" s="29">
        <v>0.246032059</v>
      </c>
      <c r="M314" s="30"/>
      <c r="N314" s="30"/>
      <c r="O314" s="30"/>
    </row>
    <row r="315" spans="1:15" x14ac:dyDescent="0.3">
      <c r="A315" s="29">
        <v>7.9709144999999995E-2</v>
      </c>
      <c r="B315" s="29">
        <v>0.45721294899999998</v>
      </c>
      <c r="C315" s="29">
        <v>5.1248077000000003E-2</v>
      </c>
      <c r="K315" s="12">
        <v>46</v>
      </c>
      <c r="L315" s="29">
        <v>0.196839233</v>
      </c>
      <c r="M315" s="30"/>
      <c r="N315" s="30"/>
      <c r="O315" s="30"/>
    </row>
    <row r="316" spans="1:15" x14ac:dyDescent="0.3">
      <c r="A316" s="29">
        <v>0.32115006800000001</v>
      </c>
      <c r="B316" s="29">
        <v>0.16553147200000001</v>
      </c>
      <c r="C316" s="29">
        <v>0.18647010999999999</v>
      </c>
      <c r="K316" s="12">
        <v>61</v>
      </c>
      <c r="L316" s="29">
        <v>0.76689590100000005</v>
      </c>
      <c r="M316" s="30"/>
      <c r="N316" s="30"/>
      <c r="O316" s="30"/>
    </row>
    <row r="317" spans="1:15" x14ac:dyDescent="0.3">
      <c r="A317" s="29">
        <v>0.129325883</v>
      </c>
      <c r="B317" s="29">
        <v>0.165404198</v>
      </c>
      <c r="C317" s="29">
        <v>0.170522177</v>
      </c>
      <c r="K317" s="12">
        <v>30</v>
      </c>
      <c r="L317" s="29">
        <v>7.4360229E-2</v>
      </c>
      <c r="M317" s="30"/>
      <c r="N317" s="30"/>
      <c r="O317" s="30"/>
    </row>
    <row r="318" spans="1:15" x14ac:dyDescent="0.3">
      <c r="A318" s="29">
        <v>0.35490081600000001</v>
      </c>
      <c r="B318" s="29">
        <v>0.268070527</v>
      </c>
      <c r="C318" s="29">
        <v>4.5101863999999998E-2</v>
      </c>
      <c r="K318" s="12">
        <v>25</v>
      </c>
      <c r="L318" s="29">
        <v>0.21773403</v>
      </c>
      <c r="M318" s="30"/>
      <c r="N318" s="30"/>
      <c r="O318" s="30"/>
    </row>
    <row r="319" spans="1:15" x14ac:dyDescent="0.3">
      <c r="A319" s="29">
        <v>0.15037403399999999</v>
      </c>
      <c r="B319" s="29">
        <v>6.1229700999999997E-2</v>
      </c>
      <c r="C319" s="29">
        <v>0.16105101899999999</v>
      </c>
      <c r="K319" s="12">
        <v>41</v>
      </c>
      <c r="L319" s="29">
        <v>8.5528598999999997E-2</v>
      </c>
      <c r="M319" s="30"/>
      <c r="N319" s="30"/>
      <c r="O319" s="30"/>
    </row>
    <row r="320" spans="1:15" x14ac:dyDescent="0.3">
      <c r="A320" s="29">
        <v>0.20464464399999999</v>
      </c>
      <c r="B320" s="29">
        <v>0.133160369</v>
      </c>
      <c r="C320" s="29">
        <v>8.1852490999999999E-2</v>
      </c>
      <c r="K320" s="12">
        <v>26</v>
      </c>
      <c r="L320" s="29">
        <v>0.55381105500000005</v>
      </c>
      <c r="M320" s="30"/>
      <c r="N320" s="30"/>
      <c r="O320" s="30"/>
    </row>
    <row r="321" spans="1:15" x14ac:dyDescent="0.3">
      <c r="A321" s="29">
        <v>8.6891430000000006E-2</v>
      </c>
      <c r="B321" s="29">
        <v>0.19483882499999999</v>
      </c>
      <c r="C321" s="29">
        <v>0.20275986800000001</v>
      </c>
      <c r="K321" s="12">
        <v>27</v>
      </c>
      <c r="L321" s="29">
        <v>0.39999542999999999</v>
      </c>
      <c r="M321" s="30"/>
      <c r="N321" s="30"/>
      <c r="O321" s="30"/>
    </row>
    <row r="322" spans="1:15" x14ac:dyDescent="0.3">
      <c r="A322" s="29">
        <v>0.19923466400000001</v>
      </c>
      <c r="B322" s="29">
        <v>0.34470645300000002</v>
      </c>
      <c r="C322" s="29">
        <v>6.5881643000000004E-2</v>
      </c>
      <c r="K322" s="12">
        <v>31</v>
      </c>
      <c r="L322" s="29">
        <v>0.185790551</v>
      </c>
      <c r="M322" s="30"/>
      <c r="N322" s="30"/>
      <c r="O322" s="30"/>
    </row>
    <row r="323" spans="1:15" x14ac:dyDescent="0.3">
      <c r="A323" s="29">
        <v>0.106443485</v>
      </c>
      <c r="B323" s="29">
        <v>0.33378348499999999</v>
      </c>
      <c r="C323" s="29">
        <v>0.295467535</v>
      </c>
      <c r="K323" s="12">
        <v>59</v>
      </c>
      <c r="L323" s="29">
        <v>0.54989958699999997</v>
      </c>
      <c r="M323" s="30"/>
      <c r="N323" s="30"/>
      <c r="O323" s="30"/>
    </row>
    <row r="324" spans="1:15" x14ac:dyDescent="0.3">
      <c r="A324" s="29">
        <v>0.27181465999999999</v>
      </c>
      <c r="B324" s="29">
        <v>0.13091439299999999</v>
      </c>
      <c r="C324" s="29">
        <v>0.156715617</v>
      </c>
      <c r="K324" s="12">
        <v>45</v>
      </c>
      <c r="L324" s="29">
        <v>0.38043243300000001</v>
      </c>
      <c r="M324" s="30"/>
      <c r="N324" s="30"/>
      <c r="O324" s="30"/>
    </row>
    <row r="325" spans="1:15" x14ac:dyDescent="0.3">
      <c r="A325" s="29">
        <v>0.139240537</v>
      </c>
      <c r="B325" s="29">
        <v>4.2245905E-2</v>
      </c>
      <c r="C325" s="29">
        <v>9.2384045999999997E-2</v>
      </c>
      <c r="K325" s="12">
        <v>47</v>
      </c>
      <c r="L325" s="29">
        <v>0.232218758</v>
      </c>
      <c r="M325" s="30"/>
      <c r="N325" s="30"/>
      <c r="O325" s="30"/>
    </row>
    <row r="326" spans="1:15" x14ac:dyDescent="0.3">
      <c r="A326" s="29">
        <v>0.28298318099999997</v>
      </c>
      <c r="B326" s="29">
        <v>0.17132818599999999</v>
      </c>
      <c r="C326" s="29">
        <v>0.47525569499999998</v>
      </c>
      <c r="K326" s="12">
        <v>59</v>
      </c>
      <c r="L326" s="29">
        <v>0.43022624500000001</v>
      </c>
      <c r="M326" s="30"/>
      <c r="N326" s="30"/>
      <c r="O326" s="30"/>
    </row>
    <row r="327" spans="1:15" x14ac:dyDescent="0.3">
      <c r="A327" s="29">
        <v>0.15316137899999999</v>
      </c>
      <c r="B327" s="29">
        <v>0.16011586999999999</v>
      </c>
      <c r="C327" s="29">
        <v>0.26797542400000002</v>
      </c>
      <c r="K327" s="12">
        <v>31</v>
      </c>
      <c r="L327" s="29">
        <v>9.7856266999999997E-2</v>
      </c>
      <c r="M327" s="30"/>
      <c r="N327" s="30"/>
      <c r="O327" s="30"/>
    </row>
    <row r="328" spans="1:15" x14ac:dyDescent="0.3">
      <c r="A328" s="29">
        <v>0.179578615</v>
      </c>
      <c r="B328" s="29">
        <v>6.9247925000000002E-2</v>
      </c>
      <c r="C328" s="29">
        <v>0.32536138100000001</v>
      </c>
      <c r="K328" s="12">
        <v>18</v>
      </c>
      <c r="L328" s="29">
        <v>0.63117089299999996</v>
      </c>
      <c r="M328" s="30"/>
      <c r="N328" s="30"/>
      <c r="O328" s="30"/>
    </row>
    <row r="329" spans="1:15" x14ac:dyDescent="0.3">
      <c r="A329" s="29">
        <v>0.231790146</v>
      </c>
      <c r="B329" s="29">
        <v>0.19483882499999999</v>
      </c>
      <c r="C329" s="29">
        <v>0.173151731</v>
      </c>
      <c r="K329" s="12">
        <v>48</v>
      </c>
      <c r="L329" s="29">
        <v>0.176705844</v>
      </c>
      <c r="M329" s="30"/>
      <c r="N329" s="30"/>
      <c r="O329" s="30"/>
    </row>
    <row r="330" spans="1:15" x14ac:dyDescent="0.3">
      <c r="A330" s="29">
        <v>0.14786208200000001</v>
      </c>
      <c r="B330" s="29">
        <v>0.19270448600000001</v>
      </c>
      <c r="C330" s="29">
        <v>0.192514031</v>
      </c>
      <c r="K330" s="12">
        <v>50</v>
      </c>
      <c r="L330" s="29">
        <v>0.197691426</v>
      </c>
      <c r="M330" s="30"/>
      <c r="N330" s="30"/>
      <c r="O330" s="30"/>
    </row>
    <row r="331" spans="1:15" x14ac:dyDescent="0.3">
      <c r="A331" s="29">
        <v>0.20694534000000001</v>
      </c>
      <c r="B331" s="29">
        <v>0.13497136000000001</v>
      </c>
      <c r="C331" s="29">
        <v>0.33556638900000002</v>
      </c>
      <c r="K331" s="12">
        <v>44</v>
      </c>
      <c r="L331" s="29">
        <v>0.157892595</v>
      </c>
      <c r="M331" s="30"/>
      <c r="N331" s="30"/>
      <c r="O331" s="30"/>
    </row>
    <row r="332" spans="1:15" x14ac:dyDescent="0.3">
      <c r="A332" s="29">
        <v>0.161596605</v>
      </c>
      <c r="B332" s="29">
        <v>0.497674065</v>
      </c>
      <c r="C332" s="29">
        <v>1.5480369000000001E-2</v>
      </c>
      <c r="K332" s="12">
        <v>32</v>
      </c>
      <c r="L332" s="29">
        <v>0.18695482899999999</v>
      </c>
      <c r="M332" s="30"/>
      <c r="N332" s="30"/>
      <c r="O332" s="30"/>
    </row>
    <row r="333" spans="1:15" x14ac:dyDescent="0.3">
      <c r="A333" s="29">
        <v>0.51664997599999996</v>
      </c>
      <c r="B333" s="29">
        <v>0.61616538300000001</v>
      </c>
      <c r="C333" s="29">
        <v>0.14866161999999999</v>
      </c>
      <c r="K333" s="12">
        <v>43</v>
      </c>
      <c r="L333" s="29">
        <v>0.38126369700000001</v>
      </c>
      <c r="M333" s="30"/>
      <c r="N333" s="30"/>
      <c r="O333" s="30"/>
    </row>
    <row r="334" spans="1:15" x14ac:dyDescent="0.3">
      <c r="A334" s="29">
        <v>0.11976924</v>
      </c>
      <c r="B334" s="29">
        <v>0.23077858400000001</v>
      </c>
      <c r="C334" s="29">
        <v>0.27112163900000003</v>
      </c>
      <c r="K334" s="12">
        <v>34</v>
      </c>
      <c r="L334" s="29">
        <v>0.230680997</v>
      </c>
      <c r="M334" s="30"/>
      <c r="N334" s="30"/>
      <c r="O334" s="30"/>
    </row>
    <row r="335" spans="1:15" x14ac:dyDescent="0.3">
      <c r="A335" s="29">
        <v>0.12471729500000001</v>
      </c>
      <c r="B335" s="29">
        <v>1.3251468000000001E-2</v>
      </c>
      <c r="C335" s="29">
        <v>0.230538566</v>
      </c>
      <c r="K335" s="12">
        <v>20</v>
      </c>
      <c r="L335" s="29">
        <v>0.63815098199999998</v>
      </c>
      <c r="M335" s="30"/>
      <c r="N335" s="30"/>
      <c r="O335" s="30"/>
    </row>
    <row r="336" spans="1:15" x14ac:dyDescent="0.3">
      <c r="A336" s="29">
        <v>0.117011477</v>
      </c>
      <c r="B336" s="29">
        <v>7.5746255999999998E-2</v>
      </c>
      <c r="C336" s="29">
        <v>0.57760102999999996</v>
      </c>
      <c r="K336" s="12">
        <v>24</v>
      </c>
      <c r="L336" s="29">
        <v>0.356520371</v>
      </c>
      <c r="M336" s="30"/>
      <c r="N336" s="30"/>
      <c r="O336" s="30"/>
    </row>
    <row r="337" spans="1:15" x14ac:dyDescent="0.3">
      <c r="A337" s="29">
        <v>0.111942294</v>
      </c>
      <c r="B337" s="29">
        <v>9.8481699000000006E-2</v>
      </c>
      <c r="C337" s="29">
        <v>0.306012699</v>
      </c>
      <c r="K337" s="12">
        <v>45</v>
      </c>
      <c r="L337" s="29">
        <v>0.37330561200000001</v>
      </c>
      <c r="M337" s="30"/>
      <c r="N337" s="30"/>
      <c r="O337" s="30"/>
    </row>
    <row r="338" spans="1:15" x14ac:dyDescent="0.3">
      <c r="A338" s="29">
        <v>0.57733431099999999</v>
      </c>
      <c r="B338" s="29">
        <v>4.1378593999999998E-2</v>
      </c>
      <c r="C338" s="29">
        <v>1.0877715E-2</v>
      </c>
      <c r="K338" s="12">
        <v>21</v>
      </c>
      <c r="L338" s="29">
        <v>0.29177107200000002</v>
      </c>
      <c r="M338" s="30"/>
      <c r="N338" s="30"/>
      <c r="O338" s="30"/>
    </row>
    <row r="339" spans="1:15" x14ac:dyDescent="0.3">
      <c r="A339" s="29">
        <v>0.10990506899999999</v>
      </c>
      <c r="B339" s="29">
        <v>0.15669190299999999</v>
      </c>
      <c r="C339" s="29">
        <v>0.173177732</v>
      </c>
      <c r="K339" s="12">
        <v>22</v>
      </c>
      <c r="L339" s="29">
        <v>0.239426734</v>
      </c>
      <c r="M339" s="30"/>
      <c r="N339" s="30"/>
      <c r="O339" s="30"/>
    </row>
    <row r="340" spans="1:15" x14ac:dyDescent="0.3">
      <c r="A340" s="29">
        <v>0.14325801899999999</v>
      </c>
      <c r="B340" s="29">
        <v>0.26637279600000002</v>
      </c>
      <c r="C340" s="29">
        <v>0.155033433</v>
      </c>
      <c r="K340" s="12">
        <v>46</v>
      </c>
      <c r="L340" s="29">
        <v>0.437843227</v>
      </c>
      <c r="M340" s="30"/>
      <c r="N340" s="30"/>
      <c r="O340" s="30"/>
    </row>
    <row r="341" spans="1:15" x14ac:dyDescent="0.3">
      <c r="A341" s="29">
        <v>7.7552666000000006E-2</v>
      </c>
      <c r="B341" s="29">
        <v>0.114127595</v>
      </c>
      <c r="C341" s="29">
        <v>0.233094317</v>
      </c>
      <c r="K341" s="12">
        <v>37</v>
      </c>
      <c r="L341" s="29">
        <v>0.138817785</v>
      </c>
      <c r="M341" s="30"/>
      <c r="N341" s="30"/>
      <c r="O341" s="30"/>
    </row>
    <row r="342" spans="1:15" x14ac:dyDescent="0.3">
      <c r="A342" s="29">
        <v>2.0979448000000001E-2</v>
      </c>
      <c r="B342" s="29">
        <v>0.15758517599999999</v>
      </c>
      <c r="C342" s="29">
        <v>0.17048185599999999</v>
      </c>
      <c r="K342" s="12">
        <v>43</v>
      </c>
      <c r="L342" s="29">
        <v>0.22885893600000001</v>
      </c>
      <c r="M342" s="30"/>
      <c r="N342" s="30"/>
      <c r="O342" s="30"/>
    </row>
    <row r="343" spans="1:15" x14ac:dyDescent="0.3">
      <c r="A343" s="29">
        <v>0.23576614700000001</v>
      </c>
      <c r="B343" s="29">
        <v>0.193349251</v>
      </c>
      <c r="C343" s="29">
        <v>0.105551008</v>
      </c>
      <c r="K343" s="12">
        <v>16</v>
      </c>
      <c r="L343" s="29">
        <v>0.72253192899999996</v>
      </c>
      <c r="M343" s="30"/>
      <c r="N343" s="30"/>
      <c r="O343" s="30"/>
    </row>
    <row r="344" spans="1:15" x14ac:dyDescent="0.3">
      <c r="A344" s="29">
        <v>0.162439212</v>
      </c>
      <c r="B344" s="29">
        <v>0.148979261</v>
      </c>
      <c r="C344" s="29">
        <v>0.25235944500000002</v>
      </c>
      <c r="K344" s="12">
        <v>43</v>
      </c>
      <c r="L344" s="29">
        <v>0.14896716700000001</v>
      </c>
      <c r="M344" s="30"/>
      <c r="N344" s="30"/>
      <c r="O344" s="30"/>
    </row>
    <row r="345" spans="1:15" x14ac:dyDescent="0.3">
      <c r="A345" s="29">
        <v>0.11443814400000001</v>
      </c>
      <c r="B345" s="29">
        <v>0.37341729000000001</v>
      </c>
      <c r="C345" s="29">
        <v>8.4139027000000005E-2</v>
      </c>
      <c r="K345" s="12">
        <v>25</v>
      </c>
      <c r="L345" s="29">
        <v>0.30421091300000003</v>
      </c>
      <c r="M345" s="30"/>
      <c r="N345" s="30"/>
      <c r="O345" s="30"/>
    </row>
    <row r="346" spans="1:15" x14ac:dyDescent="0.3">
      <c r="A346" s="29">
        <v>6.0026291000000002E-2</v>
      </c>
      <c r="B346" s="29">
        <v>0.33867437</v>
      </c>
      <c r="C346" s="29">
        <v>0.22958184700000001</v>
      </c>
      <c r="K346" s="12">
        <v>19</v>
      </c>
      <c r="L346" s="29">
        <v>0.53049804700000003</v>
      </c>
      <c r="M346" s="30"/>
      <c r="N346" s="30"/>
      <c r="O346" s="30"/>
    </row>
    <row r="347" spans="1:15" x14ac:dyDescent="0.3">
      <c r="A347" s="29">
        <v>6.9698501999999996E-2</v>
      </c>
      <c r="B347" s="29">
        <v>0.100158949</v>
      </c>
      <c r="C347" s="29">
        <v>7.3620187000000004E-2</v>
      </c>
      <c r="K347" s="12">
        <v>27</v>
      </c>
      <c r="L347" s="29">
        <v>0.48552244500000002</v>
      </c>
      <c r="M347" s="30"/>
      <c r="N347" s="30"/>
      <c r="O347" s="30"/>
    </row>
    <row r="348" spans="1:15" x14ac:dyDescent="0.3">
      <c r="A348" s="29">
        <v>0.20404366500000001</v>
      </c>
      <c r="B348" s="29">
        <v>0.20219653600000001</v>
      </c>
      <c r="C348" s="29">
        <v>0.131770474</v>
      </c>
      <c r="K348" s="12">
        <v>55</v>
      </c>
      <c r="L348" s="29">
        <v>0.20936517199999999</v>
      </c>
      <c r="M348" s="30"/>
      <c r="N348" s="30"/>
      <c r="O348" s="30"/>
    </row>
    <row r="349" spans="1:15" x14ac:dyDescent="0.3">
      <c r="A349" s="29">
        <v>0.23309850500000001</v>
      </c>
      <c r="B349" s="29">
        <v>9.4560015999999997E-2</v>
      </c>
      <c r="C349" s="29">
        <v>0.36364582099999998</v>
      </c>
      <c r="K349" s="12">
        <v>29</v>
      </c>
      <c r="L349" s="29">
        <v>0.194768362</v>
      </c>
      <c r="M349" s="30"/>
      <c r="N349" s="30"/>
      <c r="O349" s="30"/>
    </row>
    <row r="350" spans="1:15" x14ac:dyDescent="0.3">
      <c r="A350" s="29">
        <v>1.9938126E-2</v>
      </c>
      <c r="B350" s="29">
        <v>0.12511812</v>
      </c>
      <c r="C350" s="29">
        <v>0.24507368099999999</v>
      </c>
      <c r="K350" s="12">
        <v>68</v>
      </c>
      <c r="L350" s="29">
        <v>0.58824919200000003</v>
      </c>
      <c r="M350" s="30"/>
      <c r="N350" s="30"/>
      <c r="O350" s="30"/>
    </row>
    <row r="351" spans="1:15" x14ac:dyDescent="0.3">
      <c r="A351" s="29">
        <v>3.1236179999999999E-2</v>
      </c>
      <c r="B351" s="29">
        <v>0.33726177600000001</v>
      </c>
      <c r="C351" s="29">
        <v>0.294015947</v>
      </c>
      <c r="K351" s="12">
        <v>41</v>
      </c>
      <c r="L351" s="29">
        <v>0.46627275699999998</v>
      </c>
      <c r="M351" s="30"/>
      <c r="N351" s="30"/>
      <c r="O351" s="30"/>
    </row>
    <row r="352" spans="1:15" x14ac:dyDescent="0.3">
      <c r="A352" s="29">
        <v>0.32344077599999999</v>
      </c>
      <c r="B352" s="29">
        <v>8.3449408000000003E-2</v>
      </c>
      <c r="C352" s="29">
        <v>9.8090554999999996E-2</v>
      </c>
      <c r="K352" s="12">
        <v>21</v>
      </c>
      <c r="L352" s="29">
        <v>0.36145327199999999</v>
      </c>
      <c r="M352" s="30"/>
      <c r="N352" s="30"/>
      <c r="O352" s="30"/>
    </row>
    <row r="353" spans="1:15" x14ac:dyDescent="0.3">
      <c r="A353" s="29">
        <v>0.10806207299999999</v>
      </c>
      <c r="B353" s="29">
        <v>0.32965643900000002</v>
      </c>
      <c r="C353" s="29">
        <v>2.0899493000000002E-2</v>
      </c>
      <c r="K353" s="12">
        <v>54</v>
      </c>
      <c r="L353" s="29">
        <v>0.383443635</v>
      </c>
      <c r="M353" s="30"/>
      <c r="N353" s="30"/>
      <c r="O353" s="30"/>
    </row>
    <row r="354" spans="1:15" x14ac:dyDescent="0.3">
      <c r="A354" s="29">
        <v>0.414463998</v>
      </c>
      <c r="B354" s="29">
        <v>9.9665685000000004E-2</v>
      </c>
      <c r="C354" s="29">
        <v>0.16819768299999999</v>
      </c>
      <c r="K354" s="12">
        <v>58</v>
      </c>
      <c r="L354" s="29">
        <v>0.34801807099999998</v>
      </c>
      <c r="M354" s="30"/>
      <c r="N354" s="30"/>
      <c r="O354" s="30"/>
    </row>
    <row r="355" spans="1:15" x14ac:dyDescent="0.3">
      <c r="A355" s="29">
        <v>0.34874399699999997</v>
      </c>
      <c r="B355" s="29">
        <v>4.1537167999999999E-2</v>
      </c>
      <c r="C355" s="29">
        <v>0.27053609899999997</v>
      </c>
      <c r="K355" s="12">
        <v>22</v>
      </c>
      <c r="L355" s="29">
        <v>0.133534663</v>
      </c>
      <c r="M355" s="30"/>
      <c r="N355" s="30"/>
      <c r="O355" s="30"/>
    </row>
    <row r="356" spans="1:15" x14ac:dyDescent="0.3">
      <c r="A356" s="29">
        <v>7.7148535000000004E-2</v>
      </c>
      <c r="B356" s="29">
        <v>0.19483882499999999</v>
      </c>
      <c r="C356" s="29">
        <v>6.4403719999999998E-3</v>
      </c>
      <c r="K356" s="12">
        <v>36</v>
      </c>
      <c r="L356" s="29">
        <v>0.15055726999999999</v>
      </c>
      <c r="M356" s="30"/>
      <c r="N356" s="30"/>
      <c r="O356" s="30"/>
    </row>
    <row r="357" spans="1:15" x14ac:dyDescent="0.3">
      <c r="A357" s="29">
        <v>0.35613715000000001</v>
      </c>
      <c r="B357" s="29">
        <v>0.21065445899999999</v>
      </c>
      <c r="C357" s="29">
        <v>0.18028443699999999</v>
      </c>
      <c r="K357" s="12">
        <v>45</v>
      </c>
      <c r="L357" s="29">
        <v>0.117332426</v>
      </c>
      <c r="M357" s="30"/>
      <c r="N357" s="30"/>
      <c r="O357" s="30"/>
    </row>
    <row r="358" spans="1:15" x14ac:dyDescent="0.3">
      <c r="A358" s="29">
        <v>0.39831282099999998</v>
      </c>
      <c r="B358" s="29">
        <v>0.248223306</v>
      </c>
      <c r="C358" s="29">
        <v>0.34020392500000002</v>
      </c>
      <c r="K358" s="12">
        <v>31</v>
      </c>
      <c r="L358" s="29">
        <v>7.7224575000000004E-2</v>
      </c>
      <c r="M358" s="30"/>
      <c r="N358" s="30"/>
      <c r="O358" s="30"/>
    </row>
    <row r="359" spans="1:15" x14ac:dyDescent="0.3">
      <c r="A359" s="29">
        <v>0.18174266</v>
      </c>
      <c r="B359" s="29">
        <v>0.20074884500000001</v>
      </c>
      <c r="C359" s="29">
        <v>0.190499373</v>
      </c>
      <c r="K359" s="12">
        <v>37</v>
      </c>
      <c r="L359" s="29">
        <v>0.20910321300000001</v>
      </c>
      <c r="M359" s="30"/>
      <c r="N359" s="30"/>
      <c r="O359" s="30"/>
    </row>
    <row r="360" spans="1:15" x14ac:dyDescent="0.3">
      <c r="A360" s="29">
        <v>7.8891789000000004E-2</v>
      </c>
      <c r="B360" s="29">
        <v>1.7219261999999999E-2</v>
      </c>
      <c r="C360" s="29">
        <v>0.15686130100000001</v>
      </c>
      <c r="K360" s="12">
        <v>35</v>
      </c>
      <c r="L360" s="29">
        <v>0.24309448</v>
      </c>
      <c r="M360" s="30"/>
      <c r="N360" s="30"/>
      <c r="O360" s="30"/>
    </row>
    <row r="361" spans="1:15" x14ac:dyDescent="0.3">
      <c r="A361" s="29">
        <v>0.17810915599999999</v>
      </c>
      <c r="B361" s="29">
        <v>7.6007217000000002E-2</v>
      </c>
      <c r="C361" s="29">
        <v>8.6080087E-2</v>
      </c>
      <c r="K361" s="12">
        <v>22</v>
      </c>
      <c r="L361" s="29">
        <v>0.30972578899999997</v>
      </c>
      <c r="M361" s="30"/>
      <c r="N361" s="30"/>
      <c r="O361" s="30"/>
    </row>
    <row r="362" spans="1:15" x14ac:dyDescent="0.3">
      <c r="A362" s="29">
        <v>0.164466584</v>
      </c>
      <c r="B362" s="29">
        <v>5.5367075000000002E-2</v>
      </c>
      <c r="C362" s="29">
        <v>0.102851778</v>
      </c>
      <c r="K362" s="12">
        <v>29</v>
      </c>
      <c r="L362" s="29">
        <v>0.31411472499999998</v>
      </c>
      <c r="M362" s="30"/>
      <c r="N362" s="30"/>
      <c r="O362" s="30"/>
    </row>
    <row r="363" spans="1:15" x14ac:dyDescent="0.3">
      <c r="A363" s="29">
        <v>0.32615569500000002</v>
      </c>
      <c r="B363" s="29">
        <v>3.5555977000000002E-2</v>
      </c>
      <c r="C363" s="29">
        <v>0.20275986800000001</v>
      </c>
      <c r="K363" s="12">
        <v>35</v>
      </c>
      <c r="L363" s="29">
        <v>0.10347593099999999</v>
      </c>
      <c r="M363" s="30"/>
      <c r="N363" s="30"/>
      <c r="O363" s="30"/>
    </row>
    <row r="364" spans="1:15" x14ac:dyDescent="0.3">
      <c r="A364" s="29">
        <v>2.7407144000000001E-2</v>
      </c>
      <c r="B364" s="29">
        <v>5.6701106000000001E-2</v>
      </c>
      <c r="C364" s="29">
        <v>0.22529078199999999</v>
      </c>
      <c r="K364" s="12">
        <v>36</v>
      </c>
      <c r="L364" s="29">
        <v>0.29436088399999999</v>
      </c>
      <c r="M364" s="30"/>
      <c r="N364" s="30"/>
      <c r="O364" s="30"/>
    </row>
    <row r="365" spans="1:15" x14ac:dyDescent="0.3">
      <c r="A365" s="29">
        <v>0.27806965</v>
      </c>
      <c r="B365" s="29">
        <v>0.31920394699999999</v>
      </c>
      <c r="C365" s="29">
        <v>3.4229203999999999E-2</v>
      </c>
      <c r="K365" s="12">
        <v>49</v>
      </c>
      <c r="L365" s="29">
        <v>0.170242697</v>
      </c>
      <c r="M365" s="30"/>
      <c r="N365" s="30"/>
      <c r="O365" s="30"/>
    </row>
    <row r="366" spans="1:15" x14ac:dyDescent="0.3">
      <c r="A366" s="29">
        <v>0.28258586699999999</v>
      </c>
      <c r="B366" s="29">
        <v>0.120178835</v>
      </c>
      <c r="C366" s="29">
        <v>9.7243156999999997E-2</v>
      </c>
      <c r="K366" s="12">
        <v>46</v>
      </c>
      <c r="L366" s="29">
        <v>0.55268292600000002</v>
      </c>
      <c r="M366" s="30"/>
      <c r="N366" s="30"/>
      <c r="O366" s="30"/>
    </row>
    <row r="367" spans="1:15" x14ac:dyDescent="0.3">
      <c r="A367" s="29">
        <v>0.111834878</v>
      </c>
      <c r="B367" s="29">
        <v>9.6558819999999993E-3</v>
      </c>
      <c r="C367" s="29">
        <v>0.41619559499999997</v>
      </c>
      <c r="K367" s="12">
        <v>36</v>
      </c>
      <c r="L367" s="29">
        <v>0.311677341</v>
      </c>
      <c r="M367" s="30"/>
      <c r="N367" s="30"/>
      <c r="O367" s="30"/>
    </row>
    <row r="368" spans="1:15" x14ac:dyDescent="0.3">
      <c r="A368" s="29">
        <v>0.25084051600000001</v>
      </c>
      <c r="B368" s="29">
        <v>0.25383495900000003</v>
      </c>
      <c r="C368" s="29">
        <v>0.121988636</v>
      </c>
      <c r="K368" s="12">
        <v>19</v>
      </c>
      <c r="L368" s="29">
        <v>0.400538277</v>
      </c>
      <c r="M368" s="30"/>
      <c r="N368" s="30"/>
      <c r="O368" s="30"/>
    </row>
    <row r="369" spans="1:15" x14ac:dyDescent="0.3">
      <c r="A369" s="29">
        <v>0.428290905</v>
      </c>
      <c r="B369" s="29">
        <v>0.128536503</v>
      </c>
      <c r="C369" s="29">
        <v>9.4684677999999994E-2</v>
      </c>
      <c r="K369" s="12">
        <v>61</v>
      </c>
      <c r="L369" s="29">
        <v>0.23312349700000001</v>
      </c>
      <c r="M369" s="30"/>
      <c r="N369" s="30"/>
      <c r="O369" s="30"/>
    </row>
    <row r="370" spans="1:15" x14ac:dyDescent="0.3">
      <c r="A370" s="29">
        <v>0.20464464399999999</v>
      </c>
      <c r="B370" s="29">
        <v>0.16879989000000001</v>
      </c>
      <c r="C370" s="29">
        <v>0.101100379</v>
      </c>
      <c r="K370" s="12">
        <v>29</v>
      </c>
      <c r="L370" s="29">
        <v>8.7141495999999999E-2</v>
      </c>
      <c r="M370" s="30"/>
      <c r="N370" s="30"/>
      <c r="O370" s="30"/>
    </row>
    <row r="371" spans="1:15" x14ac:dyDescent="0.3">
      <c r="A371" s="29">
        <v>0.28309761700000002</v>
      </c>
      <c r="B371" s="29">
        <v>0.17752190400000001</v>
      </c>
      <c r="C371" s="29">
        <v>4.8162154999999998E-2</v>
      </c>
      <c r="K371" s="12">
        <v>30</v>
      </c>
      <c r="L371" s="29">
        <v>7.9240516999999996E-2</v>
      </c>
      <c r="M371" s="30"/>
      <c r="N371" s="30"/>
      <c r="O371" s="30"/>
    </row>
    <row r="372" spans="1:15" x14ac:dyDescent="0.3">
      <c r="A372" s="29">
        <v>0.22131358300000001</v>
      </c>
      <c r="B372" s="29">
        <v>0.10527858499999999</v>
      </c>
      <c r="C372" s="29">
        <v>0.25936366500000002</v>
      </c>
      <c r="K372" s="12">
        <v>44</v>
      </c>
      <c r="L372" s="29">
        <v>0.50978395300000001</v>
      </c>
      <c r="M372" s="30"/>
      <c r="N372" s="30"/>
      <c r="O372" s="30"/>
    </row>
    <row r="373" spans="1:15" x14ac:dyDescent="0.3">
      <c r="A373" s="29">
        <v>0.12633487800000001</v>
      </c>
      <c r="B373" s="29">
        <v>0.33296841300000002</v>
      </c>
      <c r="C373" s="29">
        <v>6.8681278999999998E-2</v>
      </c>
      <c r="K373" s="12">
        <v>63</v>
      </c>
      <c r="L373" s="29">
        <v>5.4375956000000003E-2</v>
      </c>
      <c r="M373" s="30"/>
      <c r="N373" s="30"/>
      <c r="O373" s="30"/>
    </row>
    <row r="374" spans="1:15" x14ac:dyDescent="0.3">
      <c r="A374" s="29">
        <v>0.20464464399999999</v>
      </c>
      <c r="B374" s="29">
        <v>0.119231796</v>
      </c>
      <c r="C374" s="29">
        <v>0.27839538800000002</v>
      </c>
      <c r="K374" s="12">
        <v>45</v>
      </c>
      <c r="L374" s="29">
        <v>0.14098222099999999</v>
      </c>
      <c r="M374" s="30"/>
      <c r="N374" s="30"/>
      <c r="O374" s="30"/>
    </row>
    <row r="375" spans="1:15" x14ac:dyDescent="0.3">
      <c r="A375" s="29">
        <v>0.181344965</v>
      </c>
      <c r="B375" s="29">
        <v>0.202702148</v>
      </c>
      <c r="C375" s="29">
        <v>0.16299928499999999</v>
      </c>
      <c r="K375" s="12">
        <v>41</v>
      </c>
      <c r="L375" s="29">
        <v>0.360906163</v>
      </c>
      <c r="M375" s="30"/>
      <c r="N375" s="30"/>
      <c r="O375" s="30"/>
    </row>
    <row r="376" spans="1:15" x14ac:dyDescent="0.3">
      <c r="A376" s="29">
        <v>0.176912242</v>
      </c>
      <c r="B376" s="29">
        <v>0.15375936400000001</v>
      </c>
      <c r="C376" s="29">
        <v>0.35614492199999997</v>
      </c>
      <c r="K376" s="12">
        <v>19</v>
      </c>
      <c r="L376" s="29">
        <v>0.29853478100000003</v>
      </c>
      <c r="M376" s="30"/>
      <c r="N376" s="30"/>
      <c r="O376" s="30"/>
    </row>
    <row r="377" spans="1:15" x14ac:dyDescent="0.3">
      <c r="A377" s="29">
        <v>2.2421854000000001E-2</v>
      </c>
      <c r="B377" s="29">
        <v>0.29589883500000003</v>
      </c>
      <c r="C377" s="29">
        <v>0.167011777</v>
      </c>
      <c r="K377" s="12">
        <v>36</v>
      </c>
      <c r="L377" s="29">
        <v>0.165862343</v>
      </c>
      <c r="M377" s="30"/>
      <c r="N377" s="30"/>
      <c r="O377" s="30"/>
    </row>
    <row r="378" spans="1:15" x14ac:dyDescent="0.3">
      <c r="A378" s="29">
        <v>0.36892904999999998</v>
      </c>
      <c r="B378" s="29">
        <v>0.403221775</v>
      </c>
      <c r="C378" s="29">
        <v>0.40153826999999997</v>
      </c>
      <c r="K378" s="12">
        <v>27</v>
      </c>
      <c r="L378" s="29">
        <v>0.32715230499999998</v>
      </c>
      <c r="M378" s="30"/>
      <c r="N378" s="30"/>
      <c r="O378" s="30"/>
    </row>
    <row r="379" spans="1:15" x14ac:dyDescent="0.3">
      <c r="A379" s="29">
        <v>1.0717707999999999E-2</v>
      </c>
      <c r="B379" s="29">
        <v>0.28311703999999999</v>
      </c>
      <c r="C379" s="29">
        <v>0.256159743</v>
      </c>
      <c r="K379" s="12">
        <v>45</v>
      </c>
      <c r="L379" s="29">
        <v>9.6793963999999996E-2</v>
      </c>
      <c r="M379" s="30"/>
      <c r="N379" s="30"/>
      <c r="O379" s="30"/>
    </row>
    <row r="380" spans="1:15" x14ac:dyDescent="0.3">
      <c r="A380" s="29">
        <v>0.20464464399999999</v>
      </c>
      <c r="B380" s="29">
        <v>0.371354939</v>
      </c>
      <c r="C380" s="29">
        <v>5.2523702999999998E-2</v>
      </c>
      <c r="K380" s="12">
        <v>46</v>
      </c>
      <c r="L380" s="29">
        <v>0.18726759000000001</v>
      </c>
      <c r="M380" s="30"/>
      <c r="N380" s="30"/>
      <c r="O380" s="30"/>
    </row>
    <row r="381" spans="1:15" x14ac:dyDescent="0.3">
      <c r="A381" s="29">
        <v>0.21095324200000001</v>
      </c>
      <c r="B381" s="29">
        <v>0.131508862</v>
      </c>
      <c r="C381" s="29">
        <v>0.33459327799999999</v>
      </c>
      <c r="K381" s="12">
        <v>59</v>
      </c>
      <c r="L381" s="29">
        <v>0.15071699799999999</v>
      </c>
      <c r="M381" s="30"/>
      <c r="N381" s="30"/>
      <c r="O381" s="30"/>
    </row>
    <row r="382" spans="1:15" x14ac:dyDescent="0.3">
      <c r="A382" s="29">
        <v>0.35697954700000001</v>
      </c>
      <c r="B382" s="29">
        <v>0.162942642</v>
      </c>
      <c r="C382" s="29">
        <v>9.3815386000000001E-2</v>
      </c>
      <c r="K382" s="12">
        <v>21</v>
      </c>
      <c r="L382" s="29">
        <v>0.190520731</v>
      </c>
      <c r="M382" s="30"/>
      <c r="N382" s="30"/>
      <c r="O382" s="30"/>
    </row>
    <row r="383" spans="1:15" x14ac:dyDescent="0.3">
      <c r="A383" s="29">
        <v>0.176851799</v>
      </c>
      <c r="B383" s="29">
        <v>8.0331852999999995E-2</v>
      </c>
      <c r="C383" s="29">
        <v>0.26819734099999998</v>
      </c>
      <c r="K383" s="12">
        <v>25</v>
      </c>
      <c r="L383" s="29">
        <v>0.279468194</v>
      </c>
      <c r="M383" s="30"/>
      <c r="N383" s="30"/>
      <c r="O383" s="30"/>
    </row>
    <row r="384" spans="1:15" x14ac:dyDescent="0.3">
      <c r="A384" s="29">
        <v>7.9327861E-2</v>
      </c>
      <c r="B384" s="29">
        <v>0.17220580599999999</v>
      </c>
      <c r="C384" s="29">
        <v>0.122488898</v>
      </c>
      <c r="K384" s="12">
        <v>54</v>
      </c>
      <c r="L384" s="29">
        <v>0.37473401299999998</v>
      </c>
      <c r="M384" s="30"/>
      <c r="N384" s="30"/>
      <c r="O384" s="30"/>
    </row>
    <row r="385" spans="1:15" x14ac:dyDescent="0.3">
      <c r="A385" s="29">
        <v>0.319485878</v>
      </c>
      <c r="B385" s="29">
        <v>2.7118290999999999E-2</v>
      </c>
      <c r="C385" s="29">
        <v>6.7149294999999998E-2</v>
      </c>
      <c r="K385" s="12">
        <v>23</v>
      </c>
      <c r="L385" s="29">
        <v>0.53859607899999995</v>
      </c>
      <c r="M385" s="30"/>
      <c r="N385" s="30"/>
      <c r="O385" s="30"/>
    </row>
    <row r="386" spans="1:15" x14ac:dyDescent="0.3">
      <c r="A386" s="29">
        <v>0.27060168600000001</v>
      </c>
      <c r="B386" s="29">
        <v>0.124080673</v>
      </c>
      <c r="C386" s="29">
        <v>0.13449898599999999</v>
      </c>
      <c r="K386" s="12">
        <v>47</v>
      </c>
      <c r="L386" s="29">
        <v>0.19948264099999999</v>
      </c>
      <c r="M386" s="30"/>
      <c r="N386" s="30"/>
      <c r="O386" s="30"/>
    </row>
    <row r="387" spans="1:15" x14ac:dyDescent="0.3">
      <c r="A387" s="29">
        <v>0.25406898100000003</v>
      </c>
      <c r="B387" s="29">
        <v>9.0254951E-2</v>
      </c>
      <c r="C387" s="29">
        <v>0.20233422400000001</v>
      </c>
      <c r="K387" s="12">
        <v>52</v>
      </c>
      <c r="L387" s="29">
        <v>0.41078652300000001</v>
      </c>
      <c r="M387" s="30"/>
      <c r="N387" s="30"/>
      <c r="O387" s="30"/>
    </row>
    <row r="388" spans="1:15" x14ac:dyDescent="0.3">
      <c r="A388" s="29">
        <v>8.7398586E-2</v>
      </c>
      <c r="B388" s="29">
        <v>0.26414823999999998</v>
      </c>
      <c r="C388" s="29">
        <v>0.14424574900000001</v>
      </c>
      <c r="K388" s="12">
        <v>34</v>
      </c>
      <c r="L388" s="29">
        <v>0.51105414999999998</v>
      </c>
      <c r="M388" s="30"/>
      <c r="N388" s="30"/>
      <c r="O388" s="30"/>
    </row>
    <row r="389" spans="1:15" x14ac:dyDescent="0.3">
      <c r="A389" s="29">
        <v>0.29870650100000001</v>
      </c>
      <c r="B389" s="29">
        <v>0.19483882499999999</v>
      </c>
      <c r="C389" s="29">
        <v>0.13601778</v>
      </c>
      <c r="K389" s="12">
        <v>33</v>
      </c>
      <c r="L389" s="29">
        <v>0.46627602400000001</v>
      </c>
      <c r="M389" s="30"/>
      <c r="N389" s="30"/>
      <c r="O389" s="30"/>
    </row>
    <row r="390" spans="1:15" x14ac:dyDescent="0.3">
      <c r="A390" s="29">
        <v>0.10898362</v>
      </c>
      <c r="B390" s="29">
        <v>9.3038708999999997E-2</v>
      </c>
      <c r="C390" s="29">
        <v>0.142762151</v>
      </c>
      <c r="K390" s="12">
        <v>33</v>
      </c>
      <c r="L390" s="29">
        <v>0.279468194</v>
      </c>
      <c r="M390" s="30"/>
      <c r="N390" s="30"/>
      <c r="O390" s="30"/>
    </row>
    <row r="391" spans="1:15" x14ac:dyDescent="0.3">
      <c r="A391" s="29">
        <v>0.19938995500000001</v>
      </c>
      <c r="B391" s="29">
        <v>0.52176875899999997</v>
      </c>
      <c r="C391" s="29">
        <v>0.21066728500000001</v>
      </c>
      <c r="K391" s="12">
        <v>56</v>
      </c>
      <c r="L391" s="29">
        <v>0.35776688099999998</v>
      </c>
      <c r="M391" s="30"/>
      <c r="N391" s="30"/>
      <c r="O391" s="30"/>
    </row>
    <row r="392" spans="1:15" x14ac:dyDescent="0.3">
      <c r="A392" s="29">
        <v>8.5036720999999996E-2</v>
      </c>
      <c r="B392" s="29">
        <v>0.43932511600000002</v>
      </c>
      <c r="C392" s="29">
        <v>8.8578469000000007E-2</v>
      </c>
      <c r="K392" s="12">
        <v>58</v>
      </c>
      <c r="L392" s="29">
        <v>0.28612120000000002</v>
      </c>
      <c r="M392" s="30"/>
      <c r="N392" s="30"/>
      <c r="O392" s="30"/>
    </row>
    <row r="393" spans="1:15" x14ac:dyDescent="0.3">
      <c r="A393" s="29">
        <v>0.20464464399999999</v>
      </c>
      <c r="B393" s="29">
        <v>0.36054339499999999</v>
      </c>
      <c r="C393" s="29">
        <v>7.8422970999999994E-2</v>
      </c>
      <c r="K393" s="12">
        <v>38</v>
      </c>
      <c r="L393" s="29">
        <v>0.279468194</v>
      </c>
      <c r="M393" s="30"/>
      <c r="N393" s="30"/>
      <c r="O393" s="30"/>
    </row>
    <row r="394" spans="1:15" x14ac:dyDescent="0.3">
      <c r="A394" s="29">
        <v>0.217999837</v>
      </c>
      <c r="B394" s="29">
        <v>0.362220985</v>
      </c>
      <c r="C394" s="29">
        <v>0.18652178999999999</v>
      </c>
      <c r="K394" s="12">
        <v>20</v>
      </c>
      <c r="L394" s="29">
        <v>0.33177746800000002</v>
      </c>
      <c r="M394" s="30"/>
      <c r="N394" s="30"/>
      <c r="O394" s="30"/>
    </row>
    <row r="395" spans="1:15" x14ac:dyDescent="0.3">
      <c r="A395" s="29">
        <v>0.12156879399999999</v>
      </c>
      <c r="B395" s="29">
        <v>0.264292464</v>
      </c>
      <c r="C395" s="29">
        <v>0.38912646899999997</v>
      </c>
      <c r="K395" s="12">
        <v>61</v>
      </c>
      <c r="L395" s="29">
        <v>0.48855868099999999</v>
      </c>
      <c r="M395" s="30"/>
      <c r="N395" s="30"/>
      <c r="O395" s="30"/>
    </row>
    <row r="396" spans="1:15" x14ac:dyDescent="0.3">
      <c r="A396" s="29">
        <v>0.12486037</v>
      </c>
      <c r="B396" s="29">
        <v>0.25302566199999998</v>
      </c>
      <c r="C396" s="29">
        <v>0.20275986800000001</v>
      </c>
      <c r="K396" s="12">
        <v>47</v>
      </c>
      <c r="L396" s="29">
        <v>4.1909584E-2</v>
      </c>
      <c r="M396" s="30"/>
      <c r="N396" s="30"/>
      <c r="O396" s="30"/>
    </row>
    <row r="397" spans="1:15" x14ac:dyDescent="0.3">
      <c r="A397" s="29">
        <v>0.107903902</v>
      </c>
      <c r="B397" s="29">
        <v>0.21705249800000001</v>
      </c>
      <c r="C397" s="29">
        <v>0.24258475600000001</v>
      </c>
      <c r="K397" s="12">
        <v>21</v>
      </c>
      <c r="L397" s="29">
        <v>0.32413025099999998</v>
      </c>
      <c r="M397" s="30"/>
      <c r="N397" s="30"/>
      <c r="O397" s="30"/>
    </row>
    <row r="398" spans="1:15" x14ac:dyDescent="0.3">
      <c r="A398" s="29">
        <v>7.4993547999999993E-2</v>
      </c>
      <c r="B398" s="29">
        <v>0.174553347</v>
      </c>
      <c r="C398" s="29">
        <v>0.20275986800000001</v>
      </c>
      <c r="K398" s="12">
        <v>40</v>
      </c>
      <c r="L398" s="29">
        <v>0.279468194</v>
      </c>
      <c r="M398" s="30"/>
      <c r="N398" s="30"/>
      <c r="O398" s="30"/>
    </row>
    <row r="399" spans="1:15" x14ac:dyDescent="0.3">
      <c r="A399" s="29">
        <v>0.25149164699999998</v>
      </c>
      <c r="B399" s="29">
        <v>0.27089561400000001</v>
      </c>
      <c r="C399" s="29">
        <v>0.41397894400000002</v>
      </c>
      <c r="K399" s="12">
        <v>39</v>
      </c>
      <c r="L399" s="29">
        <v>0.13623881900000001</v>
      </c>
      <c r="M399" s="30"/>
      <c r="N399" s="30"/>
      <c r="O399" s="30"/>
    </row>
    <row r="400" spans="1:15" x14ac:dyDescent="0.3">
      <c r="A400" s="29">
        <v>0.111236205</v>
      </c>
      <c r="B400" s="29">
        <v>0.34161023099999999</v>
      </c>
      <c r="C400" s="29">
        <v>0.121150114</v>
      </c>
      <c r="K400" s="12">
        <v>25</v>
      </c>
      <c r="L400" s="29">
        <v>0.52646774799999996</v>
      </c>
      <c r="M400" s="30"/>
      <c r="N400" s="30"/>
      <c r="O400" s="30"/>
    </row>
    <row r="401" spans="1:15" x14ac:dyDescent="0.3">
      <c r="A401" s="29">
        <v>0.59096670799999995</v>
      </c>
      <c r="B401" s="29">
        <v>0.19039487399999999</v>
      </c>
      <c r="C401" s="29">
        <v>0.30903254899999999</v>
      </c>
      <c r="K401" s="12">
        <v>40</v>
      </c>
      <c r="L401" s="29">
        <v>0.16609390800000001</v>
      </c>
      <c r="M401" s="30"/>
      <c r="N401" s="30"/>
      <c r="O401" s="30"/>
    </row>
    <row r="402" spans="1:15" x14ac:dyDescent="0.3">
      <c r="A402" s="29">
        <v>0.21951219999999999</v>
      </c>
      <c r="B402" s="29">
        <v>0.41154075499999998</v>
      </c>
      <c r="C402" s="29">
        <v>4.6202082999999998E-2</v>
      </c>
      <c r="K402" s="12">
        <v>51</v>
      </c>
      <c r="L402" s="29">
        <v>0.442812386</v>
      </c>
      <c r="M402" s="30"/>
      <c r="N402" s="30"/>
      <c r="O402" s="30"/>
    </row>
    <row r="403" spans="1:15" x14ac:dyDescent="0.3">
      <c r="A403" s="29">
        <v>0.29501293899999997</v>
      </c>
      <c r="B403" s="29">
        <v>8.9873843999999994E-2</v>
      </c>
      <c r="C403" s="29">
        <v>0.319036812</v>
      </c>
      <c r="K403" s="12">
        <v>30</v>
      </c>
      <c r="L403" s="29">
        <v>0.25821622599999999</v>
      </c>
      <c r="M403" s="30"/>
      <c r="N403" s="30"/>
      <c r="O403" s="30"/>
    </row>
    <row r="404" spans="1:15" x14ac:dyDescent="0.3">
      <c r="A404" s="29">
        <v>0.29869658900000001</v>
      </c>
      <c r="B404" s="29">
        <v>0.42917043300000002</v>
      </c>
      <c r="C404" s="29">
        <v>9.6414028999999998E-2</v>
      </c>
      <c r="K404" s="12">
        <v>42</v>
      </c>
      <c r="L404" s="29">
        <v>0.39683100599999999</v>
      </c>
      <c r="M404" s="30"/>
      <c r="N404" s="30"/>
      <c r="O404" s="30"/>
    </row>
    <row r="405" spans="1:15" x14ac:dyDescent="0.3">
      <c r="A405" s="29">
        <v>0.22103651699999999</v>
      </c>
      <c r="B405" s="29">
        <v>0.263151366</v>
      </c>
      <c r="C405" s="29">
        <v>0.36192698800000001</v>
      </c>
      <c r="K405" s="12">
        <v>28</v>
      </c>
      <c r="L405" s="29">
        <v>0.16204476500000001</v>
      </c>
      <c r="M405" s="30"/>
      <c r="N405" s="30"/>
      <c r="O405" s="30"/>
    </row>
    <row r="406" spans="1:15" x14ac:dyDescent="0.3">
      <c r="A406" s="29">
        <v>6.0459750999999999E-2</v>
      </c>
      <c r="B406" s="29">
        <v>0.150260269</v>
      </c>
      <c r="C406" s="29">
        <v>0.15960666400000001</v>
      </c>
      <c r="K406" s="12">
        <v>68</v>
      </c>
      <c r="L406" s="29">
        <v>0.30898594899999998</v>
      </c>
      <c r="M406" s="30"/>
      <c r="N406" s="30"/>
      <c r="O406" s="30"/>
    </row>
    <row r="407" spans="1:15" x14ac:dyDescent="0.3">
      <c r="A407" s="29">
        <v>0.237500925</v>
      </c>
      <c r="B407" s="29">
        <v>0.187973152</v>
      </c>
      <c r="C407" s="29">
        <v>0.25599809200000001</v>
      </c>
      <c r="K407" s="12">
        <v>35</v>
      </c>
      <c r="L407" s="29">
        <v>0.46744786799999999</v>
      </c>
      <c r="M407" s="30"/>
      <c r="N407" s="30"/>
      <c r="O407" s="30"/>
    </row>
    <row r="408" spans="1:15" x14ac:dyDescent="0.3">
      <c r="A408" s="29">
        <v>0.21000603900000001</v>
      </c>
      <c r="B408" s="29">
        <v>0.134410632</v>
      </c>
      <c r="C408" s="29">
        <v>0.12998485800000001</v>
      </c>
      <c r="K408" s="12">
        <v>51</v>
      </c>
      <c r="L408" s="29">
        <v>0.32110835999999998</v>
      </c>
      <c r="M408" s="30"/>
      <c r="N408" s="30"/>
      <c r="O408" s="30"/>
    </row>
    <row r="409" spans="1:15" x14ac:dyDescent="0.3">
      <c r="A409" s="29">
        <v>2.9699993000000001E-2</v>
      </c>
      <c r="B409" s="29">
        <v>0.517549272</v>
      </c>
      <c r="C409" s="29">
        <v>0.29282049500000001</v>
      </c>
      <c r="K409" s="12">
        <v>38</v>
      </c>
      <c r="L409" s="29">
        <v>0.121263725</v>
      </c>
      <c r="M409" s="30"/>
      <c r="N409" s="30"/>
      <c r="O409" s="30"/>
    </row>
    <row r="410" spans="1:15" x14ac:dyDescent="0.3">
      <c r="A410" s="29">
        <v>6.8085145E-2</v>
      </c>
      <c r="B410" s="29">
        <v>0.12431347500000001</v>
      </c>
      <c r="C410" s="29">
        <v>0.15126282599999999</v>
      </c>
      <c r="K410" s="12">
        <v>22</v>
      </c>
      <c r="L410" s="29">
        <v>0.32554553800000002</v>
      </c>
      <c r="M410" s="30"/>
      <c r="N410" s="30"/>
      <c r="O410" s="30"/>
    </row>
    <row r="411" spans="1:15" x14ac:dyDescent="0.3">
      <c r="A411" s="29">
        <v>0.248605717</v>
      </c>
      <c r="B411" s="29">
        <v>0.24200770899999999</v>
      </c>
      <c r="C411" s="29">
        <v>0.50515634499999995</v>
      </c>
      <c r="K411" s="12">
        <v>34</v>
      </c>
      <c r="L411" s="29">
        <v>0.34154050899999999</v>
      </c>
      <c r="M411" s="30"/>
      <c r="N411" s="30"/>
      <c r="O411" s="30"/>
    </row>
    <row r="412" spans="1:15" x14ac:dyDescent="0.3">
      <c r="A412" s="29">
        <v>0.230551585</v>
      </c>
      <c r="B412" s="29">
        <v>0.185530955</v>
      </c>
      <c r="C412" s="29">
        <v>0.107749229</v>
      </c>
      <c r="K412" s="12">
        <v>61</v>
      </c>
      <c r="L412" s="29">
        <v>0.289049952</v>
      </c>
      <c r="M412" s="30"/>
      <c r="N412" s="30"/>
      <c r="O412" s="30"/>
    </row>
    <row r="413" spans="1:15" x14ac:dyDescent="0.3">
      <c r="A413" s="29">
        <v>0.32249465700000002</v>
      </c>
      <c r="B413" s="29">
        <v>9.6216652E-2</v>
      </c>
      <c r="C413" s="29">
        <v>0.220381202</v>
      </c>
      <c r="K413" s="12">
        <v>45</v>
      </c>
      <c r="L413" s="29">
        <v>0.231209359</v>
      </c>
      <c r="M413" s="30"/>
      <c r="N413" s="30"/>
      <c r="O413" s="30"/>
    </row>
    <row r="414" spans="1:15" x14ac:dyDescent="0.3">
      <c r="A414" s="29">
        <v>0.16104933499999999</v>
      </c>
      <c r="B414" s="29">
        <v>0.27216979099999999</v>
      </c>
      <c r="C414" s="29">
        <v>9.1186381999999996E-2</v>
      </c>
      <c r="K414" s="12">
        <v>37</v>
      </c>
      <c r="L414" s="29">
        <v>0.20604056000000001</v>
      </c>
      <c r="M414" s="30"/>
      <c r="N414" s="30"/>
      <c r="O414" s="30"/>
    </row>
    <row r="415" spans="1:15" x14ac:dyDescent="0.3">
      <c r="A415" s="29">
        <v>7.4553867999999995E-2</v>
      </c>
      <c r="B415" s="29">
        <v>0.26504389099999998</v>
      </c>
      <c r="C415" s="29">
        <v>7.6915330000000004E-2</v>
      </c>
      <c r="K415" s="12">
        <v>32</v>
      </c>
      <c r="L415" s="29">
        <v>0.29815556799999998</v>
      </c>
      <c r="M415" s="30"/>
      <c r="N415" s="30"/>
      <c r="O415" s="30"/>
    </row>
    <row r="416" spans="1:15" x14ac:dyDescent="0.3">
      <c r="A416" s="29">
        <v>0.15806311300000001</v>
      </c>
      <c r="B416" s="29">
        <v>0.20063188800000001</v>
      </c>
      <c r="C416" s="29">
        <v>0.170708199</v>
      </c>
      <c r="K416" s="12">
        <v>52</v>
      </c>
      <c r="L416" s="29">
        <v>0.369911765</v>
      </c>
      <c r="M416" s="30"/>
      <c r="N416" s="30"/>
      <c r="O416" s="30"/>
    </row>
    <row r="417" spans="1:15" x14ac:dyDescent="0.3">
      <c r="A417" s="29">
        <v>0.375752219</v>
      </c>
      <c r="B417" s="29">
        <v>0.143404318</v>
      </c>
      <c r="C417" s="29">
        <v>9.7474822000000003E-2</v>
      </c>
      <c r="K417" s="12">
        <v>35</v>
      </c>
      <c r="L417" s="29">
        <v>0.26218108099999998</v>
      </c>
      <c r="M417" s="30"/>
      <c r="N417" s="30"/>
      <c r="O417" s="30"/>
    </row>
    <row r="418" spans="1:15" x14ac:dyDescent="0.3">
      <c r="A418" s="29">
        <v>0.23282302599999999</v>
      </c>
      <c r="B418" s="29">
        <v>0.206427683</v>
      </c>
      <c r="C418" s="29">
        <v>1.6119086000000001E-2</v>
      </c>
      <c r="K418" s="12">
        <v>44</v>
      </c>
      <c r="L418" s="29">
        <v>0.411318709</v>
      </c>
      <c r="M418" s="30"/>
      <c r="N418" s="30"/>
      <c r="O418" s="30"/>
    </row>
    <row r="419" spans="1:15" x14ac:dyDescent="0.3">
      <c r="A419" s="29">
        <v>0.18789394400000001</v>
      </c>
      <c r="B419" s="29">
        <v>0.12989566</v>
      </c>
      <c r="C419" s="29">
        <v>0.166327429</v>
      </c>
      <c r="K419" s="12">
        <v>49</v>
      </c>
      <c r="L419" s="29">
        <v>0.35357380199999999</v>
      </c>
      <c r="M419" s="30"/>
      <c r="N419" s="30"/>
      <c r="O419" s="30"/>
    </row>
    <row r="420" spans="1:15" x14ac:dyDescent="0.3">
      <c r="A420" s="29">
        <v>6.2300016E-2</v>
      </c>
      <c r="B420" s="29">
        <v>4.9798441999999998E-2</v>
      </c>
      <c r="C420" s="29">
        <v>0.32494293600000002</v>
      </c>
      <c r="K420" s="12">
        <v>26</v>
      </c>
      <c r="L420" s="29">
        <v>0.193934843</v>
      </c>
      <c r="M420" s="30"/>
      <c r="N420" s="30"/>
      <c r="O420" s="30"/>
    </row>
    <row r="421" spans="1:15" x14ac:dyDescent="0.3">
      <c r="A421" s="29">
        <v>0.20464464399999999</v>
      </c>
      <c r="B421" s="29">
        <v>0.144876439</v>
      </c>
      <c r="C421" s="29">
        <v>9.5550711999999996E-2</v>
      </c>
      <c r="K421" s="12">
        <v>22</v>
      </c>
      <c r="L421" s="29">
        <v>0.26890396100000002</v>
      </c>
      <c r="M421" s="30"/>
      <c r="N421" s="30"/>
      <c r="O421" s="30"/>
    </row>
    <row r="422" spans="1:15" x14ac:dyDescent="0.3">
      <c r="A422" s="29">
        <v>0.31106794300000001</v>
      </c>
      <c r="B422" s="29">
        <v>0.23500241899999999</v>
      </c>
      <c r="C422" s="29">
        <v>0.10101341699999999</v>
      </c>
      <c r="K422" s="12">
        <v>19</v>
      </c>
      <c r="L422" s="29">
        <v>0.15351996100000001</v>
      </c>
      <c r="M422" s="30"/>
      <c r="N422" s="30"/>
      <c r="O422" s="30"/>
    </row>
    <row r="423" spans="1:15" x14ac:dyDescent="0.3">
      <c r="A423" s="29">
        <v>0.35815596700000002</v>
      </c>
      <c r="B423" s="29">
        <v>0.14694845400000001</v>
      </c>
      <c r="C423" s="29">
        <v>6.4777391000000004E-2</v>
      </c>
      <c r="K423" s="12">
        <v>36</v>
      </c>
      <c r="L423" s="29">
        <v>0.38991561699999999</v>
      </c>
      <c r="M423" s="30"/>
      <c r="N423" s="30"/>
      <c r="O423" s="30"/>
    </row>
    <row r="424" spans="1:15" x14ac:dyDescent="0.3">
      <c r="A424" s="29">
        <v>0.121817334</v>
      </c>
      <c r="B424" s="29">
        <v>0.114643708</v>
      </c>
      <c r="C424" s="29">
        <v>4.4534233999999999E-2</v>
      </c>
      <c r="K424" s="12">
        <v>41</v>
      </c>
      <c r="L424" s="29">
        <v>0.478207822</v>
      </c>
      <c r="M424" s="30"/>
      <c r="N424" s="30"/>
      <c r="O424" s="30"/>
    </row>
    <row r="425" spans="1:15" x14ac:dyDescent="0.3">
      <c r="A425" s="29">
        <v>0.26448206800000001</v>
      </c>
      <c r="B425" s="29">
        <v>0.19483882499999999</v>
      </c>
      <c r="C425" s="29">
        <v>9.5159682999999995E-2</v>
      </c>
      <c r="K425" s="12">
        <v>15</v>
      </c>
      <c r="L425" s="29">
        <v>0.26717453800000002</v>
      </c>
      <c r="M425" s="30"/>
      <c r="N425" s="30"/>
      <c r="O425" s="30"/>
    </row>
    <row r="426" spans="1:15" x14ac:dyDescent="0.3">
      <c r="A426" s="29">
        <v>0.30177694100000002</v>
      </c>
      <c r="B426" s="29">
        <v>0.140966692</v>
      </c>
      <c r="C426" s="29">
        <v>0.21192686699999999</v>
      </c>
      <c r="K426" s="12">
        <v>56</v>
      </c>
      <c r="L426" s="29">
        <v>2.1047070000000001E-2</v>
      </c>
      <c r="M426" s="30"/>
      <c r="N426" s="30"/>
      <c r="O426" s="30"/>
    </row>
    <row r="427" spans="1:15" x14ac:dyDescent="0.3">
      <c r="A427" s="29">
        <v>0.13676016899999999</v>
      </c>
      <c r="B427" s="29">
        <v>0.16471345200000001</v>
      </c>
      <c r="C427" s="29">
        <v>0.152663251</v>
      </c>
      <c r="K427" s="12">
        <v>22</v>
      </c>
      <c r="L427" s="29">
        <v>0.279468194</v>
      </c>
      <c r="M427" s="30"/>
      <c r="N427" s="30"/>
      <c r="O427" s="30"/>
    </row>
    <row r="428" spans="1:15" x14ac:dyDescent="0.3">
      <c r="A428" s="29">
        <v>5.2921464000000001E-2</v>
      </c>
      <c r="B428" s="29">
        <v>0.17411664900000001</v>
      </c>
      <c r="C428" s="29">
        <v>0.14179360599999999</v>
      </c>
      <c r="K428" s="12">
        <v>31</v>
      </c>
      <c r="L428" s="29">
        <v>0.35541080600000002</v>
      </c>
      <c r="M428" s="30"/>
      <c r="N428" s="30"/>
      <c r="O428" s="30"/>
    </row>
    <row r="429" spans="1:15" x14ac:dyDescent="0.3">
      <c r="A429" s="29">
        <v>0.124565439</v>
      </c>
      <c r="B429" s="29">
        <v>0.16573136599999999</v>
      </c>
      <c r="C429" s="29">
        <v>0.27638332599999998</v>
      </c>
      <c r="K429" s="12">
        <v>57</v>
      </c>
      <c r="L429" s="29">
        <v>0.379202492</v>
      </c>
      <c r="M429" s="30"/>
      <c r="N429" s="30"/>
      <c r="O429" s="30"/>
    </row>
    <row r="430" spans="1:15" x14ac:dyDescent="0.3">
      <c r="A430" s="29">
        <v>0.12502555400000001</v>
      </c>
      <c r="B430" s="29">
        <v>1.4624952E-2</v>
      </c>
      <c r="C430" s="29">
        <v>0.348210089</v>
      </c>
      <c r="K430" s="12">
        <v>50</v>
      </c>
      <c r="L430" s="29">
        <v>0.31618212099999998</v>
      </c>
      <c r="M430" s="30"/>
      <c r="N430" s="30"/>
      <c r="O430" s="30"/>
    </row>
    <row r="431" spans="1:15" x14ac:dyDescent="0.3">
      <c r="A431" s="29">
        <v>0.18915985299999999</v>
      </c>
      <c r="B431" s="29">
        <v>3.9107917999999998E-2</v>
      </c>
      <c r="C431" s="29">
        <v>0.14147691100000001</v>
      </c>
      <c r="K431" s="12">
        <v>49</v>
      </c>
      <c r="L431" s="29">
        <v>0.149125853</v>
      </c>
      <c r="M431" s="30"/>
      <c r="N431" s="30"/>
      <c r="O431" s="30"/>
    </row>
    <row r="432" spans="1:15" x14ac:dyDescent="0.3">
      <c r="A432" s="29">
        <v>0.165307862</v>
      </c>
      <c r="B432" s="29">
        <v>0.14811444300000001</v>
      </c>
      <c r="C432" s="29">
        <v>0.306484333</v>
      </c>
      <c r="K432" s="12">
        <v>45</v>
      </c>
      <c r="L432" s="29">
        <v>0.61964545800000004</v>
      </c>
      <c r="M432" s="30"/>
      <c r="N432" s="30"/>
      <c r="O432" s="30"/>
    </row>
    <row r="433" spans="1:15" x14ac:dyDescent="0.3">
      <c r="A433" s="29">
        <v>0.12774952000000001</v>
      </c>
      <c r="B433" s="29">
        <v>8.0950975999999994E-2</v>
      </c>
      <c r="C433" s="29">
        <v>0.108920207</v>
      </c>
      <c r="K433" s="12">
        <v>39</v>
      </c>
      <c r="L433" s="29">
        <v>0.20218091299999999</v>
      </c>
      <c r="M433" s="30"/>
      <c r="N433" s="30"/>
      <c r="O433" s="30"/>
    </row>
    <row r="434" spans="1:15" x14ac:dyDescent="0.3">
      <c r="A434" s="29">
        <v>0.18840405700000001</v>
      </c>
      <c r="B434" s="29">
        <v>0.19483882499999999</v>
      </c>
      <c r="C434" s="29">
        <v>4.7019381999999998E-2</v>
      </c>
      <c r="K434" s="12">
        <v>27</v>
      </c>
      <c r="L434" s="29">
        <v>0.33882393599999999</v>
      </c>
      <c r="M434" s="30"/>
      <c r="N434" s="30"/>
      <c r="O434" s="30"/>
    </row>
    <row r="435" spans="1:15" x14ac:dyDescent="0.3">
      <c r="A435" s="29">
        <v>0.26085186199999999</v>
      </c>
      <c r="B435" s="29">
        <v>0.174696823</v>
      </c>
      <c r="C435" s="29">
        <v>0.20275986800000001</v>
      </c>
      <c r="K435" s="12">
        <v>42</v>
      </c>
      <c r="L435" s="29">
        <v>2.6473340000000001E-2</v>
      </c>
      <c r="M435" s="30"/>
      <c r="N435" s="30"/>
      <c r="O435" s="30"/>
    </row>
    <row r="436" spans="1:15" x14ac:dyDescent="0.3">
      <c r="A436" s="29">
        <v>0.37312095299999998</v>
      </c>
      <c r="B436" s="29">
        <v>0.13703635</v>
      </c>
      <c r="C436" s="29">
        <v>3.4273692000000001E-2</v>
      </c>
      <c r="K436" s="12">
        <v>50</v>
      </c>
      <c r="L436" s="29">
        <v>0.380190256</v>
      </c>
      <c r="M436" s="30"/>
      <c r="N436" s="30"/>
      <c r="O436" s="30"/>
    </row>
    <row r="437" spans="1:15" x14ac:dyDescent="0.3">
      <c r="A437" s="29">
        <v>0.14742672900000001</v>
      </c>
      <c r="B437" s="29">
        <v>8.1335121999999996E-2</v>
      </c>
      <c r="C437" s="29">
        <v>0.30329022500000002</v>
      </c>
      <c r="K437" s="12">
        <v>20</v>
      </c>
      <c r="L437" s="29">
        <v>0.109204167</v>
      </c>
      <c r="M437" s="30"/>
      <c r="N437" s="30"/>
      <c r="O437" s="30"/>
    </row>
    <row r="438" spans="1:15" x14ac:dyDescent="0.3">
      <c r="A438" s="29">
        <v>0.20464464399999999</v>
      </c>
      <c r="B438" s="29">
        <v>0.27381149199999999</v>
      </c>
      <c r="C438" s="29">
        <v>0.119661722</v>
      </c>
      <c r="K438" s="12">
        <v>49</v>
      </c>
      <c r="L438" s="29">
        <v>0.198277812</v>
      </c>
      <c r="M438" s="30"/>
      <c r="N438" s="30"/>
      <c r="O438" s="30"/>
    </row>
    <row r="439" spans="1:15" x14ac:dyDescent="0.3">
      <c r="A439" s="29">
        <v>0.19361652900000001</v>
      </c>
      <c r="B439" s="29">
        <v>0.11987716499999999</v>
      </c>
      <c r="C439" s="29">
        <v>0.21537758700000001</v>
      </c>
      <c r="K439" s="12">
        <v>48</v>
      </c>
      <c r="L439" s="29">
        <v>0.122390978</v>
      </c>
      <c r="M439" s="30"/>
      <c r="N439" s="30"/>
      <c r="O439" s="30"/>
    </row>
    <row r="440" spans="1:15" x14ac:dyDescent="0.3">
      <c r="A440" s="29">
        <v>0.37322350500000001</v>
      </c>
      <c r="B440" s="29">
        <v>0.19483882499999999</v>
      </c>
      <c r="C440" s="29">
        <v>0.16467162699999999</v>
      </c>
      <c r="K440" s="12">
        <v>39</v>
      </c>
      <c r="L440" s="29">
        <v>0.279468194</v>
      </c>
      <c r="M440" s="30"/>
      <c r="N440" s="30"/>
      <c r="O440" s="30"/>
    </row>
    <row r="441" spans="1:15" x14ac:dyDescent="0.3">
      <c r="A441" s="29">
        <v>0.11603345900000001</v>
      </c>
      <c r="B441" s="29">
        <v>0.53109724199999997</v>
      </c>
      <c r="C441" s="29">
        <v>4.8621194E-2</v>
      </c>
      <c r="K441" s="12">
        <v>26</v>
      </c>
      <c r="L441" s="29">
        <v>0.137769049</v>
      </c>
      <c r="M441" s="30"/>
      <c r="N441" s="30"/>
      <c r="O441" s="30"/>
    </row>
    <row r="442" spans="1:15" x14ac:dyDescent="0.3">
      <c r="A442" s="29">
        <v>6.6178019000000005E-2</v>
      </c>
      <c r="B442" s="29">
        <v>9.4286465E-2</v>
      </c>
      <c r="C442" s="29">
        <v>0.34138239999999997</v>
      </c>
      <c r="K442" s="12">
        <v>20</v>
      </c>
      <c r="L442" s="29">
        <v>0.13970232199999999</v>
      </c>
      <c r="M442" s="30"/>
      <c r="N442" s="30"/>
      <c r="O442" s="30"/>
    </row>
    <row r="443" spans="1:15" x14ac:dyDescent="0.3">
      <c r="A443" s="29">
        <v>0.19643216699999999</v>
      </c>
      <c r="B443" s="29">
        <v>9.9330531E-2</v>
      </c>
      <c r="C443" s="29">
        <v>0.41696869399999997</v>
      </c>
      <c r="K443" s="12">
        <v>42</v>
      </c>
      <c r="L443" s="29">
        <v>0.40413316799999999</v>
      </c>
      <c r="M443" s="30"/>
      <c r="N443" s="30"/>
      <c r="O443" s="30"/>
    </row>
    <row r="444" spans="1:15" x14ac:dyDescent="0.3">
      <c r="A444" s="29">
        <v>0.29471661500000002</v>
      </c>
      <c r="B444" s="29">
        <v>0.19483882499999999</v>
      </c>
      <c r="C444" s="29">
        <v>0.327565098</v>
      </c>
      <c r="K444" s="12">
        <v>19</v>
      </c>
      <c r="L444" s="29">
        <v>4.7768126000000001E-2</v>
      </c>
      <c r="M444" s="30"/>
      <c r="N444" s="30"/>
      <c r="O444" s="30"/>
    </row>
    <row r="445" spans="1:15" x14ac:dyDescent="0.3">
      <c r="A445" s="29">
        <v>0.138980096</v>
      </c>
      <c r="B445" s="29">
        <v>0.23892667000000001</v>
      </c>
      <c r="C445" s="29">
        <v>8.6956277999999998E-2</v>
      </c>
      <c r="K445" s="12">
        <v>29</v>
      </c>
      <c r="L445" s="29">
        <v>5.5159343E-2</v>
      </c>
      <c r="M445" s="30"/>
      <c r="N445" s="30"/>
      <c r="O445" s="30"/>
    </row>
    <row r="446" spans="1:15" x14ac:dyDescent="0.3">
      <c r="A446" s="29">
        <v>0.105907875</v>
      </c>
      <c r="B446" s="29">
        <v>3.8479112000000003E-2</v>
      </c>
      <c r="C446" s="29">
        <v>0.136250815</v>
      </c>
      <c r="K446" s="12">
        <v>47</v>
      </c>
      <c r="L446" s="29">
        <v>0.337044226</v>
      </c>
      <c r="M446" s="30"/>
      <c r="N446" s="30"/>
      <c r="O446" s="30"/>
    </row>
    <row r="447" spans="1:15" x14ac:dyDescent="0.3">
      <c r="A447" s="29">
        <v>0.53555617600000005</v>
      </c>
      <c r="B447" s="29">
        <v>0.43526285100000001</v>
      </c>
      <c r="C447" s="29">
        <v>6.1488246000000003E-2</v>
      </c>
      <c r="K447" s="12">
        <v>36</v>
      </c>
      <c r="L447" s="29">
        <v>0.31132846800000002</v>
      </c>
      <c r="M447" s="30"/>
      <c r="N447" s="30"/>
      <c r="O447" s="30"/>
    </row>
    <row r="448" spans="1:15" x14ac:dyDescent="0.3">
      <c r="A448" s="29">
        <v>0.34215022499999997</v>
      </c>
      <c r="B448" s="29">
        <v>0.20517076400000001</v>
      </c>
      <c r="C448" s="29">
        <v>0.135341036</v>
      </c>
      <c r="K448" s="12">
        <v>51</v>
      </c>
      <c r="L448" s="29">
        <v>0.22160184299999999</v>
      </c>
      <c r="M448" s="30"/>
      <c r="N448" s="30"/>
      <c r="O448" s="30"/>
    </row>
    <row r="449" spans="1:15" x14ac:dyDescent="0.3">
      <c r="A449" s="29">
        <v>1.7318670000000001E-2</v>
      </c>
      <c r="B449" s="29">
        <v>0.25111260800000001</v>
      </c>
      <c r="C449" s="29">
        <v>0.33375186000000001</v>
      </c>
      <c r="K449" s="12">
        <v>29</v>
      </c>
      <c r="L449" s="29">
        <v>0.43912385999999998</v>
      </c>
      <c r="M449" s="30"/>
      <c r="N449" s="30"/>
      <c r="O449" s="30"/>
    </row>
    <row r="450" spans="1:15" x14ac:dyDescent="0.3">
      <c r="A450" s="29">
        <v>2.0460704E-2</v>
      </c>
      <c r="B450" s="29">
        <v>0.16814061499999999</v>
      </c>
      <c r="C450" s="29">
        <v>0.20216271099999999</v>
      </c>
      <c r="K450" s="12">
        <v>27</v>
      </c>
      <c r="L450" s="29">
        <v>0.33743279599999998</v>
      </c>
      <c r="M450" s="30"/>
      <c r="N450" s="30"/>
      <c r="O450" s="30"/>
    </row>
    <row r="451" spans="1:15" x14ac:dyDescent="0.3">
      <c r="A451" s="29">
        <v>0.33209003799999998</v>
      </c>
      <c r="B451" s="29">
        <v>0.19358723999999999</v>
      </c>
      <c r="C451" s="29">
        <v>9.3901871999999997E-2</v>
      </c>
      <c r="K451" s="12">
        <v>67</v>
      </c>
      <c r="L451" s="29">
        <v>0.18772144800000001</v>
      </c>
      <c r="M451" s="30"/>
      <c r="N451" s="30"/>
      <c r="O451" s="30"/>
    </row>
    <row r="452" spans="1:15" x14ac:dyDescent="0.3">
      <c r="A452" s="29">
        <v>0.25918776700000001</v>
      </c>
      <c r="B452" s="29">
        <v>0.35957457999999998</v>
      </c>
      <c r="C452" s="29">
        <v>0.11310263500000001</v>
      </c>
      <c r="K452" s="12">
        <v>26</v>
      </c>
      <c r="L452" s="29">
        <v>0.24737018999999999</v>
      </c>
      <c r="M452" s="30"/>
      <c r="N452" s="30"/>
      <c r="O452" s="30"/>
    </row>
    <row r="453" spans="1:15" x14ac:dyDescent="0.3">
      <c r="A453" s="29">
        <v>8.5965891000000003E-2</v>
      </c>
      <c r="B453" s="29">
        <v>0.19483882499999999</v>
      </c>
      <c r="C453" s="29">
        <v>0.13473125799999999</v>
      </c>
      <c r="K453" s="12">
        <v>27</v>
      </c>
      <c r="L453" s="29">
        <v>0.129517196</v>
      </c>
      <c r="M453" s="30"/>
      <c r="N453" s="30"/>
      <c r="O453" s="30"/>
    </row>
    <row r="454" spans="1:15" x14ac:dyDescent="0.3">
      <c r="A454" s="29">
        <v>0.34914534600000002</v>
      </c>
      <c r="B454" s="29">
        <v>9.8553199999999994E-2</v>
      </c>
      <c r="C454" s="29">
        <v>0.17215594000000001</v>
      </c>
      <c r="K454" s="12">
        <v>39</v>
      </c>
      <c r="L454" s="29">
        <v>3.9431302000000001E-2</v>
      </c>
      <c r="M454" s="30"/>
      <c r="N454" s="30"/>
      <c r="O454" s="30"/>
    </row>
    <row r="455" spans="1:15" x14ac:dyDescent="0.3">
      <c r="A455" s="29">
        <v>0.43729963100000002</v>
      </c>
      <c r="B455" s="29">
        <v>0.30990762900000002</v>
      </c>
      <c r="C455" s="29">
        <v>0.13451424300000001</v>
      </c>
      <c r="K455" s="12">
        <v>49</v>
      </c>
      <c r="L455" s="29">
        <v>0.226065187</v>
      </c>
      <c r="M455" s="30"/>
      <c r="N455" s="30"/>
      <c r="O455" s="30"/>
    </row>
    <row r="456" spans="1:15" x14ac:dyDescent="0.3">
      <c r="A456" s="29">
        <v>0.58066705500000004</v>
      </c>
      <c r="B456" s="29">
        <v>0.44701525399999997</v>
      </c>
      <c r="C456" s="29">
        <v>0.22821739299999999</v>
      </c>
      <c r="K456" s="12">
        <v>44</v>
      </c>
      <c r="L456" s="29">
        <v>1.5509373E-2</v>
      </c>
      <c r="M456" s="30"/>
      <c r="N456" s="30"/>
      <c r="O456" s="30"/>
    </row>
    <row r="457" spans="1:15" x14ac:dyDescent="0.3">
      <c r="A457" s="29">
        <v>0.15502406199999999</v>
      </c>
      <c r="B457" s="29">
        <v>6.8460509000000003E-2</v>
      </c>
      <c r="C457" s="29">
        <v>0.16404258699999999</v>
      </c>
      <c r="K457" s="12">
        <v>69</v>
      </c>
      <c r="L457" s="29">
        <v>0.279468194</v>
      </c>
      <c r="M457" s="30"/>
      <c r="N457" s="30"/>
      <c r="O457" s="30"/>
    </row>
    <row r="458" spans="1:15" x14ac:dyDescent="0.3">
      <c r="A458" s="29">
        <v>0.23993234599999999</v>
      </c>
      <c r="B458" s="29">
        <v>0.110027521</v>
      </c>
      <c r="C458" s="29">
        <v>0.26186963899999999</v>
      </c>
      <c r="K458" s="12">
        <v>33</v>
      </c>
      <c r="L458" s="29">
        <v>0.67872288199999997</v>
      </c>
      <c r="M458" s="30"/>
      <c r="N458" s="30"/>
      <c r="O458" s="30"/>
    </row>
    <row r="459" spans="1:15" x14ac:dyDescent="0.3">
      <c r="A459" s="29">
        <v>0.19491595</v>
      </c>
      <c r="B459" s="29">
        <v>0.343036169</v>
      </c>
      <c r="C459" s="29">
        <v>0.146177047</v>
      </c>
      <c r="K459" s="12">
        <v>21</v>
      </c>
      <c r="L459" s="29">
        <v>4.5493180000000001E-2</v>
      </c>
      <c r="M459" s="30"/>
      <c r="N459" s="30"/>
      <c r="O459" s="30"/>
    </row>
    <row r="460" spans="1:15" x14ac:dyDescent="0.3">
      <c r="A460" s="29">
        <v>0.13578380100000001</v>
      </c>
      <c r="B460" s="29">
        <v>5.7451137999999999E-2</v>
      </c>
      <c r="C460" s="29">
        <v>9.4925636999999993E-2</v>
      </c>
      <c r="K460" s="12">
        <v>31</v>
      </c>
      <c r="L460" s="29">
        <v>0.279468194</v>
      </c>
      <c r="M460" s="30"/>
      <c r="N460" s="30"/>
      <c r="O460" s="30"/>
    </row>
    <row r="461" spans="1:15" x14ac:dyDescent="0.3">
      <c r="A461" s="29">
        <v>0.327994224</v>
      </c>
      <c r="B461" s="29">
        <v>0.335828711</v>
      </c>
      <c r="C461" s="29">
        <v>0.13783323</v>
      </c>
      <c r="K461" s="12">
        <v>30</v>
      </c>
      <c r="L461" s="29">
        <v>0.19209974199999999</v>
      </c>
      <c r="M461" s="30"/>
      <c r="N461" s="30"/>
      <c r="O461" s="30"/>
    </row>
    <row r="462" spans="1:15" x14ac:dyDescent="0.3">
      <c r="A462" s="29">
        <v>0.18764098300000001</v>
      </c>
      <c r="B462" s="29">
        <v>9.9425447E-2</v>
      </c>
      <c r="C462" s="29">
        <v>0.25145065999999999</v>
      </c>
      <c r="K462" s="12">
        <v>33</v>
      </c>
      <c r="L462" s="29">
        <v>6.8473733999999994E-2</v>
      </c>
      <c r="M462" s="30"/>
      <c r="N462" s="30"/>
      <c r="O462" s="30"/>
    </row>
    <row r="463" spans="1:15" x14ac:dyDescent="0.3">
      <c r="A463" s="29">
        <v>9.6782450000000006E-2</v>
      </c>
      <c r="B463" s="29">
        <v>0.44059310099999999</v>
      </c>
      <c r="C463" s="29">
        <v>0.13498950300000001</v>
      </c>
      <c r="K463" s="12">
        <v>20</v>
      </c>
      <c r="L463" s="29">
        <v>0.25798722200000002</v>
      </c>
      <c r="M463" s="30"/>
      <c r="N463" s="30"/>
      <c r="O463" s="30"/>
    </row>
    <row r="464" spans="1:15" x14ac:dyDescent="0.3">
      <c r="A464" s="29">
        <v>0.315959449</v>
      </c>
      <c r="B464" s="29">
        <v>0.31346517400000001</v>
      </c>
      <c r="C464" s="29">
        <v>0.21174916199999999</v>
      </c>
      <c r="K464" s="12">
        <v>46</v>
      </c>
      <c r="L464" s="29">
        <v>0.41573402799999998</v>
      </c>
      <c r="M464" s="30"/>
      <c r="N464" s="30"/>
      <c r="O464" s="30"/>
    </row>
    <row r="465" spans="1:15" x14ac:dyDescent="0.3">
      <c r="A465" s="29">
        <v>9.5240305999999997E-2</v>
      </c>
      <c r="B465" s="29">
        <v>4.3036430000000002E-3</v>
      </c>
      <c r="C465" s="29">
        <v>0.13036388400000001</v>
      </c>
      <c r="K465" s="12">
        <v>40</v>
      </c>
      <c r="L465" s="29">
        <v>7.6034045999999994E-2</v>
      </c>
      <c r="M465" s="30"/>
      <c r="N465" s="30"/>
      <c r="O465" s="30"/>
    </row>
    <row r="466" spans="1:15" x14ac:dyDescent="0.3">
      <c r="A466" s="29">
        <v>0.27397216200000002</v>
      </c>
      <c r="B466" s="29">
        <v>0.17934228499999999</v>
      </c>
      <c r="C466" s="29">
        <v>0.37287400799999998</v>
      </c>
      <c r="K466" s="12">
        <v>16</v>
      </c>
      <c r="L466" s="29">
        <v>0.279468194</v>
      </c>
      <c r="M466" s="30"/>
      <c r="N466" s="30"/>
      <c r="O466" s="30"/>
    </row>
    <row r="467" spans="1:15" x14ac:dyDescent="0.3">
      <c r="A467" s="29">
        <v>0.15527633199999999</v>
      </c>
      <c r="B467" s="29">
        <v>6.3731068000000002E-2</v>
      </c>
      <c r="C467" s="29">
        <v>7.6432942000000004E-2</v>
      </c>
      <c r="K467" s="12">
        <v>49</v>
      </c>
      <c r="L467" s="29">
        <v>0.45295007399999998</v>
      </c>
      <c r="M467" s="30"/>
      <c r="N467" s="30"/>
      <c r="O467" s="30"/>
    </row>
    <row r="468" spans="1:15" x14ac:dyDescent="0.3">
      <c r="A468" s="29">
        <v>0.20464464399999999</v>
      </c>
      <c r="B468" s="29">
        <v>6.0808327000000002E-2</v>
      </c>
      <c r="C468" s="29">
        <v>0.45912968100000001</v>
      </c>
      <c r="K468" s="12">
        <v>22</v>
      </c>
      <c r="L468" s="29">
        <v>0.116640892</v>
      </c>
      <c r="M468" s="30"/>
      <c r="N468" s="30"/>
      <c r="O468" s="30"/>
    </row>
    <row r="469" spans="1:15" x14ac:dyDescent="0.3">
      <c r="A469" s="29">
        <v>5.5664893999999999E-2</v>
      </c>
      <c r="B469" s="29">
        <v>0.19483882499999999</v>
      </c>
      <c r="C469" s="29">
        <v>0.17440071400000001</v>
      </c>
      <c r="K469" s="12">
        <v>17</v>
      </c>
      <c r="L469" s="29">
        <v>0.64400952300000003</v>
      </c>
      <c r="M469" s="30"/>
      <c r="N469" s="30"/>
      <c r="O469" s="30"/>
    </row>
    <row r="470" spans="1:15" x14ac:dyDescent="0.3">
      <c r="A470" s="29">
        <v>0.109561716</v>
      </c>
      <c r="B470" s="29">
        <v>0.19483882499999999</v>
      </c>
      <c r="C470" s="29">
        <v>0.1528562</v>
      </c>
      <c r="K470" s="12">
        <v>29</v>
      </c>
      <c r="L470" s="29">
        <v>0.48178151499999999</v>
      </c>
      <c r="M470" s="30"/>
      <c r="N470" s="30"/>
      <c r="O470" s="30"/>
    </row>
    <row r="471" spans="1:15" x14ac:dyDescent="0.3">
      <c r="A471" s="29">
        <v>0.335321337</v>
      </c>
      <c r="B471" s="29">
        <v>0.27789161800000001</v>
      </c>
      <c r="C471" s="29">
        <v>3.8407718E-2</v>
      </c>
      <c r="K471" s="12">
        <v>38</v>
      </c>
      <c r="L471" s="29">
        <v>0.401004042</v>
      </c>
      <c r="M471" s="30"/>
      <c r="N471" s="30"/>
      <c r="O471" s="30"/>
    </row>
    <row r="472" spans="1:15" x14ac:dyDescent="0.3">
      <c r="A472" s="29">
        <v>0.15715362699999999</v>
      </c>
      <c r="B472" s="29">
        <v>0.30361688399999998</v>
      </c>
      <c r="C472" s="29">
        <v>5.2600023000000003E-2</v>
      </c>
      <c r="K472" s="12">
        <v>33</v>
      </c>
      <c r="L472" s="29">
        <v>0.279468194</v>
      </c>
      <c r="M472" s="30"/>
      <c r="N472" s="30"/>
      <c r="O472" s="30"/>
    </row>
    <row r="473" spans="1:15" x14ac:dyDescent="0.3">
      <c r="A473" s="29">
        <v>0.13476055000000001</v>
      </c>
      <c r="B473" s="29">
        <v>0.21903059799999999</v>
      </c>
      <c r="C473" s="29">
        <v>0.16236631900000001</v>
      </c>
      <c r="K473" s="12">
        <v>17</v>
      </c>
      <c r="L473" s="29">
        <v>0.13404932999999999</v>
      </c>
      <c r="M473" s="30"/>
      <c r="N473" s="30"/>
      <c r="O473" s="30"/>
    </row>
    <row r="474" spans="1:15" x14ac:dyDescent="0.3">
      <c r="A474" s="29">
        <v>5.8942131000000002E-2</v>
      </c>
      <c r="B474" s="29">
        <v>0.180332041</v>
      </c>
      <c r="C474" s="29">
        <v>0.13572414899999999</v>
      </c>
      <c r="K474" s="12">
        <v>19</v>
      </c>
      <c r="L474" s="29">
        <v>0.37618033699999998</v>
      </c>
      <c r="M474" s="30"/>
      <c r="N474" s="30"/>
      <c r="O474" s="30"/>
    </row>
    <row r="475" spans="1:15" x14ac:dyDescent="0.3">
      <c r="A475" s="29">
        <v>3.2436859999999998E-2</v>
      </c>
      <c r="B475" s="29">
        <v>0.19967557</v>
      </c>
      <c r="C475" s="29">
        <v>0.20758610899999999</v>
      </c>
      <c r="K475" s="12">
        <v>58</v>
      </c>
      <c r="L475" s="29">
        <v>0.47987554100000002</v>
      </c>
      <c r="M475" s="30"/>
      <c r="N475" s="30"/>
      <c r="O475" s="30"/>
    </row>
    <row r="476" spans="1:15" x14ac:dyDescent="0.3">
      <c r="A476" s="29">
        <v>7.3178499999999994E-2</v>
      </c>
      <c r="B476" s="29">
        <v>0.102164728</v>
      </c>
      <c r="C476" s="29">
        <v>0.31895364100000001</v>
      </c>
      <c r="K476" s="12">
        <v>24</v>
      </c>
      <c r="L476" s="29">
        <v>0.35062570300000001</v>
      </c>
      <c r="M476" s="30"/>
      <c r="N476" s="30"/>
      <c r="O476" s="30"/>
    </row>
    <row r="477" spans="1:15" x14ac:dyDescent="0.3">
      <c r="A477" s="29">
        <v>0.20464464399999999</v>
      </c>
      <c r="B477" s="29">
        <v>0.19760048099999999</v>
      </c>
      <c r="C477" s="29">
        <v>0.28826370400000001</v>
      </c>
      <c r="K477" s="12">
        <v>27</v>
      </c>
      <c r="L477" s="29">
        <v>0.279468194</v>
      </c>
      <c r="M477" s="30"/>
      <c r="N477" s="30"/>
      <c r="O477" s="30"/>
    </row>
    <row r="478" spans="1:15" x14ac:dyDescent="0.3">
      <c r="A478" s="29">
        <v>0.212611577</v>
      </c>
      <c r="B478" s="29">
        <v>0.133527653</v>
      </c>
      <c r="C478" s="29">
        <v>0.25635019799999997</v>
      </c>
      <c r="K478" s="12">
        <v>54</v>
      </c>
      <c r="L478" s="29">
        <v>0.20886736</v>
      </c>
      <c r="M478" s="30"/>
      <c r="N478" s="30"/>
      <c r="O478" s="30"/>
    </row>
    <row r="479" spans="1:15" x14ac:dyDescent="0.3">
      <c r="A479" s="29">
        <v>0.10641234199999999</v>
      </c>
      <c r="B479" s="29">
        <v>0.22101377</v>
      </c>
      <c r="C479" s="29">
        <v>0.386570845</v>
      </c>
      <c r="K479" s="12">
        <v>23</v>
      </c>
      <c r="L479" s="29">
        <v>0.31872920100000002</v>
      </c>
      <c r="M479" s="30"/>
      <c r="N479" s="30"/>
      <c r="O479" s="30"/>
    </row>
    <row r="480" spans="1:15" x14ac:dyDescent="0.3">
      <c r="A480" s="29">
        <v>0.14608137900000001</v>
      </c>
      <c r="B480" s="29">
        <v>0.17024815200000001</v>
      </c>
      <c r="C480" s="29">
        <v>0.43175881399999999</v>
      </c>
      <c r="K480" s="12">
        <v>46</v>
      </c>
      <c r="L480" s="29">
        <v>9.7656676999999997E-2</v>
      </c>
      <c r="M480" s="30"/>
      <c r="N480" s="30"/>
      <c r="O480" s="30"/>
    </row>
    <row r="481" spans="1:15" x14ac:dyDescent="0.3">
      <c r="A481" s="29">
        <v>0.21306412799999999</v>
      </c>
      <c r="B481" s="29">
        <v>4.6089206000000001E-2</v>
      </c>
      <c r="C481" s="29">
        <v>0.17666409399999999</v>
      </c>
      <c r="K481" s="12">
        <v>52</v>
      </c>
      <c r="L481" s="29">
        <v>2.2035309999999999E-2</v>
      </c>
      <c r="M481" s="30"/>
      <c r="N481" s="30"/>
      <c r="O481" s="30"/>
    </row>
    <row r="482" spans="1:15" x14ac:dyDescent="0.3">
      <c r="A482" s="29">
        <v>0.21815430799999999</v>
      </c>
      <c r="B482" s="29">
        <v>0.22820638600000001</v>
      </c>
      <c r="C482" s="29">
        <v>0.11766847</v>
      </c>
      <c r="K482" s="12">
        <v>42</v>
      </c>
      <c r="L482" s="29">
        <v>0.36023153600000002</v>
      </c>
      <c r="M482" s="30"/>
      <c r="N482" s="30"/>
      <c r="O482" s="30"/>
    </row>
    <row r="483" spans="1:15" x14ac:dyDescent="0.3">
      <c r="A483" s="29">
        <v>0.21367087900000001</v>
      </c>
      <c r="B483" s="29">
        <v>0.221749897</v>
      </c>
      <c r="C483" s="29">
        <v>0.38036766700000002</v>
      </c>
      <c r="K483" s="12">
        <v>34</v>
      </c>
      <c r="L483" s="29">
        <v>0.199728341</v>
      </c>
      <c r="M483" s="30"/>
      <c r="N483" s="30"/>
      <c r="O483" s="30"/>
    </row>
    <row r="484" spans="1:15" x14ac:dyDescent="0.3">
      <c r="A484" s="29">
        <v>0.233388442</v>
      </c>
      <c r="B484" s="29">
        <v>0.118324998</v>
      </c>
      <c r="C484" s="29">
        <v>0.16837060500000001</v>
      </c>
      <c r="K484" s="12">
        <v>25</v>
      </c>
      <c r="L484" s="29">
        <v>9.2249541000000004E-2</v>
      </c>
      <c r="M484" s="30"/>
      <c r="N484" s="30"/>
      <c r="O484" s="30"/>
    </row>
    <row r="485" spans="1:15" x14ac:dyDescent="0.3">
      <c r="A485" s="29">
        <v>0.34818829600000001</v>
      </c>
      <c r="B485" s="29">
        <v>6.7074387999999999E-2</v>
      </c>
      <c r="C485" s="29">
        <v>0.142160493</v>
      </c>
      <c r="K485" s="12">
        <v>75</v>
      </c>
      <c r="L485" s="29">
        <v>0.27645665200000002</v>
      </c>
      <c r="M485" s="30"/>
      <c r="N485" s="30"/>
      <c r="O485" s="30"/>
    </row>
    <row r="486" spans="1:15" x14ac:dyDescent="0.3">
      <c r="A486" s="29">
        <v>0.28750935700000002</v>
      </c>
      <c r="B486" s="29">
        <v>0.16148242800000001</v>
      </c>
      <c r="C486" s="29">
        <v>0.18602822899999999</v>
      </c>
      <c r="K486" s="12">
        <v>27</v>
      </c>
      <c r="L486" s="29">
        <v>0.400559477</v>
      </c>
      <c r="M486" s="30"/>
      <c r="N486" s="30"/>
      <c r="O486" s="30"/>
    </row>
    <row r="487" spans="1:15" x14ac:dyDescent="0.3">
      <c r="A487" s="29">
        <v>2.1931623000000001E-2</v>
      </c>
      <c r="B487" s="29">
        <v>0.150570541</v>
      </c>
      <c r="C487" s="29">
        <v>0.16203281</v>
      </c>
      <c r="K487" s="12">
        <v>79</v>
      </c>
      <c r="L487" s="29">
        <v>0.253529693</v>
      </c>
      <c r="M487" s="30"/>
      <c r="N487" s="30"/>
      <c r="O487" s="30"/>
    </row>
    <row r="488" spans="1:15" x14ac:dyDescent="0.3">
      <c r="A488" s="29">
        <v>0.14995356700000001</v>
      </c>
      <c r="B488" s="29">
        <v>0.139600168</v>
      </c>
      <c r="C488" s="29">
        <v>0.50480445200000001</v>
      </c>
      <c r="K488" s="12">
        <v>60</v>
      </c>
      <c r="L488" s="29">
        <v>0.19296255700000001</v>
      </c>
      <c r="M488" s="30"/>
      <c r="N488" s="30"/>
      <c r="O488" s="30"/>
    </row>
    <row r="489" spans="1:15" x14ac:dyDescent="0.3">
      <c r="A489" s="29">
        <v>0.128387792</v>
      </c>
      <c r="B489" s="29">
        <v>0.18914494700000001</v>
      </c>
      <c r="C489" s="29">
        <v>0.122205361</v>
      </c>
      <c r="K489" s="12">
        <v>42</v>
      </c>
      <c r="L489" s="29">
        <v>0.23522674299999999</v>
      </c>
      <c r="M489" s="30"/>
      <c r="N489" s="30"/>
      <c r="O489" s="30"/>
    </row>
    <row r="490" spans="1:15" x14ac:dyDescent="0.3">
      <c r="A490" s="29">
        <v>0.53659809000000003</v>
      </c>
      <c r="B490" s="29">
        <v>5.4340299000000002E-2</v>
      </c>
      <c r="C490" s="29">
        <v>0.48908896000000002</v>
      </c>
      <c r="K490" s="12">
        <v>39</v>
      </c>
      <c r="L490" s="29">
        <v>0.23289708200000001</v>
      </c>
      <c r="M490" s="30"/>
      <c r="N490" s="30"/>
      <c r="O490" s="30"/>
    </row>
    <row r="491" spans="1:15" x14ac:dyDescent="0.3">
      <c r="A491" s="29">
        <v>0.25272685499999997</v>
      </c>
      <c r="B491" s="29">
        <v>0.21649832699999999</v>
      </c>
      <c r="C491" s="29">
        <v>0.235937959</v>
      </c>
      <c r="K491" s="12">
        <v>28</v>
      </c>
      <c r="L491" s="29">
        <v>0.10944379999999999</v>
      </c>
      <c r="M491" s="30"/>
      <c r="N491" s="30"/>
      <c r="O491" s="30"/>
    </row>
    <row r="492" spans="1:15" x14ac:dyDescent="0.3">
      <c r="A492" s="29">
        <v>0.16778195200000001</v>
      </c>
      <c r="B492" s="29">
        <v>0.46802581900000001</v>
      </c>
      <c r="C492" s="29">
        <v>6.0928585E-2</v>
      </c>
      <c r="K492" s="12">
        <v>33</v>
      </c>
      <c r="L492" s="29">
        <v>0.41964069199999998</v>
      </c>
      <c r="M492" s="30"/>
      <c r="N492" s="30"/>
      <c r="O492" s="30"/>
    </row>
    <row r="493" spans="1:15" x14ac:dyDescent="0.3">
      <c r="A493" s="29">
        <v>0.333043963</v>
      </c>
      <c r="B493" s="29">
        <v>0.18908292700000001</v>
      </c>
      <c r="C493" s="29">
        <v>0.112523631</v>
      </c>
      <c r="K493" s="12">
        <v>24</v>
      </c>
      <c r="L493" s="29">
        <v>0.11860680899999999</v>
      </c>
      <c r="M493" s="30"/>
      <c r="N493" s="30"/>
      <c r="O493" s="30"/>
    </row>
    <row r="494" spans="1:15" x14ac:dyDescent="0.3">
      <c r="A494" s="29">
        <v>3.2980373E-2</v>
      </c>
      <c r="B494" s="29">
        <v>3.0489426E-2</v>
      </c>
      <c r="C494" s="29">
        <v>5.9403863000000001E-2</v>
      </c>
      <c r="K494" s="12">
        <v>34</v>
      </c>
      <c r="L494" s="29">
        <v>0.40018415200000002</v>
      </c>
      <c r="M494" s="30"/>
      <c r="N494" s="30"/>
      <c r="O494" s="30"/>
    </row>
    <row r="495" spans="1:15" x14ac:dyDescent="0.3">
      <c r="A495" s="29">
        <v>0.27556250700000001</v>
      </c>
      <c r="B495" s="29">
        <v>0.29395548999999999</v>
      </c>
      <c r="C495" s="29">
        <v>1.9281864999999999E-2</v>
      </c>
      <c r="K495" s="12">
        <v>14</v>
      </c>
      <c r="L495" s="29">
        <v>0.64983610599999997</v>
      </c>
      <c r="M495" s="30"/>
      <c r="N495" s="30"/>
      <c r="O495" s="30"/>
    </row>
    <row r="496" spans="1:15" x14ac:dyDescent="0.3">
      <c r="A496" s="29">
        <v>0.25614817400000001</v>
      </c>
      <c r="B496" s="29">
        <v>0.22564046900000001</v>
      </c>
      <c r="C496" s="29">
        <v>0.38892282900000003</v>
      </c>
      <c r="K496" s="12">
        <v>45</v>
      </c>
      <c r="L496" s="29">
        <v>0.52583365599999998</v>
      </c>
      <c r="M496" s="30"/>
      <c r="N496" s="30"/>
      <c r="O496" s="30"/>
    </row>
    <row r="497" spans="1:15" x14ac:dyDescent="0.3">
      <c r="A497" s="29">
        <v>0.10431536299999999</v>
      </c>
      <c r="B497" s="29">
        <v>0.18981736699999999</v>
      </c>
      <c r="C497" s="29">
        <v>5.4619731999999997E-2</v>
      </c>
      <c r="K497" s="12">
        <v>54</v>
      </c>
      <c r="L497" s="29">
        <v>0.11184079099999999</v>
      </c>
      <c r="M497" s="30"/>
      <c r="N497" s="30"/>
      <c r="O497" s="30"/>
    </row>
    <row r="498" spans="1:15" x14ac:dyDescent="0.3">
      <c r="A498" s="29">
        <v>0.52761130000000001</v>
      </c>
      <c r="B498" s="29">
        <v>0.25004507500000001</v>
      </c>
      <c r="C498" s="29">
        <v>0.20275986800000001</v>
      </c>
      <c r="K498" s="12">
        <v>17</v>
      </c>
      <c r="L498" s="29">
        <v>0.13691170899999999</v>
      </c>
      <c r="M498" s="30"/>
      <c r="N498" s="30"/>
      <c r="O498" s="30"/>
    </row>
    <row r="499" spans="1:15" x14ac:dyDescent="0.3">
      <c r="A499" s="29">
        <v>0.109170541</v>
      </c>
      <c r="B499" s="29">
        <v>8.8745825E-2</v>
      </c>
      <c r="C499" s="29">
        <v>0.26804718999999999</v>
      </c>
      <c r="K499" s="12">
        <v>48</v>
      </c>
      <c r="L499" s="29">
        <v>0.20337989300000001</v>
      </c>
      <c r="M499" s="30"/>
      <c r="N499" s="30"/>
      <c r="O499" s="30"/>
    </row>
    <row r="500" spans="1:15" x14ac:dyDescent="0.3">
      <c r="A500" s="29">
        <v>8.5488101999999996E-2</v>
      </c>
      <c r="B500" s="29">
        <v>5.3617998E-2</v>
      </c>
      <c r="C500" s="29">
        <v>0.19489831699999999</v>
      </c>
      <c r="K500" s="12">
        <v>62</v>
      </c>
      <c r="L500" s="29">
        <v>0.29661558500000001</v>
      </c>
      <c r="M500" s="30"/>
      <c r="N500" s="30"/>
      <c r="O500" s="30"/>
    </row>
  </sheetData>
  <mergeCells count="3">
    <mergeCell ref="E1:E2"/>
    <mergeCell ref="F1:H1"/>
    <mergeCell ref="N1:N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E-commerce (1)</vt:lpstr>
      <vt:lpstr>Sprint 1</vt:lpstr>
      <vt:lpstr>Sprint 2 </vt:lpstr>
      <vt:lpstr>Sprint 3</vt:lpstr>
      <vt:lpstr>Sprint 4</vt:lpstr>
      <vt:lpstr>Sprint 5  </vt:lpstr>
      <vt:lpstr>Sprint 6</vt:lpstr>
      <vt:lpstr>Sprint 7</vt:lpstr>
      <vt:lpstr>Sprint 8</vt:lpstr>
      <vt:lpstr>Sprint 9  </vt:lpstr>
      <vt:lpstr>Sprint 10</vt:lpstr>
      <vt:lpstr>Dashboard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 SHARDA</dc:creator>
  <cp:lastModifiedBy>Smita Kumari</cp:lastModifiedBy>
  <dcterms:created xsi:type="dcterms:W3CDTF">2025-06-16T02:56:16Z</dcterms:created>
  <dcterms:modified xsi:type="dcterms:W3CDTF">2025-06-19T12:26:26Z</dcterms:modified>
</cp:coreProperties>
</file>