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0" yWindow="-10" windowWidth="19240" windowHeight="7520"/>
  </bookViews>
  <sheets>
    <sheet name="31.12.24" sheetId="2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M21" i="2"/>
  <c r="N5" l="1"/>
  <c r="N6"/>
  <c r="N7"/>
  <c r="N8"/>
  <c r="N9"/>
  <c r="N10"/>
  <c r="N11"/>
  <c r="N12"/>
  <c r="N13"/>
  <c r="N14"/>
  <c r="N15"/>
  <c r="N16"/>
  <c r="N17"/>
  <c r="N18"/>
  <c r="N19"/>
  <c r="N20"/>
  <c r="N22"/>
  <c r="N24"/>
  <c r="N4"/>
  <c r="L25" l="1"/>
  <c r="K25"/>
  <c r="J25"/>
  <c r="I25"/>
  <c r="G25"/>
  <c r="F25"/>
  <c r="M10"/>
  <c r="M9"/>
  <c r="M6"/>
  <c r="M5"/>
  <c r="M25" l="1"/>
  <c r="N25"/>
</calcChain>
</file>

<file path=xl/sharedStrings.xml><?xml version="1.0" encoding="utf-8"?>
<sst xmlns="http://schemas.openxmlformats.org/spreadsheetml/2006/main" count="61" uniqueCount="60">
  <si>
    <t xml:space="preserve">District: </t>
  </si>
  <si>
    <t>Sidhi</t>
  </si>
  <si>
    <t>Sl. No</t>
  </si>
  <si>
    <t>Name of the project</t>
  </si>
  <si>
    <t>Stage of the Project (CBP/FIP/WDF-CP/SDP/IWMS)</t>
  </si>
  <si>
    <t xml:space="preserve">Date of 
Sanction </t>
  </si>
  <si>
    <t xml:space="preserve">Name of Ongoing Project Activities </t>
  </si>
  <si>
    <t xml:space="preserve">No. of Mandays Generated </t>
  </si>
  <si>
    <t>Matterials/Plants/Organic Manure/pest</t>
  </si>
  <si>
    <t>No. of Waterbodies created</t>
  </si>
  <si>
    <t>Increase in water storage capacities due to de-sliting</t>
  </si>
  <si>
    <t>Increase in irrigarion capacity/ Area</t>
  </si>
  <si>
    <t>Total Labour payment made during the reporting period (in Lakhs)</t>
  </si>
  <si>
    <t>Lurghuti Watershed Project</t>
  </si>
  <si>
    <t>FIP</t>
  </si>
  <si>
    <t>9th, December-2021</t>
  </si>
  <si>
    <t>750 Nos. SCT</t>
  </si>
  <si>
    <t>19 Acre Farm Bund</t>
  </si>
  <si>
    <t>15 Nos. Gully Plug (Earthen)</t>
  </si>
  <si>
    <t>20 Nos. Gully Plug (Boulder)</t>
  </si>
  <si>
    <t>TOTAL</t>
  </si>
  <si>
    <t>7 Nos. Mogha Bandh</t>
  </si>
  <si>
    <t>15 No.</t>
  </si>
  <si>
    <t>750 No.</t>
  </si>
  <si>
    <t>21 No.</t>
  </si>
  <si>
    <t xml:space="preserve">19 Acre </t>
  </si>
  <si>
    <t>7 No.</t>
  </si>
  <si>
    <t>Total Grant Sanctioned</t>
  </si>
  <si>
    <t>Total Grant Released (VWC +PIA)</t>
  </si>
  <si>
    <t>Utilization as on</t>
  </si>
  <si>
    <t>Remarks if not done</t>
  </si>
  <si>
    <t>1 Nos Earthen Dam</t>
  </si>
  <si>
    <t>4 Nos Check Dam</t>
  </si>
  <si>
    <t>1 Nos Gabion Structure</t>
  </si>
  <si>
    <t>16 nos Landless women &amp; livelihood development</t>
  </si>
  <si>
    <t xml:space="preserve">75 nos Knowledge management, capacity building, exposure visits and documentation
</t>
  </si>
  <si>
    <t>Management Expenses</t>
  </si>
  <si>
    <t>Other( Additional insentive of completion of the project)</t>
  </si>
  <si>
    <t>Supervision cost</t>
  </si>
  <si>
    <t>Maintenance Fund(50% of Sharamdan) FIP</t>
  </si>
  <si>
    <t>35  nos Efficient use of water resources</t>
  </si>
  <si>
    <t xml:space="preserve">430 nos-Soil fertility and productivity enhancement </t>
  </si>
  <si>
    <t>400 nos Sustainable farming practices</t>
  </si>
  <si>
    <t>400 nos Climate risk mitigation measure</t>
  </si>
  <si>
    <t>10 Nos.FP (Farm pond)</t>
  </si>
  <si>
    <t>1 No.</t>
  </si>
  <si>
    <t>10 No.</t>
  </si>
  <si>
    <t>MF ACCOUNT DEPOSIT AMOUNT</t>
  </si>
  <si>
    <t>1600 Plant Agroforestry</t>
  </si>
  <si>
    <t>1600 Plant Horticulture</t>
  </si>
  <si>
    <t>2 No.</t>
  </si>
  <si>
    <t>1750 Plant</t>
  </si>
  <si>
    <t>1620 Plant</t>
  </si>
  <si>
    <t>64 No.</t>
  </si>
  <si>
    <t>22 No.</t>
  </si>
  <si>
    <t>Duration of Report From  24-01-2022 to 31-12-2024</t>
  </si>
  <si>
    <t>58 No.</t>
  </si>
  <si>
    <t>667No.</t>
  </si>
  <si>
    <t>600 No.</t>
  </si>
  <si>
    <t>5607 No.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</si>
</sst>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Georgia"/>
      <family val="1"/>
    </font>
    <font>
      <b/>
      <sz val="11"/>
      <color theme="1"/>
      <name val="Georgia"/>
      <family val="1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14" fontId="2" fillId="0" borderId="0" xfId="0" applyNumberFormat="1" applyFont="1" applyAlignment="1"/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/>
    <xf numFmtId="0" fontId="0" fillId="3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3"/>
  <sheetViews>
    <sheetView tabSelected="1" zoomScale="80" zoomScaleNormal="80" workbookViewId="0">
      <selection activeCell="O25" sqref="O25"/>
    </sheetView>
  </sheetViews>
  <sheetFormatPr defaultRowHeight="14.5"/>
  <cols>
    <col min="1" max="1" width="8" customWidth="1"/>
    <col min="2" max="2" width="18.6328125" customWidth="1"/>
    <col min="3" max="3" width="23.36328125" customWidth="1"/>
    <col min="4" max="4" width="10.90625" customWidth="1"/>
    <col min="5" max="5" width="25.6328125" bestFit="1" customWidth="1"/>
    <col min="6" max="6" width="13.453125" customWidth="1"/>
    <col min="7" max="7" width="12.08984375" customWidth="1"/>
    <col min="8" max="8" width="10.54296875" customWidth="1"/>
    <col min="9" max="9" width="11.54296875" customWidth="1"/>
    <col min="11" max="15" width="16.1796875" customWidth="1"/>
  </cols>
  <sheetData>
    <row r="1" spans="1:15">
      <c r="A1" s="1" t="s">
        <v>0</v>
      </c>
      <c r="B1" s="1"/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1" t="s">
        <v>55</v>
      </c>
      <c r="B2" s="2"/>
      <c r="C2" s="12"/>
      <c r="D2" s="12"/>
      <c r="E2" s="12"/>
      <c r="F2" s="12"/>
      <c r="G2" s="1"/>
      <c r="H2" s="1"/>
      <c r="I2" s="1"/>
      <c r="J2" s="1"/>
      <c r="K2" s="1"/>
      <c r="L2" s="1"/>
      <c r="M2" s="1"/>
      <c r="N2" s="1"/>
      <c r="O2" s="1"/>
    </row>
    <row r="3" spans="1:15" ht="90.65" customHeight="1">
      <c r="A3" s="6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 t="s">
        <v>27</v>
      </c>
      <c r="M3" s="7" t="s">
        <v>28</v>
      </c>
      <c r="N3" s="7" t="s">
        <v>29</v>
      </c>
      <c r="O3" s="7" t="s">
        <v>30</v>
      </c>
    </row>
    <row r="4" spans="1:15" ht="46.25" customHeight="1">
      <c r="A4" s="4">
        <v>1</v>
      </c>
      <c r="B4" s="8" t="s">
        <v>13</v>
      </c>
      <c r="C4" s="4" t="s">
        <v>14</v>
      </c>
      <c r="D4" s="9" t="s">
        <v>15</v>
      </c>
      <c r="E4" s="4" t="s">
        <v>44</v>
      </c>
      <c r="F4" s="14">
        <v>9339</v>
      </c>
      <c r="G4" s="13">
        <v>131270</v>
      </c>
      <c r="H4" s="14" t="s">
        <v>46</v>
      </c>
      <c r="I4" s="4">
        <v>0</v>
      </c>
      <c r="J4" s="4">
        <v>0</v>
      </c>
      <c r="K4" s="13">
        <v>1753534</v>
      </c>
      <c r="L4" s="13">
        <v>1884806</v>
      </c>
      <c r="M4" s="13">
        <v>1884804</v>
      </c>
      <c r="N4" s="13">
        <f>K4+G4</f>
        <v>1884804</v>
      </c>
      <c r="O4" s="3"/>
    </row>
    <row r="5" spans="1:15" ht="28.25" customHeight="1">
      <c r="A5" s="4">
        <v>2</v>
      </c>
      <c r="B5" s="8"/>
      <c r="C5" s="4"/>
      <c r="D5" s="9"/>
      <c r="E5" s="3" t="s">
        <v>16</v>
      </c>
      <c r="F5" s="14">
        <v>549</v>
      </c>
      <c r="G5" s="14">
        <v>4000</v>
      </c>
      <c r="H5" s="14" t="s">
        <v>23</v>
      </c>
      <c r="I5" s="4">
        <v>0</v>
      </c>
      <c r="J5" s="4">
        <v>0</v>
      </c>
      <c r="K5" s="14">
        <v>100248</v>
      </c>
      <c r="L5" s="14">
        <v>104296</v>
      </c>
      <c r="M5" s="14">
        <f>L5</f>
        <v>104296</v>
      </c>
      <c r="N5" s="13">
        <f t="shared" ref="N5:N24" si="0">K5+G5</f>
        <v>104248</v>
      </c>
      <c r="O5" s="3"/>
    </row>
    <row r="6" spans="1:15" ht="34.25" customHeight="1">
      <c r="A6" s="4">
        <v>3</v>
      </c>
      <c r="B6" s="8"/>
      <c r="C6" s="4"/>
      <c r="D6" s="9"/>
      <c r="E6" s="3" t="s">
        <v>17</v>
      </c>
      <c r="F6" s="14">
        <v>1678.5</v>
      </c>
      <c r="G6" s="14">
        <v>3000</v>
      </c>
      <c r="H6" s="13" t="s">
        <v>25</v>
      </c>
      <c r="I6" s="4">
        <v>0</v>
      </c>
      <c r="J6" s="4">
        <v>0</v>
      </c>
      <c r="K6" s="14">
        <v>293940</v>
      </c>
      <c r="L6" s="14">
        <v>296983</v>
      </c>
      <c r="M6" s="14">
        <f>L6</f>
        <v>296983</v>
      </c>
      <c r="N6" s="13">
        <f t="shared" si="0"/>
        <v>296940</v>
      </c>
      <c r="O6" s="3"/>
    </row>
    <row r="7" spans="1:15" ht="37.25" customHeight="1">
      <c r="A7" s="4">
        <v>4</v>
      </c>
      <c r="B7" s="8"/>
      <c r="C7" s="4"/>
      <c r="D7" s="9"/>
      <c r="E7" s="3" t="s">
        <v>48</v>
      </c>
      <c r="F7" s="14">
        <v>124</v>
      </c>
      <c r="G7" s="14">
        <v>58770</v>
      </c>
      <c r="H7" s="14" t="s">
        <v>51</v>
      </c>
      <c r="I7" s="4">
        <v>0</v>
      </c>
      <c r="J7" s="4">
        <v>0</v>
      </c>
      <c r="K7" s="14">
        <v>23685</v>
      </c>
      <c r="L7" s="14">
        <v>82522</v>
      </c>
      <c r="M7" s="14">
        <v>82521</v>
      </c>
      <c r="N7" s="13">
        <f t="shared" si="0"/>
        <v>82455</v>
      </c>
      <c r="O7" s="3"/>
    </row>
    <row r="8" spans="1:15" ht="32.4" customHeight="1">
      <c r="A8" s="4">
        <v>5</v>
      </c>
      <c r="B8" s="8"/>
      <c r="C8" s="4"/>
      <c r="D8" s="9"/>
      <c r="E8" s="5" t="s">
        <v>49</v>
      </c>
      <c r="F8" s="14">
        <v>185</v>
      </c>
      <c r="G8" s="14">
        <v>84040</v>
      </c>
      <c r="H8" s="14" t="s">
        <v>52</v>
      </c>
      <c r="I8" s="4">
        <v>0</v>
      </c>
      <c r="J8" s="4">
        <v>0</v>
      </c>
      <c r="K8" s="14">
        <v>35392</v>
      </c>
      <c r="L8" s="14">
        <v>120198</v>
      </c>
      <c r="M8" s="14">
        <v>120197</v>
      </c>
      <c r="N8" s="13">
        <f t="shared" si="0"/>
        <v>119432</v>
      </c>
      <c r="O8" s="3"/>
    </row>
    <row r="9" spans="1:15" ht="34.25" customHeight="1">
      <c r="A9" s="4">
        <v>6</v>
      </c>
      <c r="B9" s="8"/>
      <c r="C9" s="4"/>
      <c r="D9" s="9"/>
      <c r="E9" s="3" t="s">
        <v>18</v>
      </c>
      <c r="F9" s="14">
        <v>1649.5</v>
      </c>
      <c r="G9" s="14">
        <v>3000</v>
      </c>
      <c r="H9" s="14" t="s">
        <v>22</v>
      </c>
      <c r="I9" s="4">
        <v>0</v>
      </c>
      <c r="J9" s="4">
        <v>0</v>
      </c>
      <c r="K9" s="14">
        <v>283322</v>
      </c>
      <c r="L9" s="14">
        <v>286324</v>
      </c>
      <c r="M9" s="14">
        <f>L9</f>
        <v>286324</v>
      </c>
      <c r="N9" s="13">
        <f t="shared" si="0"/>
        <v>286322</v>
      </c>
      <c r="O9" s="3"/>
    </row>
    <row r="10" spans="1:15" ht="31.75" customHeight="1">
      <c r="A10" s="4">
        <v>7</v>
      </c>
      <c r="B10" s="4"/>
      <c r="C10" s="4"/>
      <c r="D10" s="4"/>
      <c r="E10" s="3" t="s">
        <v>19</v>
      </c>
      <c r="F10" s="14">
        <v>1280</v>
      </c>
      <c r="G10" s="14">
        <v>4000</v>
      </c>
      <c r="H10" s="14" t="s">
        <v>24</v>
      </c>
      <c r="I10" s="4">
        <v>0</v>
      </c>
      <c r="J10" s="4">
        <v>0</v>
      </c>
      <c r="K10" s="14">
        <v>235990</v>
      </c>
      <c r="L10" s="14">
        <v>240006</v>
      </c>
      <c r="M10" s="14">
        <f>L10</f>
        <v>240006</v>
      </c>
      <c r="N10" s="13">
        <f t="shared" si="0"/>
        <v>239990</v>
      </c>
      <c r="O10" s="3"/>
    </row>
    <row r="11" spans="1:15" ht="31.75" customHeight="1">
      <c r="A11" s="4">
        <v>8</v>
      </c>
      <c r="B11" s="4"/>
      <c r="C11" s="4"/>
      <c r="D11" s="4"/>
      <c r="E11" s="10" t="s">
        <v>21</v>
      </c>
      <c r="F11" s="14">
        <v>696</v>
      </c>
      <c r="G11" s="14">
        <v>701250</v>
      </c>
      <c r="H11" s="14" t="s">
        <v>26</v>
      </c>
      <c r="I11" s="4">
        <v>0</v>
      </c>
      <c r="J11" s="4">
        <v>0</v>
      </c>
      <c r="K11" s="14">
        <v>150621</v>
      </c>
      <c r="L11" s="14">
        <v>851959</v>
      </c>
      <c r="M11" s="14">
        <v>851959</v>
      </c>
      <c r="N11" s="13">
        <f t="shared" si="0"/>
        <v>851871</v>
      </c>
      <c r="O11" s="3"/>
    </row>
    <row r="12" spans="1:15" ht="31.75" customHeight="1">
      <c r="A12" s="4">
        <v>9</v>
      </c>
      <c r="B12" s="4"/>
      <c r="C12" s="4"/>
      <c r="D12" s="4"/>
      <c r="E12" s="10" t="s">
        <v>31</v>
      </c>
      <c r="F12" s="14">
        <v>495</v>
      </c>
      <c r="G12" s="14">
        <v>9762</v>
      </c>
      <c r="H12" s="14" t="s">
        <v>45</v>
      </c>
      <c r="I12" s="4">
        <v>0</v>
      </c>
      <c r="J12" s="4">
        <v>0</v>
      </c>
      <c r="K12" s="4">
        <v>99000</v>
      </c>
      <c r="L12" s="14">
        <v>108762</v>
      </c>
      <c r="M12" s="14">
        <v>108762</v>
      </c>
      <c r="N12" s="13">
        <f t="shared" si="0"/>
        <v>108762</v>
      </c>
      <c r="O12" s="3"/>
    </row>
    <row r="13" spans="1:15" ht="31.75" customHeight="1">
      <c r="A13" s="4">
        <v>10</v>
      </c>
      <c r="B13" s="4"/>
      <c r="C13" s="4"/>
      <c r="D13" s="4"/>
      <c r="E13" s="10" t="s">
        <v>32</v>
      </c>
      <c r="F13" s="14">
        <v>1287</v>
      </c>
      <c r="G13" s="14">
        <v>2317200</v>
      </c>
      <c r="H13" s="14" t="s">
        <v>50</v>
      </c>
      <c r="I13" s="4">
        <v>0</v>
      </c>
      <c r="J13" s="4">
        <v>0</v>
      </c>
      <c r="K13" s="4">
        <v>275450</v>
      </c>
      <c r="L13" s="14">
        <v>3164595</v>
      </c>
      <c r="M13" s="14">
        <v>3147795</v>
      </c>
      <c r="N13" s="13">
        <f t="shared" si="0"/>
        <v>2592650</v>
      </c>
      <c r="O13" s="3"/>
    </row>
    <row r="14" spans="1:15" ht="31.75" customHeight="1">
      <c r="A14" s="4">
        <v>11</v>
      </c>
      <c r="B14" s="4"/>
      <c r="C14" s="4"/>
      <c r="D14" s="4"/>
      <c r="E14" s="10" t="s">
        <v>33</v>
      </c>
      <c r="F14" s="14">
        <v>133</v>
      </c>
      <c r="G14" s="14">
        <v>15281</v>
      </c>
      <c r="H14" s="14" t="s">
        <v>45</v>
      </c>
      <c r="I14" s="4">
        <v>0</v>
      </c>
      <c r="J14" s="4">
        <v>0</v>
      </c>
      <c r="K14" s="4">
        <v>26600</v>
      </c>
      <c r="L14" s="14">
        <v>41936</v>
      </c>
      <c r="M14" s="14">
        <v>41936</v>
      </c>
      <c r="N14" s="13">
        <f t="shared" si="0"/>
        <v>41881</v>
      </c>
      <c r="O14" s="3"/>
    </row>
    <row r="15" spans="1:15" ht="34.25" customHeight="1">
      <c r="A15" s="4">
        <v>12</v>
      </c>
      <c r="B15" s="4"/>
      <c r="C15" s="4"/>
      <c r="D15" s="4"/>
      <c r="E15" s="3" t="s">
        <v>40</v>
      </c>
      <c r="F15" s="14">
        <v>0</v>
      </c>
      <c r="G15" s="14">
        <v>753000</v>
      </c>
      <c r="H15" s="14" t="s">
        <v>53</v>
      </c>
      <c r="I15" s="4">
        <v>0</v>
      </c>
      <c r="J15" s="4">
        <v>0</v>
      </c>
      <c r="K15" s="4">
        <v>0</v>
      </c>
      <c r="L15" s="14">
        <v>756600</v>
      </c>
      <c r="M15" s="14">
        <v>753600</v>
      </c>
      <c r="N15" s="13">
        <f t="shared" si="0"/>
        <v>753000</v>
      </c>
      <c r="O15" s="3"/>
    </row>
    <row r="16" spans="1:15" ht="29">
      <c r="A16" s="4">
        <v>13</v>
      </c>
      <c r="B16" s="4"/>
      <c r="C16" s="4"/>
      <c r="D16" s="4"/>
      <c r="E16" s="3" t="s">
        <v>41</v>
      </c>
      <c r="F16" s="14">
        <v>2650</v>
      </c>
      <c r="G16" s="14">
        <v>926418</v>
      </c>
      <c r="H16" s="14" t="s">
        <v>57</v>
      </c>
      <c r="I16" s="4">
        <v>0</v>
      </c>
      <c r="J16" s="4">
        <v>0</v>
      </c>
      <c r="K16" s="4">
        <v>435500</v>
      </c>
      <c r="L16" s="14">
        <v>1806050</v>
      </c>
      <c r="M16" s="14">
        <v>1443436</v>
      </c>
      <c r="N16" s="13">
        <f t="shared" si="0"/>
        <v>1361918</v>
      </c>
      <c r="O16" s="3"/>
    </row>
    <row r="17" spans="1:15" ht="29">
      <c r="A17" s="4">
        <v>14</v>
      </c>
      <c r="B17" s="5"/>
      <c r="C17" s="5"/>
      <c r="D17" s="5"/>
      <c r="E17" s="3" t="s">
        <v>42</v>
      </c>
      <c r="F17" s="14">
        <v>45</v>
      </c>
      <c r="G17" s="14">
        <v>706691</v>
      </c>
      <c r="H17" s="14" t="s">
        <v>58</v>
      </c>
      <c r="I17" s="4">
        <v>0</v>
      </c>
      <c r="J17" s="4">
        <v>0</v>
      </c>
      <c r="K17" s="4">
        <v>15000</v>
      </c>
      <c r="L17" s="14">
        <v>1171545</v>
      </c>
      <c r="M17" s="14">
        <v>845015</v>
      </c>
      <c r="N17" s="13">
        <f t="shared" si="0"/>
        <v>721691</v>
      </c>
      <c r="O17" s="3"/>
    </row>
    <row r="18" spans="1:15" ht="29">
      <c r="A18" s="4">
        <v>15</v>
      </c>
      <c r="B18" s="5"/>
      <c r="C18" s="5"/>
      <c r="D18" s="5"/>
      <c r="E18" s="3" t="s">
        <v>43</v>
      </c>
      <c r="F18" s="14">
        <v>0</v>
      </c>
      <c r="G18" s="14">
        <v>0</v>
      </c>
      <c r="H18" s="14">
        <v>0</v>
      </c>
      <c r="I18" s="4">
        <v>0</v>
      </c>
      <c r="J18" s="4">
        <v>0</v>
      </c>
      <c r="K18" s="4">
        <v>0</v>
      </c>
      <c r="L18" s="14">
        <v>1272900</v>
      </c>
      <c r="M18" s="14">
        <v>0</v>
      </c>
      <c r="N18" s="13">
        <f t="shared" si="0"/>
        <v>0</v>
      </c>
      <c r="O18" s="3"/>
    </row>
    <row r="19" spans="1:15" ht="29">
      <c r="A19" s="4">
        <v>16</v>
      </c>
      <c r="B19" s="5"/>
      <c r="C19" s="5"/>
      <c r="D19" s="5"/>
      <c r="E19" s="3" t="s">
        <v>34</v>
      </c>
      <c r="F19" s="14">
        <v>0</v>
      </c>
      <c r="G19" s="14">
        <v>1214640</v>
      </c>
      <c r="H19" s="14" t="s">
        <v>54</v>
      </c>
      <c r="I19" s="4">
        <v>0</v>
      </c>
      <c r="J19" s="4">
        <v>0</v>
      </c>
      <c r="K19" s="4">
        <v>0</v>
      </c>
      <c r="L19" s="14">
        <v>1214640</v>
      </c>
      <c r="M19" s="14">
        <v>1214640</v>
      </c>
      <c r="N19" s="13">
        <f t="shared" si="0"/>
        <v>1214640</v>
      </c>
      <c r="O19" s="3"/>
    </row>
    <row r="20" spans="1:15" ht="72.5">
      <c r="A20" s="4">
        <v>17</v>
      </c>
      <c r="B20" s="5"/>
      <c r="C20" s="5"/>
      <c r="D20" s="5"/>
      <c r="E20" s="3" t="s">
        <v>35</v>
      </c>
      <c r="F20" s="14">
        <v>0</v>
      </c>
      <c r="G20" s="14">
        <v>572447</v>
      </c>
      <c r="H20" s="14" t="s">
        <v>56</v>
      </c>
      <c r="I20" s="4">
        <v>0</v>
      </c>
      <c r="J20" s="4">
        <v>0</v>
      </c>
      <c r="K20" s="4">
        <v>0</v>
      </c>
      <c r="L20" s="14">
        <v>810000</v>
      </c>
      <c r="M20" s="14">
        <v>637000</v>
      </c>
      <c r="N20" s="13">
        <f t="shared" si="0"/>
        <v>572447</v>
      </c>
      <c r="O20" s="3"/>
    </row>
    <row r="21" spans="1:15">
      <c r="A21" s="4">
        <v>18</v>
      </c>
      <c r="B21" s="5"/>
      <c r="C21" s="5"/>
      <c r="D21" s="5"/>
      <c r="E21" s="3" t="s">
        <v>36</v>
      </c>
      <c r="F21" s="14"/>
      <c r="G21" s="14"/>
      <c r="H21" s="14"/>
      <c r="I21" s="4"/>
      <c r="J21" s="4"/>
      <c r="K21" s="4"/>
      <c r="L21" s="14">
        <v>3113074</v>
      </c>
      <c r="M21" s="14">
        <f>992459+723774+627089</f>
        <v>2343322</v>
      </c>
      <c r="N21" s="13">
        <v>2343322</v>
      </c>
      <c r="O21" s="3"/>
    </row>
    <row r="22" spans="1:15" ht="29">
      <c r="A22" s="4">
        <v>19</v>
      </c>
      <c r="B22" s="5"/>
      <c r="C22" s="5"/>
      <c r="D22" s="5"/>
      <c r="E22" s="3" t="s">
        <v>37</v>
      </c>
      <c r="F22" s="14"/>
      <c r="G22" s="4"/>
      <c r="H22" s="14"/>
      <c r="I22" s="4"/>
      <c r="J22" s="4"/>
      <c r="K22" s="4"/>
      <c r="L22" s="14">
        <v>200000</v>
      </c>
      <c r="M22" s="14">
        <v>0</v>
      </c>
      <c r="N22" s="13">
        <f t="shared" si="0"/>
        <v>0</v>
      </c>
      <c r="O22" s="3"/>
    </row>
    <row r="23" spans="1:15">
      <c r="A23" s="4">
        <v>20</v>
      </c>
      <c r="B23" s="5"/>
      <c r="C23" s="5"/>
      <c r="D23" s="5"/>
      <c r="E23" s="3" t="s">
        <v>38</v>
      </c>
      <c r="F23" s="14"/>
      <c r="G23" s="4"/>
      <c r="H23" s="14"/>
      <c r="I23" s="4"/>
      <c r="J23" s="4"/>
      <c r="K23" s="4"/>
      <c r="L23" s="14">
        <v>418037</v>
      </c>
      <c r="M23" s="14">
        <v>363773</v>
      </c>
      <c r="N23" s="13">
        <v>373940</v>
      </c>
      <c r="O23" s="3"/>
    </row>
    <row r="24" spans="1:15" ht="55.75" customHeight="1">
      <c r="A24" s="4">
        <v>21</v>
      </c>
      <c r="B24" s="5"/>
      <c r="C24" s="5"/>
      <c r="D24" s="5"/>
      <c r="E24" s="3" t="s">
        <v>39</v>
      </c>
      <c r="F24" s="14"/>
      <c r="G24" s="4"/>
      <c r="H24" s="4"/>
      <c r="I24" s="4"/>
      <c r="J24" s="4"/>
      <c r="K24" s="4"/>
      <c r="L24" s="14">
        <v>675623</v>
      </c>
      <c r="M24" s="14">
        <v>0</v>
      </c>
      <c r="N24" s="13">
        <f t="shared" si="0"/>
        <v>0</v>
      </c>
      <c r="O24" s="4"/>
    </row>
    <row r="25" spans="1:15">
      <c r="A25" s="5"/>
      <c r="B25" s="5"/>
      <c r="C25" s="5"/>
      <c r="D25" s="5"/>
      <c r="E25" s="11" t="s">
        <v>20</v>
      </c>
      <c r="F25" s="11">
        <f>SUM(F4:F20)</f>
        <v>20111</v>
      </c>
      <c r="G25" s="11">
        <f t="shared" ref="G25:K25" si="1">SUM(G4:G20)</f>
        <v>7504769</v>
      </c>
      <c r="H25" s="11" t="s">
        <v>59</v>
      </c>
      <c r="I25" s="11">
        <f t="shared" si="1"/>
        <v>0</v>
      </c>
      <c r="J25" s="11">
        <f t="shared" si="1"/>
        <v>0</v>
      </c>
      <c r="K25" s="11">
        <f t="shared" si="1"/>
        <v>3728282</v>
      </c>
      <c r="L25" s="11">
        <f>SUM(L4:L24)</f>
        <v>18620856</v>
      </c>
      <c r="M25" s="11">
        <f>SUM(M4:M24)</f>
        <v>14766369</v>
      </c>
      <c r="N25" s="11">
        <f>SUM(N4:N24)</f>
        <v>13950313</v>
      </c>
      <c r="O25" s="11"/>
    </row>
    <row r="29" spans="1:15" ht="31">
      <c r="C29" s="16" t="s">
        <v>47</v>
      </c>
      <c r="D29" s="17">
        <v>444730</v>
      </c>
    </row>
    <row r="32" spans="1:15" ht="16" thickBot="1">
      <c r="G32" s="15"/>
    </row>
    <row r="33" spans="7:7" ht="16" thickBot="1">
      <c r="G33" s="15"/>
    </row>
  </sheetData>
  <pageMargins left="1" right="0.7" top="0.75" bottom="0.75" header="0.28999999999999998" footer="0.3"/>
  <pageSetup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31.12.24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2025-01-03T11:47:39Z</dcterms:modified>
</cp:coreProperties>
</file>