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haitanya\Desktop\dmart_sales_analysis\"/>
    </mc:Choice>
  </mc:AlternateContent>
  <xr:revisionPtr revIDLastSave="0" documentId="13_ncr:1_{DCE77187-361D-435D-B52A-F20B240C049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count" sheetId="2" r:id="rId2"/>
  </sheets>
  <definedNames>
    <definedName name="_xlnm._FilterDatabase" localSheetId="0" hidden="1">Sheet1!$A$1:$M$15346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20" i="1" l="1"/>
  <c r="O17" i="1"/>
  <c r="O14" i="1"/>
  <c r="O11" i="1"/>
  <c r="O8" i="1"/>
  <c r="J2" i="2"/>
  <c r="H2" i="2"/>
  <c r="F2" i="2"/>
  <c r="D2" i="2"/>
  <c r="O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<sst xmlns="http://schemas.openxmlformats.org/spreadsheetml/2006/main" count="92119" uniqueCount="15409">
  <si>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</si>
  <si>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</si>
  <si>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</si>
  <si>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</si>
  <si>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</si>
  <si>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</si>
  <si>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</si>
  <si>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</si>
  <si>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</si>
  <si>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</si>
  <si>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</si>
  <si>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</si>
  <si>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</si>
  <si>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</si>
  <si>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</si>
  <si>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</si>
  <si>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</si>
  <si>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</si>
  <si>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</si>
  <si>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</si>
  <si>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</si>
  <si>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</si>
  <si>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</si>
  <si>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</si>
  <si>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</si>
  <si>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</si>
  <si>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</si>
  <si>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</si>
  <si>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</si>
  <si>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</si>
  <si>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</si>
  <si>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</si>
  <si>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</si>
  <si>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</si>
  <si>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</si>
  <si>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</si>
  <si>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</si>
  <si>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</si>
  <si>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</si>
  <si>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</si>
  <si>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</si>
  <si>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</si>
  <si>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</si>
  <si>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</si>
  <si>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</si>
  <si>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</si>
  <si>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</si>
  <si>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</si>
  <si>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</si>
  <si>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</si>
  <si>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</si>
  <si>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</si>
  <si>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</si>
  <si>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</si>
  <si>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</si>
  <si>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</si>
  <si>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</si>
  <si>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</si>
  <si>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</si>
  <si>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</si>
  <si>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</si>
  <si>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</si>
  <si>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</si>
  <si>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</si>
  <si>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</si>
  <si>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</si>
  <si>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</si>
  <si>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</si>
  <si>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</si>
  <si>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</si>
  <si>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</si>
  <si>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</si>
  <si>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</si>
  <si>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</si>
  <si>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</si>
  <si>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</si>
  <si>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</si>
  <si>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</si>
  <si>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</si>
  <si>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</si>
  <si>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</si>
  <si>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</si>
  <si>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</si>
  <si>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</si>
  <si>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</si>
  <si>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</si>
  <si>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</si>
  <si>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</si>
  <si>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</si>
  <si>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</si>
  <si>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</si>
  <si>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</si>
  <si>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</si>
  <si>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</si>
  <si>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</si>
  <si>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</si>
  <si>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</si>
  <si>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</si>
  <si>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</si>
  <si>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</si>
  <si>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</si>
  <si>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</si>
  <si>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</si>
  <si>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</si>
  <si>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</si>
  <si>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</si>
  <si>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</si>
  <si>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</si>
  <si>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</si>
  <si>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</si>
  <si>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</si>
  <si>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</si>
  <si>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</si>
  <si>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</si>
  <si>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</si>
  <si>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</si>
  <si>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</si>
  <si>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</si>
  <si>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</si>
  <si>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</si>
  <si>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</si>
  <si>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</si>
  <si>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</si>
  <si>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</si>
  <si>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</si>
  <si>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</si>
  <si>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</si>
  <si>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</si>
  <si>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</si>
  <si>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</si>
  <si>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</si>
  <si>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</si>
  <si>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</si>
  <si>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</si>
  <si>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</si>
  <si>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</si>
  <si>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</si>
  <si>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</si>
  <si>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</si>
  <si>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</si>
  <si>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</si>
  <si>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</si>
  <si>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</si>
  <si>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</si>
  <si>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</si>
  <si>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</si>
  <si>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</si>
  <si>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</si>
  <si>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</si>
  <si>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</si>
  <si>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</si>
  <si>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</si>
  <si>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</si>
  <si>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</si>
  <si>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</si>
  <si>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</si>
  <si>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</si>
  <si>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</si>
  <si>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</si>
  <si>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</si>
  <si>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</si>
  <si>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</si>
  <si>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</si>
  <si>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</si>
  <si>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</si>
  <si>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</si>
  <si>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</si>
  <si>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</si>
  <si>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</si>
  <si>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</si>
  <si>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</si>
  <si>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</si>
  <si>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</si>
  <si>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</si>
  <si>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</si>
  <si>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</si>
  <si>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</si>
  <si>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</si>
  <si>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</si>
  <si>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</si>
  <si>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</si>
  <si>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</si>
  <si>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</si>
  <si>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</si>
  <si>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</si>
  <si>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</si>
  <si>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</si>
  <si>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</si>
  <si>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</si>
  <si>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</si>
  <si>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</si>
  <si>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</si>
  <si>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</si>
  <si>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</si>
  <si>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</si>
  <si>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</si>
  <si>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</si>
  <si>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</si>
  <si>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</si>
  <si>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</si>
  <si>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</si>
  <si>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</si>
  <si>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</si>
  <si>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</si>
  <si>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</si>
  <si>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</si>
  <si>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</si>
  <si>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</si>
  <si>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</si>
  <si>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</si>
  <si>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</si>
  <si>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</si>
  <si>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</si>
  <si>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</si>
  <si>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</si>
  <si>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</si>
  <si>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</si>
  <si>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</si>
  <si>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</si>
  <si>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</si>
  <si>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</si>
  <si>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</si>
  <si>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</si>
  <si>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</si>
  <si>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</si>
  <si>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</si>
  <si>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</si>
  <si>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</si>
  <si>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</si>
  <si>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</si>
  <si>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</si>
  <si>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</si>
  <si>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</si>
  <si>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</si>
  <si>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</si>
  <si>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</si>
  <si>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</si>
  <si>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</si>
  <si>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</si>
  <si>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</si>
  <si>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</si>
  <si>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</si>
  <si>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</si>
  <si>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</si>
  <si>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</si>
  <si>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</si>
  <si>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</si>
  <si>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</si>
  <si>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</si>
  <si>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</si>
  <si>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</si>
  <si>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</si>
  <si>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</si>
  <si>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</si>
  <si>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</si>
  <si>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</si>
  <si>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</si>
  <si>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</si>
  <si>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</si>
  <si>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</si>
  <si>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</si>
  <si>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</si>
  <si>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</si>
  <si>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</si>
  <si>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</si>
  <si>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</si>
  <si>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</si>
  <si>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</si>
  <si>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</si>
  <si>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</si>
  <si>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</si>
  <si>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</si>
  <si>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</si>
  <si>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</si>
  <si>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</si>
  <si>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</si>
  <si>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</si>
  <si>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</si>
  <si>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</si>
  <si>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</si>
  <si>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</si>
  <si>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</si>
  <si>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</si>
  <si>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</si>
  <si>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</si>
  <si>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</si>
  <si>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</si>
  <si>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</si>
  <si>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</si>
  <si>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</si>
  <si>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</si>
  <si>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</si>
  <si>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</si>
  <si>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</si>
  <si>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</si>
  <si>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</si>
  <si>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</si>
  <si>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</si>
  <si>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</si>
  <si>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</si>
  <si>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</si>
  <si>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</si>
  <si>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</si>
  <si>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</si>
  <si>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</si>
  <si>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</si>
  <si>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</si>
  <si>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</si>
  <si>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</si>
  <si>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</si>
  <si>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</si>
  <si>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</si>
  <si>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</si>
  <si>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</si>
  <si>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</si>
  <si>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</si>
  <si>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</si>
  <si>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</si>
  <si>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</si>
  <si>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</si>
  <si>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</si>
  <si>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</si>
  <si>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</si>
  <si>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</si>
  <si>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</si>
  <si>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</si>
  <si>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</si>
  <si>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</si>
  <si>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</si>
  <si>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</si>
  <si>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</si>
  <si>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</si>
  <si>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</si>
  <si>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</si>
  <si>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</si>
  <si>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</si>
  <si>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</si>
  <si>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</si>
  <si>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</si>
  <si>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</si>
  <si>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</si>
  <si>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</si>
  <si>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</si>
  <si>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</si>
  <si>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</si>
  <si>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</si>
  <si>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</si>
  <si>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</si>
  <si>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</si>
  <si>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</si>
  <si>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</si>
  <si>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</si>
  <si>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</si>
  <si>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</si>
  <si>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</si>
  <si>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</si>
  <si>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</si>
  <si>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</si>
  <si>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</si>
  <si>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</si>
  <si>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</si>
  <si>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</si>
  <si>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</si>
  <si>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</si>
  <si>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</si>
  <si>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</si>
  <si>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</si>
  <si>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</si>
  <si>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</si>
  <si>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</si>
  <si>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</si>
  <si>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</si>
  <si>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</si>
  <si>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</si>
  <si>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</si>
  <si>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</si>
  <si>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</si>
  <si>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</si>
  <si>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</si>
  <si>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</si>
  <si>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</si>
  <si>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</si>
  <si>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</si>
  <si>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</si>
  <si>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</si>
  <si>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</si>
  <si>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</si>
  <si>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</si>
  <si>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</si>
  <si>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</si>
  <si>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</si>
  <si>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</si>
  <si>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</si>
  <si>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</si>
  <si>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</si>
  <si>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</si>
  <si>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</si>
  <si>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</si>
  <si>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</si>
  <si>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</si>
  <si>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</si>
  <si>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</si>
  <si>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</si>
  <si>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</si>
  <si>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</si>
  <si>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</si>
  <si>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</si>
  <si>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</si>
  <si>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</si>
  <si>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</si>
  <si>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</si>
  <si>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</si>
  <si>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</si>
  <si>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</si>
  <si>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</si>
  <si>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</si>
  <si>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</si>
  <si>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</si>
  <si>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</si>
  <si>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</si>
  <si>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</si>
  <si>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</si>
  <si>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</si>
  <si>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</si>
  <si>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</si>
  <si>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</si>
  <si>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</si>
  <si>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</si>
  <si>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</si>
  <si>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</si>
  <si>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</si>
  <si>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</si>
  <si>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</si>
  <si>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</si>
  <si>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</si>
  <si>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</si>
  <si>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</si>
  <si>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</si>
  <si>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</si>
  <si>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</si>
  <si>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</si>
  <si>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</si>
  <si>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</si>
  <si>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</si>
  <si>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</si>
  <si>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</si>
  <si>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</si>
  <si>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</si>
  <si>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</si>
  <si>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</si>
  <si>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</si>
  <si>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</si>
  <si>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</si>
  <si>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</si>
  <si>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</si>
  <si>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</si>
  <si>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</si>
  <si>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</si>
  <si>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</si>
  <si>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</si>
  <si>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</si>
  <si>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</si>
  <si>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</si>
  <si>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</si>
  <si>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</si>
  <si>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</si>
  <si>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</si>
  <si>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</si>
  <si>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</si>
  <si>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</si>
  <si>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</si>
  <si>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</si>
  <si>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</si>
  <si>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</si>
  <si>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</si>
  <si>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</si>
  <si>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</si>
  <si>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</si>
  <si>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</si>
  <si>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</si>
  <si>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</si>
  <si>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</si>
  <si>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</si>
  <si>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</si>
  <si>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</si>
  <si>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</si>
  <si>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</si>
  <si>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</si>
  <si>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</si>
  <si>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</si>
  <si>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</si>
  <si>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</si>
  <si>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</si>
  <si>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</si>
  <si>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</si>
  <si>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</si>
  <si>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</si>
  <si>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</si>
  <si>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</si>
  <si>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</si>
  <si>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</si>
  <si>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</si>
  <si>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</si>
  <si>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</si>
  <si>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</si>
  <si>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</si>
  <si>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</si>
  <si>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</si>
  <si>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</si>
  <si>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</si>
  <si>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</si>
  <si>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</si>
  <si>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</si>
  <si>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</si>
  <si>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</si>
  <si>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</si>
  <si>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</si>
  <si>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</si>
  <si>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</si>
  <si>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</si>
  <si>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</si>
  <si>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</si>
  <si>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</si>
  <si>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</si>
  <si>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</si>
  <si>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</si>
  <si>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</si>
  <si>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</si>
  <si>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</si>
  <si>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</si>
  <si>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</si>
  <si>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</si>
  <si>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</si>
  <si>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</si>
  <si>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</si>
  <si>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</si>
  <si>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</si>
  <si>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</si>
  <si>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</si>
  <si>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</si>
  <si>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</si>
  <si>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</si>
  <si>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</si>
  <si>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</si>
  <si>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</si>
  <si>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</si>
  <si>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</si>
  <si>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</si>
  <si>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</si>
  <si>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</si>
  <si>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</si>
  <si>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</si>
  <si>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</si>
  <si>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</si>
  <si>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</si>
  <si>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</si>
  <si>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</si>
  <si>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</si>
  <si>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</si>
  <si>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</si>
  <si>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</si>
  <si>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</si>
  <si>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</si>
  <si>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</si>
  <si>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</si>
  <si>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</si>
  <si>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</si>
  <si>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</si>
  <si>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</si>
  <si>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</si>
  <si>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</si>
  <si>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</si>
  <si>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</si>
  <si>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</si>
  <si>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</si>
  <si>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</si>
  <si>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</si>
  <si>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</si>
  <si>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</si>
  <si>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</si>
  <si>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</si>
  <si>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</si>
  <si>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</si>
  <si>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</si>
  <si>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</si>
  <si>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</si>
  <si>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</si>
  <si>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</si>
  <si>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</si>
  <si>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</si>
  <si>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</si>
  <si>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</si>
  <si>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</si>
  <si>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</si>
  <si>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</si>
  <si>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</si>
  <si>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</si>
  <si>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</si>
  <si>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</si>
  <si>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</si>
  <si>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</si>
  <si>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</si>
  <si>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</si>
  <si>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</si>
  <si>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</si>
  <si>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</si>
  <si>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</si>
  <si>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</si>
  <si>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</si>
  <si>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</si>
  <si>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</si>
  <si>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</si>
  <si>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</si>
  <si>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</si>
  <si>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</si>
  <si>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</si>
  <si>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</si>
  <si>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</si>
  <si>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</si>
  <si>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</si>
  <si>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</si>
  <si>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</si>
  <si>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</si>
  <si>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</si>
  <si>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</si>
  <si>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</si>
  <si>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</si>
  <si>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</si>
  <si>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</si>
  <si>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</si>
  <si>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</si>
  <si>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</si>
  <si>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</si>
  <si>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</si>
  <si>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</si>
  <si>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</si>
  <si>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</si>
  <si>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</si>
  <si>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</si>
  <si>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</si>
  <si>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</si>
  <si>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</si>
  <si>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</si>
  <si>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</si>
  <si>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</si>
  <si>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</si>
  <si>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</si>
  <si>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</si>
  <si>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</si>
  <si>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</si>
  <si>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</si>
  <si>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</si>
  <si>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</si>
  <si>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</si>
  <si>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</si>
  <si>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</si>
  <si>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</si>
  <si>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</si>
  <si>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</si>
  <si>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</si>
  <si>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</si>
  <si>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</si>
  <si>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</si>
  <si>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</si>
  <si>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</si>
  <si>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</si>
  <si>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</si>
  <si>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</si>
  <si>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</si>
  <si>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</si>
  <si>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</si>
  <si>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</si>
  <si>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</si>
  <si>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</si>
  <si>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</si>
  <si>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</si>
  <si>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</si>
  <si>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</si>
  <si>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</si>
  <si>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</si>
  <si>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</si>
  <si>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</si>
  <si>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</si>
  <si>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</si>
  <si>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</si>
  <si>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</si>
  <si>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</si>
  <si>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</si>
  <si>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</si>
  <si>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</si>
  <si>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</si>
  <si>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</si>
  <si>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</si>
  <si>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</si>
  <si>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</si>
  <si>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</si>
  <si>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</si>
  <si>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</si>
  <si>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</si>
  <si>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</si>
  <si>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</si>
  <si>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</si>
  <si>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</si>
  <si>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</si>
  <si>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</si>
  <si>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</si>
  <si>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</si>
  <si>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</si>
  <si>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</si>
  <si>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</si>
  <si>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</si>
  <si>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</si>
  <si>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</si>
  <si>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</si>
  <si>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</si>
  <si>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</si>
  <si>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</si>
  <si>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</si>
  <si>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</si>
  <si>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</si>
  <si>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</si>
  <si>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</si>
  <si>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</si>
  <si>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</si>
  <si>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</si>
  <si>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</si>
  <si>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</si>
  <si>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</si>
  <si>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</si>
  <si>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</si>
  <si>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</si>
  <si>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</si>
  <si>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</si>
  <si>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</si>
  <si>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</si>
  <si>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</si>
  <si>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</si>
  <si>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</si>
  <si>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</si>
  <si>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</si>
  <si>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</si>
  <si>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</si>
  <si>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</si>
  <si>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</si>
  <si>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</si>
  <si>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</si>
  <si>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</si>
  <si>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</si>
  <si>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</si>
  <si>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</si>
  <si>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</si>
  <si>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</si>
  <si>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</si>
  <si>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</si>
  <si>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</si>
  <si>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</si>
  <si>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</si>
  <si>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</si>
  <si>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</si>
  <si>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</si>
  <si>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</si>
  <si>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</si>
  <si>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</si>
  <si>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</si>
  <si>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</si>
  <si>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</si>
  <si>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</si>
  <si>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</si>
  <si>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</si>
  <si>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</si>
  <si>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</si>
  <si>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</si>
  <si>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</si>
  <si>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</si>
  <si>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</si>
  <si>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</si>
  <si>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</si>
  <si>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</si>
  <si>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</si>
  <si>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</si>
  <si>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</si>
  <si>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</si>
  <si>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</si>
  <si>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</si>
  <si>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</si>
  <si>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</si>
  <si>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</si>
  <si>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</si>
  <si>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</si>
  <si>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</si>
  <si>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</si>
  <si>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</si>
  <si>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</si>
  <si>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</si>
  <si>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</si>
  <si>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</si>
  <si>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</si>
  <si>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</si>
  <si>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</si>
  <si>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</si>
  <si>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</si>
  <si>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</si>
  <si>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</si>
  <si>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</si>
  <si>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</si>
  <si>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</si>
  <si>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</si>
  <si>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</si>
  <si>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</si>
  <si>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</si>
  <si>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</si>
  <si>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</si>
  <si>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</si>
  <si>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</si>
  <si>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</si>
  <si>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</si>
  <si>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</si>
  <si>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</si>
  <si>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</si>
  <si>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</si>
  <si>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</si>
  <si>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</si>
  <si>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</si>
  <si>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</si>
  <si>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</si>
  <si>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</si>
  <si>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</si>
  <si>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</si>
  <si>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</si>
  <si>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</si>
  <si>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</si>
  <si>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</si>
  <si>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</si>
  <si>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</si>
  <si>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</si>
  <si>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</si>
  <si>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</si>
  <si>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</si>
  <si>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</si>
  <si>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</si>
  <si>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</si>
  <si>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</si>
  <si>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</si>
  <si>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</si>
  <si>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</si>
  <si>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</si>
  <si>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</si>
  <si>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</si>
  <si>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</si>
  <si>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</si>
  <si>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</si>
  <si>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</si>
  <si>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</si>
  <si>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</si>
  <si>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</si>
  <si>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</si>
  <si>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</si>
  <si>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</si>
  <si>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</si>
  <si>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</si>
  <si>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</si>
  <si>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</si>
  <si>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</si>
  <si>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</si>
  <si>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</si>
  <si>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</si>
  <si>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</si>
  <si>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</si>
  <si>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</si>
  <si>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</si>
  <si>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</si>
  <si>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</si>
  <si>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</si>
  <si>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</si>
  <si>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</si>
  <si>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</si>
  <si>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</si>
  <si>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</si>
  <si>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</si>
  <si>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</si>
  <si>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</si>
  <si>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</si>
  <si>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</si>
  <si>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</si>
  <si>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</si>
  <si>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</si>
  <si>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</si>
  <si>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</si>
  <si>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</si>
  <si>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</si>
  <si>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</si>
  <si>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</si>
  <si>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</si>
  <si>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</si>
  <si>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</si>
  <si>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</si>
  <si>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</si>
  <si>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</si>
  <si>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</si>
  <si>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</si>
  <si>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</si>
  <si>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</si>
  <si>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</si>
  <si>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</si>
  <si>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</si>
  <si>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</si>
  <si>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</si>
  <si>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</si>
  <si>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</si>
  <si>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</si>
  <si>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</si>
  <si>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</si>
  <si>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</si>
  <si>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</si>
  <si>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</si>
  <si>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</si>
  <si>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</si>
  <si>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</si>
  <si>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</si>
  <si>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</si>
  <si>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</si>
  <si>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</si>
  <si>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</si>
  <si>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</si>
  <si>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</si>
  <si>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</si>
  <si>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</si>
  <si>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</si>
  <si>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</si>
  <si>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</si>
  <si>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</si>
  <si>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</si>
  <si>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</si>
  <si>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</si>
  <si>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</si>
  <si>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</si>
  <si>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</si>
  <si>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</si>
  <si>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</si>
  <si>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</si>
  <si>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</si>
  <si>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</si>
  <si>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</si>
  <si>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</si>
  <si>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</si>
  <si>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</si>
  <si>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</si>
  <si>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</si>
  <si>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</si>
  <si>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</si>
  <si>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</si>
  <si>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</si>
  <si>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</si>
  <si>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</si>
  <si>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</si>
  <si>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</si>
  <si>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</si>
  <si>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</si>
  <si>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</si>
  <si>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</si>
  <si>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</si>
  <si>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</si>
  <si>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</si>
  <si>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</si>
  <si>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</si>
  <si>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</si>
  <si>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</si>
  <si>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</si>
  <si>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</si>
  <si>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</si>
  <si>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</si>
  <si>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</si>
  <si>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</si>
  <si>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</si>
  <si>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</si>
  <si>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</si>
  <si>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</si>
  <si>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</si>
  <si>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</si>
  <si>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</si>
  <si>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</si>
  <si>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</si>
  <si>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</si>
  <si>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</si>
  <si>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</si>
  <si>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</si>
  <si>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</si>
  <si>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</si>
  <si>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</si>
  <si>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</si>
  <si>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</si>
  <si>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</si>
  <si>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</si>
  <si>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</si>
  <si>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</si>
  <si>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</si>
  <si>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</si>
  <si>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</si>
  <si>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</si>
  <si>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</si>
  <si>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</si>
  <si>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</si>
  <si>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</si>
  <si>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</si>
  <si>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</si>
  <si>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</si>
  <si>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</si>
  <si>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</si>
  <si>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</si>
  <si>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</si>
  <si>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</si>
  <si>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</si>
  <si>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</si>
  <si>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</si>
  <si>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</si>
  <si>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</si>
  <si>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</si>
  <si>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</si>
  <si>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</si>
  <si>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</si>
  <si>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</si>
  <si>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</si>
  <si>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</si>
  <si>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</si>
  <si>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</si>
  <si>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</si>
  <si>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</si>
  <si>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</si>
  <si>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</si>
  <si>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</si>
  <si>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</si>
  <si>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</si>
  <si>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</si>
  <si>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</si>
  <si>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</si>
  <si>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</si>
  <si>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</si>
  <si>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</si>
  <si>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</si>
  <si>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</si>
  <si>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</si>
  <si>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</si>
  <si>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</si>
  <si>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</si>
  <si>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</si>
  <si>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</si>
  <si>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</si>
  <si>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</si>
  <si>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</si>
  <si>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</si>
  <si>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</si>
  <si>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</si>
  <si>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</si>
  <si>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</si>
  <si>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</si>
  <si>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</si>
  <si>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</si>
  <si>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</si>
  <si>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</si>
  <si>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</si>
  <si>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</si>
  <si>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</si>
  <si>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</si>
  <si>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</si>
  <si>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</si>
  <si>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</si>
  <si>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</si>
  <si>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</si>
  <si>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</si>
  <si>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</si>
  <si>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</si>
  <si>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</si>
  <si>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</si>
  <si>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</si>
  <si>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</si>
  <si>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</si>
  <si>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</si>
  <si>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</si>
  <si>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</si>
  <si>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</si>
  <si>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</si>
  <si>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</si>
  <si>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</si>
  <si>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</si>
  <si>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</si>
  <si>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</si>
  <si>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</si>
  <si>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</si>
  <si>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</si>
  <si>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</si>
  <si>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</si>
  <si>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</si>
  <si>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</si>
  <si>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</si>
  <si>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</si>
  <si>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</si>
  <si>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</si>
  <si>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</si>
  <si>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</si>
  <si>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</si>
  <si>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</si>
  <si>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</si>
  <si>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</si>
  <si>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</si>
  <si>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</si>
  <si>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</si>
  <si>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</si>
  <si>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</si>
  <si>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</si>
  <si>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</si>
  <si>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</si>
  <si>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</si>
  <si>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</si>
  <si>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</si>
  <si>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</si>
  <si>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</si>
  <si>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</si>
  <si>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</si>
  <si>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</si>
  <si>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</si>
  <si>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</si>
  <si>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</si>
  <si>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</si>
  <si>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</si>
  <si>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</si>
  <si>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</si>
  <si>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</si>
  <si>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</si>
  <si>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</si>
  <si>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</si>
  <si>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</si>
  <si>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</si>
  <si>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</si>
  <si>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</si>
  <si>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</si>
  <si>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</si>
  <si>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</si>
  <si>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</si>
  <si>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</si>
  <si>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</si>
  <si>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</si>
  <si>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</si>
  <si>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</si>
  <si>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</si>
  <si>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</si>
  <si>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</si>
  <si>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</si>
  <si>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</si>
  <si>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</si>
  <si>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</si>
  <si>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</si>
  <si>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</si>
  <si>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</si>
  <si>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</si>
  <si>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</si>
  <si>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</si>
  <si>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</si>
  <si>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</si>
  <si>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</si>
  <si>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</si>
  <si>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</si>
  <si>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</si>
  <si>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</si>
  <si>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</si>
  <si>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</si>
  <si>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</si>
  <si>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</si>
  <si>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</si>
  <si>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</si>
  <si>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</si>
  <si>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</si>
  <si>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</si>
  <si>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</si>
  <si>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</si>
  <si>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</si>
  <si>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</si>
  <si>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</si>
  <si>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</si>
  <si>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</si>
  <si>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</si>
  <si>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</si>
  <si>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</si>
  <si>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</si>
  <si>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</si>
  <si>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</si>
  <si>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</si>
  <si>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</si>
  <si>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</si>
  <si>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</si>
  <si>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</si>
  <si>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</si>
  <si>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</si>
  <si>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</si>
  <si>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</si>
  <si>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</si>
  <si>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</si>
  <si>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</si>
  <si>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</si>
  <si>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</si>
  <si>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</si>
  <si>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</si>
  <si>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</si>
  <si>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</si>
  <si>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</si>
  <si>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</si>
  <si>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</si>
  <si>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</si>
  <si>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</si>
  <si>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</si>
  <si>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</si>
  <si>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</si>
  <si>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</si>
  <si>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</si>
  <si>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</si>
  <si>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</si>
  <si>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</si>
  <si>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</si>
  <si>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</si>
  <si>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</si>
  <si>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</si>
  <si>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</si>
  <si>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</si>
  <si>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</si>
  <si>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</si>
  <si>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</si>
  <si>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</si>
  <si>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</si>
  <si>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</si>
  <si>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</si>
  <si>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</si>
  <si>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</si>
  <si>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</si>
  <si>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</si>
  <si>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</si>
  <si>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</si>
  <si>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</si>
  <si>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</si>
  <si>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</si>
  <si>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</si>
  <si>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</si>
  <si>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</si>
  <si>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</si>
  <si>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</si>
  <si>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</si>
  <si>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</si>
  <si>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</si>
  <si>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</si>
  <si>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</si>
  <si>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</si>
  <si>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</si>
  <si>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</si>
  <si>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</si>
  <si>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</si>
  <si>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</si>
  <si>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</si>
  <si>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</si>
  <si>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</si>
  <si>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</si>
  <si>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</si>
  <si>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</si>
  <si>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</si>
  <si>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</si>
  <si>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</si>
  <si>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</si>
  <si>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</si>
  <si>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</si>
  <si>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</si>
  <si>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</si>
  <si>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</si>
  <si>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</si>
  <si>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</si>
  <si>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</si>
  <si>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</si>
  <si>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</si>
  <si>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</si>
  <si>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</si>
  <si>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</si>
  <si>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</si>
  <si>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</si>
  <si>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</si>
  <si>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</si>
  <si>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</si>
  <si>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</si>
  <si>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</si>
  <si>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</si>
  <si>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</si>
  <si>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</si>
  <si>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</si>
  <si>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</si>
  <si>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</si>
  <si>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</si>
  <si>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</si>
  <si>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</si>
  <si>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</si>
  <si>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</si>
  <si>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</si>
  <si>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</si>
  <si>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</si>
  <si>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</si>
  <si>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</si>
  <si>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</si>
  <si>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</si>
  <si>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</si>
  <si>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</si>
  <si>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</si>
  <si>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</si>
  <si>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</si>
  <si>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</si>
  <si>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</si>
  <si>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</si>
  <si>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</si>
  <si>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</si>
  <si>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</si>
  <si>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</si>
  <si>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</si>
  <si>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</si>
  <si>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</si>
  <si>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</si>
  <si>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</si>
  <si>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</si>
  <si>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</si>
  <si>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</si>
  <si>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</si>
  <si>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</si>
  <si>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</si>
  <si>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</si>
  <si>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</si>
  <si>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</si>
  <si>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</si>
  <si>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</si>
  <si>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</si>
  <si>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</si>
  <si>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</si>
  <si>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</si>
  <si>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</si>
  <si>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</si>
  <si>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</si>
  <si>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</si>
  <si>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</si>
  <si>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</si>
  <si>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</si>
  <si>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</si>
  <si>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</si>
  <si>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</si>
  <si>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</si>
  <si>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</si>
  <si>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</si>
  <si>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</si>
  <si>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</si>
  <si>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</si>
  <si>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</si>
  <si>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</si>
  <si>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</si>
  <si>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</si>
  <si>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</si>
  <si>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</si>
  <si>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</si>
  <si>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</si>
  <si>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</si>
  <si>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</si>
  <si>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</si>
  <si>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</si>
  <si>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</si>
  <si>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</si>
  <si>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</si>
  <si>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</si>
  <si>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</si>
  <si>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</si>
  <si>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</si>
  <si>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</si>
  <si>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</si>
  <si>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</si>
  <si>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</si>
  <si>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</si>
  <si>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</si>
  <si>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</si>
  <si>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</si>
  <si>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</si>
  <si>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</si>
  <si>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</si>
  <si>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</si>
  <si>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</si>
  <si>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</si>
  <si>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</si>
  <si>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</si>
  <si>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</si>
  <si>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</si>
  <si>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</si>
  <si>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</si>
  <si>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</si>
  <si>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</si>
  <si>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</si>
  <si>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</si>
  <si>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</si>
  <si>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</si>
  <si>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</si>
  <si>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</si>
  <si>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</si>
  <si>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</si>
  <si>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</si>
  <si>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</si>
  <si>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</si>
  <si>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</si>
  <si>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</si>
  <si>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</si>
  <si>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</si>
  <si>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</si>
  <si>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</si>
  <si>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</si>
  <si>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</si>
  <si>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</si>
  <si>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</si>
  <si>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</si>
  <si>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</si>
  <si>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</si>
  <si>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</si>
  <si>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</si>
  <si>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</si>
  <si>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</si>
  <si>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</si>
  <si>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</si>
  <si>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</si>
  <si>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</si>
  <si>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</si>
  <si>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</si>
  <si>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</si>
  <si>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</si>
  <si>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</si>
  <si>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</si>
  <si>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</si>
  <si>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</si>
  <si>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</si>
  <si>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</si>
  <si>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</si>
  <si>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</si>
  <si>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</si>
  <si>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</si>
  <si>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</si>
  <si>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</si>
  <si>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</si>
  <si>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</si>
  <si>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</si>
  <si>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</si>
  <si>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</si>
  <si>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</si>
  <si>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</si>
  <si>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</si>
  <si>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</si>
  <si>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</si>
  <si>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</si>
  <si>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</si>
  <si>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</si>
  <si>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</si>
  <si>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</si>
  <si>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</si>
  <si>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</si>
  <si>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</si>
  <si>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</si>
  <si>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</si>
  <si>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</si>
  <si>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</si>
  <si>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</si>
  <si>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</si>
  <si>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</si>
  <si>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</si>
  <si>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</si>
  <si>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</si>
  <si>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</si>
  <si>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</si>
  <si>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</si>
  <si>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</si>
  <si>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</si>
  <si>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</si>
  <si>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</si>
  <si>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</si>
  <si>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</si>
  <si>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</si>
  <si>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</si>
  <si>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</si>
  <si>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</si>
  <si>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</si>
  <si>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</si>
  <si>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</si>
  <si>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</si>
  <si>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</si>
  <si>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</si>
  <si>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</si>
  <si>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</si>
  <si>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</si>
  <si>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</si>
  <si>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</si>
  <si>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</si>
  <si>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</si>
  <si>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</si>
  <si>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</si>
  <si>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</si>
  <si>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</si>
  <si>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</si>
  <si>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</si>
  <si>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</si>
  <si>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</si>
  <si>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</si>
  <si>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</si>
  <si>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</si>
  <si>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</si>
  <si>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</si>
  <si>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</si>
  <si>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</si>
  <si>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</si>
  <si>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</si>
  <si>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</si>
  <si>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</si>
  <si>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</si>
  <si>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</si>
  <si>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</si>
  <si>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</si>
  <si>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</si>
  <si>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</si>
  <si>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</si>
  <si>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</si>
  <si>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</si>
  <si>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</si>
  <si>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</si>
  <si>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</si>
  <si>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</si>
  <si>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</si>
  <si>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</si>
  <si>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</si>
  <si>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</si>
  <si>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</si>
  <si>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</si>
  <si>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</si>
  <si>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</si>
  <si>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</si>
  <si>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</si>
  <si>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</si>
  <si>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</si>
  <si>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</si>
  <si>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</si>
  <si>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</si>
  <si>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</si>
  <si>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</si>
  <si>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</si>
  <si>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</si>
  <si>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</si>
  <si>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</si>
  <si>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</si>
  <si>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</si>
  <si>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</si>
  <si>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</si>
  <si>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</si>
  <si>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</si>
  <si>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</si>
  <si>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</si>
  <si>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</si>
  <si>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</si>
  <si>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</si>
  <si>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</si>
  <si>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</si>
  <si>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</si>
  <si>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</si>
  <si>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</si>
  <si>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</si>
  <si>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</si>
  <si>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</si>
  <si>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</si>
  <si>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</si>
  <si>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</si>
  <si>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</si>
  <si>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</si>
  <si>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</si>
  <si>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</si>
  <si>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</si>
  <si>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</si>
  <si>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</si>
  <si>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</si>
  <si>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</si>
  <si>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</si>
  <si>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</si>
  <si>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</si>
  <si>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</si>
  <si>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</si>
  <si>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</si>
  <si>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</si>
  <si>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</si>
  <si>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</si>
  <si>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</si>
  <si>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</si>
  <si>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</si>
  <si>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</si>
  <si>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</si>
  <si>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</si>
  <si>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</si>
  <si>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</si>
  <si>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</si>
  <si>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</si>
  <si>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</si>
  <si>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</si>
  <si>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</si>
  <si>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</si>
  <si>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</si>
  <si>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</si>
  <si>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</si>
  <si>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</si>
  <si>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</si>
  <si>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</si>
  <si>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</si>
  <si>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</si>
  <si>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</si>
  <si>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</si>
  <si>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</si>
  <si>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</si>
  <si>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</si>
  <si>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</si>
  <si>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</si>
  <si>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</si>
  <si>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</si>
  <si>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</si>
  <si>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</si>
  <si>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</si>
  <si>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</si>
  <si>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</si>
  <si>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</si>
  <si>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</si>
  <si>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</si>
  <si>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</si>
  <si>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</si>
  <si>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</si>
  <si>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</si>
  <si>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</si>
  <si>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</si>
  <si>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</si>
  <si>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</si>
  <si>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</si>
  <si>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</si>
  <si>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</si>
  <si>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</si>
  <si>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</si>
  <si>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</si>
  <si>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</si>
  <si>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</si>
  <si>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</si>
  <si>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</si>
  <si>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</si>
  <si>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</si>
  <si>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</si>
  <si>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</si>
  <si>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</si>
  <si>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</si>
  <si>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</si>
  <si>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</si>
  <si>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</si>
  <si>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</si>
  <si>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</si>
  <si>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</si>
  <si>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</si>
  <si>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</si>
  <si>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</si>
  <si>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</si>
  <si>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</si>
  <si>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</si>
  <si>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</si>
  <si>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</si>
  <si>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</si>
  <si>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</si>
  <si>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</si>
  <si>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</si>
  <si>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</si>
  <si>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</si>
  <si>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</si>
  <si>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</si>
  <si>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</si>
  <si>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</si>
  <si>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</si>
  <si>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</si>
  <si>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</si>
  <si>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</si>
  <si>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</si>
  <si>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</si>
  <si>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</si>
  <si>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</si>
  <si>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</si>
  <si>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</si>
  <si>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</si>
  <si>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</si>
  <si>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</si>
  <si>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</si>
  <si>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</si>
  <si>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</si>
  <si>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</si>
  <si>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</si>
  <si>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</si>
  <si>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</si>
  <si>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</si>
  <si>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</si>
  <si>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</si>
  <si>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</si>
  <si>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</si>
  <si>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</si>
  <si>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</si>
  <si>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</si>
  <si>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</si>
  <si>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</si>
  <si>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</si>
  <si>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</si>
  <si>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</si>
  <si>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</si>
  <si>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</si>
  <si>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</si>
  <si>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</si>
  <si>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</si>
  <si>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</si>
  <si>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</si>
  <si>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</si>
  <si>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</si>
  <si>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</si>
  <si>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</si>
  <si>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</si>
  <si>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</si>
  <si>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</si>
  <si>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</si>
  <si>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</si>
  <si>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</si>
  <si>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</si>
  <si>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</si>
  <si>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</si>
  <si>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</si>
  <si>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</si>
  <si>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</si>
  <si>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</si>
  <si>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</si>
  <si>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</si>
  <si>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</si>
  <si>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</si>
  <si>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</si>
  <si>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</si>
  <si>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</si>
  <si>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</si>
  <si>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</si>
  <si>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</si>
  <si>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</si>
  <si>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</si>
  <si>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</si>
  <si>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</si>
  <si>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</si>
  <si>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</si>
  <si>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</si>
  <si>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</si>
  <si>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</si>
  <si>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</si>
  <si>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</si>
  <si>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</si>
  <si>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</si>
  <si>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</si>
  <si>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</si>
  <si>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</si>
  <si>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</si>
  <si>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</si>
  <si>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</si>
  <si>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</si>
  <si>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</si>
  <si>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</si>
  <si>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</si>
  <si>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</si>
  <si>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</si>
  <si>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</si>
  <si>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</si>
  <si>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</si>
  <si>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</si>
  <si>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</si>
  <si>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</si>
  <si>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</si>
  <si>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</si>
  <si>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</si>
  <si>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</si>
  <si>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</si>
  <si>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</si>
  <si>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</si>
  <si>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</si>
  <si>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</si>
  <si>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</si>
  <si>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</si>
  <si>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</si>
  <si>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</si>
  <si>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</si>
  <si>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</si>
  <si>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</si>
  <si>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</si>
  <si>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</si>
  <si>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</si>
  <si>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</si>
  <si>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</si>
  <si>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</si>
  <si>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</si>
  <si>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</si>
  <si>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</si>
  <si>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</si>
  <si>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</si>
  <si>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</si>
  <si>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</si>
  <si>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</si>
  <si>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</si>
  <si>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</si>
  <si>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</si>
  <si>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</si>
  <si>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</si>
  <si>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</si>
  <si>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</si>
  <si>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</si>
  <si>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</si>
  <si>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</si>
  <si>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</si>
  <si>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</si>
  <si>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</si>
  <si>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</si>
  <si>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</si>
  <si>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</si>
  <si>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</si>
  <si>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</si>
  <si>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</si>
  <si>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</si>
  <si>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</si>
  <si>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</si>
  <si>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</si>
  <si>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</si>
  <si>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</si>
  <si>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</si>
  <si>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</si>
  <si>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</si>
  <si>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</si>
  <si>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</si>
  <si>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</si>
  <si>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</si>
  <si>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</si>
  <si>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</si>
  <si>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</si>
  <si>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</si>
  <si>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</si>
  <si>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</si>
  <si>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</si>
  <si>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</si>
  <si>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</si>
  <si>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</si>
  <si>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</si>
  <si>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</si>
  <si>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</si>
  <si>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</si>
  <si>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</si>
  <si>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</si>
  <si>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</si>
  <si>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</si>
  <si>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</si>
  <si>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</si>
  <si>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</si>
  <si>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</si>
  <si>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</si>
  <si>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</si>
  <si>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</si>
  <si>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</si>
  <si>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</si>
  <si>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</si>
  <si>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</si>
  <si>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</si>
  <si>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</si>
  <si>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</si>
  <si>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</si>
  <si>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</si>
  <si>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</si>
  <si>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</si>
  <si>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</si>
  <si>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</si>
  <si>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</si>
  <si>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</si>
  <si>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</si>
  <si>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</si>
  <si>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</si>
  <si>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</si>
  <si>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</si>
  <si>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</si>
  <si>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</si>
  <si>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</si>
  <si>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</si>
  <si>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</si>
  <si>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</si>
  <si>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</si>
  <si>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</si>
  <si>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</si>
  <si>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</si>
  <si>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</si>
  <si>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</si>
  <si>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</si>
  <si>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</si>
  <si>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</si>
  <si>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</si>
  <si>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</si>
  <si>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</si>
  <si>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</si>
  <si>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</si>
  <si>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</si>
  <si>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</si>
  <si>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</si>
  <si>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</si>
  <si>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</si>
  <si>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</si>
  <si>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</si>
  <si>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</si>
  <si>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</si>
  <si>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</si>
  <si>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</si>
  <si>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</si>
  <si>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</si>
  <si>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</si>
  <si>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</si>
  <si>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</si>
  <si>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</si>
  <si>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</si>
  <si>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</si>
  <si>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</si>
  <si>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</si>
  <si>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</si>
  <si>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</si>
  <si>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</si>
  <si>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</si>
  <si>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</si>
  <si>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</si>
  <si>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</si>
  <si>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</si>
  <si>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</si>
  <si>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</si>
  <si>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</si>
  <si>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</si>
  <si>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</si>
  <si>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</si>
  <si>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</si>
  <si>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</si>
  <si>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</si>
  <si>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</si>
  <si>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</si>
  <si>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</si>
  <si>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</si>
  <si>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</si>
  <si>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</si>
  <si>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</si>
  <si>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</si>
  <si>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</si>
  <si>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</si>
  <si>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</si>
  <si>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</si>
  <si>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</si>
  <si>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</si>
  <si>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</si>
  <si>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</si>
  <si>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</si>
  <si>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</si>
  <si>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</si>
  <si>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</si>
  <si>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</si>
  <si>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</si>
  <si>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</si>
  <si>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</si>
  <si>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</si>
  <si>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</si>
  <si>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</si>
  <si>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</si>
  <si>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</si>
  <si>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</si>
  <si>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</si>
  <si>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</si>
  <si>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</si>
  <si>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</si>
  <si>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</si>
  <si>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</si>
  <si>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</si>
  <si>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</si>
  <si>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</si>
  <si>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</si>
  <si>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</si>
  <si>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</si>
  <si>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</si>
  <si>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</si>
  <si>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</si>
  <si>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</si>
  <si>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</si>
  <si>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</si>
  <si>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</si>
  <si>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</si>
  <si>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</si>
  <si>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</si>
  <si>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</si>
  <si>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</si>
  <si>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</si>
  <si>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</si>
  <si>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</si>
  <si>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</si>
  <si>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</si>
  <si>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</si>
  <si>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</si>
  <si>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</si>
  <si>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</si>
  <si>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</si>
  <si>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</si>
  <si>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</si>
  <si>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</si>
  <si>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</si>
  <si>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</si>
  <si>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</si>
  <si>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</si>
  <si>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</si>
  <si>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</si>
  <si>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</si>
  <si>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</si>
  <si>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</si>
  <si>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</si>
  <si>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</si>
  <si>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</si>
  <si>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</si>
  <si>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</si>
  <si>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</si>
  <si>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</si>
  <si>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</si>
  <si>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</si>
  <si>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</si>
  <si>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</si>
  <si>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</si>
  <si>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</si>
  <si>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</si>
  <si>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</si>
  <si>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</si>
  <si>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</si>
  <si>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</si>
  <si>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</si>
  <si>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</si>
  <si>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</si>
  <si>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</si>
  <si>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</si>
  <si>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</si>
  <si>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</si>
  <si>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</si>
  <si>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</si>
  <si>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</si>
  <si>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</si>
  <si>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</si>
  <si>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</si>
  <si>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</si>
  <si>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</si>
  <si>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</si>
  <si>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</si>
  <si>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</si>
  <si>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</si>
  <si>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</si>
  <si>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</si>
  <si>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</si>
  <si>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</si>
  <si>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</si>
  <si>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</si>
  <si>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</si>
  <si>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</si>
  <si>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</si>
  <si>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</si>
  <si>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</si>
  <si>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</si>
  <si>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</si>
  <si>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</si>
  <si>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</si>
  <si>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</si>
  <si>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</si>
  <si>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</si>
  <si>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</si>
  <si>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</si>
  <si>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</si>
  <si>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</si>
  <si>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</si>
  <si>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</si>
  <si>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</si>
  <si>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</si>
  <si>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</si>
  <si>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</si>
  <si>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</si>
  <si>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</si>
  <si>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</si>
  <si>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</si>
  <si>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</si>
  <si>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</si>
  <si>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</si>
  <si>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</si>
  <si>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</si>
  <si>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</si>
  <si>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</si>
  <si>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</si>
  <si>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</si>
  <si>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</si>
  <si>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</si>
  <si>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</si>
  <si>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</si>
  <si>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</si>
  <si>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</si>
  <si>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</si>
  <si>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</si>
  <si>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</si>
  <si>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</si>
  <si>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</si>
  <si>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</si>
  <si>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</si>
  <si>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</si>
  <si>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</si>
  <si>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</si>
  <si>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</si>
  <si>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</si>
  <si>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</si>
  <si>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</si>
  <si>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</si>
  <si>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</si>
  <si>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</si>
  <si>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</si>
  <si>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</si>
  <si>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</si>
  <si>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</si>
  <si>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</si>
  <si>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</si>
  <si>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</si>
  <si>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</si>
  <si>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</si>
  <si>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</si>
  <si>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</si>
  <si>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</si>
  <si>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</si>
  <si>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</si>
  <si>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</si>
  <si>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</si>
  <si>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</si>
  <si>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</si>
  <si>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</si>
  <si>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</si>
  <si>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</si>
  <si>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</si>
  <si>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</si>
  <si>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</si>
  <si>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</si>
  <si>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</si>
  <si>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</si>
  <si>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</si>
  <si>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</si>
  <si>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</si>
  <si>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</si>
  <si>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</si>
  <si>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</si>
  <si>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</si>
  <si>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</si>
  <si>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</si>
  <si>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</si>
  <si>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</si>
  <si>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</si>
  <si>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</si>
  <si>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</si>
  <si>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</si>
  <si>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</si>
  <si>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</si>
  <si>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</si>
  <si>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</si>
  <si>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</si>
  <si>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</si>
  <si>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</si>
  <si>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</si>
  <si>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</si>
  <si>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</si>
  <si>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</si>
  <si>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</si>
  <si>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</si>
  <si>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</si>
  <si>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</si>
  <si>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</si>
  <si>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</si>
  <si>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</si>
  <si>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</si>
  <si>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</si>
  <si>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</si>
  <si>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</si>
  <si>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</si>
  <si>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</si>
  <si>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</si>
  <si>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</si>
  <si>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</si>
  <si>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</si>
  <si>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</si>
  <si>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</si>
  <si>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</si>
  <si>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</si>
  <si>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</si>
  <si>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</si>
  <si>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</si>
  <si>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</si>
  <si>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</si>
  <si>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</si>
  <si>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</si>
  <si>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</si>
  <si>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</si>
  <si>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</si>
  <si>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</si>
  <si>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</si>
  <si>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</si>
  <si>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</si>
  <si>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</si>
  <si>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</si>
  <si>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</si>
  <si>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</si>
  <si>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</si>
  <si>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</si>
  <si>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</si>
  <si>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</si>
  <si>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</si>
  <si>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</si>
  <si>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</si>
  <si>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</si>
  <si>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</si>
  <si>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</si>
  <si>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</si>
  <si>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</si>
  <si>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</si>
  <si>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</si>
  <si>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</si>
  <si>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</si>
  <si>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</si>
  <si>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</si>
  <si>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</si>
  <si>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</si>
  <si>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</si>
  <si>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</si>
  <si>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</si>
  <si>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</si>
  <si>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</si>
  <si>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</si>
  <si>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</si>
  <si>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</si>
  <si>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</si>
  <si>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</si>
  <si>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</si>
  <si>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</si>
  <si>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</si>
  <si>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</si>
  <si>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</si>
  <si>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</si>
  <si>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</si>
  <si>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</si>
  <si>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</si>
  <si>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</si>
  <si>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</si>
  <si>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</si>
  <si>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</si>
  <si>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</si>
  <si>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</si>
  <si>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</si>
  <si>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</si>
  <si>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</si>
  <si>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</si>
  <si>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</si>
  <si>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</si>
  <si>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</si>
  <si>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</si>
  <si>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</si>
  <si>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</si>
  <si>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</si>
  <si>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</si>
  <si>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</si>
  <si>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</si>
  <si>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</si>
  <si>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</si>
  <si>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</si>
  <si>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</si>
  <si>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</si>
  <si>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</si>
  <si>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</si>
  <si>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</si>
  <si>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</si>
  <si>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</si>
  <si>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</si>
  <si>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</si>
  <si>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</si>
  <si>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</si>
  <si>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</si>
  <si>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</si>
  <si>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</si>
  <si>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</si>
  <si>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</si>
  <si>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</si>
  <si>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</si>
  <si>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</si>
  <si>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</si>
  <si>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</si>
  <si>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</si>
  <si>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</si>
  <si>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</si>
  <si>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</si>
  <si>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</si>
  <si>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</si>
  <si>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</si>
  <si>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</si>
  <si>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</si>
  <si>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</si>
  <si>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</si>
  <si>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</si>
  <si>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</si>
  <si>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</si>
  <si>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</si>
  <si>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</si>
  <si>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</si>
  <si>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</si>
  <si>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</si>
  <si>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</si>
  <si>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</si>
  <si>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</si>
  <si>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</si>
  <si>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</si>
  <si>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</si>
  <si>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</si>
  <si>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</si>
  <si>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</si>
  <si>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</si>
  <si>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</si>
  <si>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</si>
  <si>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</si>
  <si>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</si>
  <si>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</si>
  <si>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</si>
  <si>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</si>
  <si>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</si>
  <si>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</si>
  <si>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</si>
  <si>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</si>
  <si>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</si>
  <si>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</si>
  <si>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</si>
  <si>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</si>
  <si>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</si>
  <si>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</si>
  <si>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</si>
  <si>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</si>
  <si>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</si>
  <si>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</si>
  <si>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</si>
  <si>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</si>
  <si>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</si>
  <si>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</si>
  <si>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</si>
  <si>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</si>
  <si>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</si>
  <si>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</si>
  <si>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</si>
  <si>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</si>
  <si>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</si>
  <si>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</si>
  <si>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</si>
  <si>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</si>
  <si>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</si>
  <si>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</si>
  <si>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</si>
  <si>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</si>
  <si>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</si>
  <si>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</si>
  <si>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</si>
  <si>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</si>
  <si>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</si>
  <si>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</si>
  <si>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</si>
  <si>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</si>
  <si>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</si>
  <si>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</si>
  <si>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</si>
  <si>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</si>
  <si>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</si>
  <si>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</si>
  <si>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</si>
  <si>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</si>
  <si>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</si>
  <si>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</si>
  <si>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</si>
  <si>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</si>
  <si>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</si>
  <si>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</si>
  <si>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</si>
  <si>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</si>
  <si>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</si>
  <si>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</si>
  <si>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</si>
  <si>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</si>
  <si>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</si>
  <si>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</si>
  <si>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</si>
  <si>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</si>
  <si>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</si>
  <si>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</si>
  <si>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</si>
  <si>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</si>
  <si>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</si>
  <si>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</si>
  <si>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</si>
  <si>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</si>
  <si>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</si>
  <si>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</si>
  <si>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</si>
  <si>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</si>
  <si>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</si>
  <si>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</si>
  <si>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</si>
  <si>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</si>
  <si>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</si>
  <si>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</si>
  <si>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</si>
  <si>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</si>
  <si>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</si>
  <si>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</si>
  <si>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</si>
  <si>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</si>
  <si>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</si>
  <si>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</si>
  <si>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</si>
  <si>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</si>
  <si>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</si>
  <si>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</si>
  <si>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</si>
  <si>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</si>
  <si>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</si>
  <si>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</si>
  <si>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</si>
  <si>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</si>
  <si>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</si>
  <si>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</si>
  <si>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</si>
  <si>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</si>
  <si>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</si>
  <si>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</si>
  <si>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</si>
  <si>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</si>
  <si>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</si>
  <si>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</si>
  <si>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</si>
  <si>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</si>
  <si>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</si>
  <si>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</si>
  <si>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</si>
  <si>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</si>
  <si>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</si>
  <si>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</si>
  <si>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</si>
  <si>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</si>
  <si>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</si>
  <si>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</si>
  <si>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</si>
  <si>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</si>
  <si>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</si>
  <si>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</si>
  <si>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</si>
  <si>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</si>
  <si>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</si>
  <si>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</si>
  <si>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</si>
  <si>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</si>
  <si>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</si>
  <si>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</si>
  <si>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</si>
  <si>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</si>
  <si>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</si>
  <si>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</si>
  <si>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</si>
  <si>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</si>
  <si>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</si>
  <si>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</si>
  <si>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</si>
  <si>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</si>
  <si>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</si>
  <si>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</si>
  <si>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</si>
  <si>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</si>
  <si>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</si>
  <si>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</si>
  <si>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</si>
  <si>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</si>
  <si>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</si>
  <si>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</si>
  <si>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</si>
  <si>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</si>
  <si>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</si>
  <si>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</si>
  <si>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</si>
  <si>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</si>
  <si>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</si>
  <si>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</si>
  <si>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</si>
  <si>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</si>
  <si>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</si>
  <si>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</si>
  <si>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</si>
  <si>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</si>
  <si>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</si>
  <si>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</si>
  <si>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</si>
  <si>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</si>
  <si>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</si>
  <si>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</si>
  <si>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</si>
  <si>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</si>
  <si>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</si>
  <si>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</si>
  <si>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</si>
  <si>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</si>
  <si>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</si>
  <si>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</si>
  <si>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</si>
  <si>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</si>
  <si>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</si>
  <si>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</si>
  <si>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</si>
  <si>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</si>
  <si>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</si>
  <si>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</si>
  <si>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</si>
  <si>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</si>
  <si>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</si>
  <si>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</si>
  <si>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</si>
  <si>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</si>
  <si>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</si>
  <si>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</si>
  <si>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</si>
  <si>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</si>
  <si>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</si>
  <si>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</si>
  <si>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</si>
  <si>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</si>
  <si>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</si>
  <si>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</si>
  <si>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</si>
  <si>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</si>
  <si>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</si>
  <si>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</si>
  <si>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</si>
  <si>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</si>
  <si>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</si>
  <si>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</si>
  <si>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</si>
  <si>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</si>
  <si>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</si>
  <si>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</si>
  <si>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</si>
  <si>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</si>
  <si>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</si>
  <si>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</si>
  <si>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</si>
  <si>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</si>
  <si>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</si>
  <si>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</si>
  <si>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</si>
  <si>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</si>
  <si>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</si>
  <si>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</si>
  <si>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</si>
  <si>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</si>
  <si>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</si>
  <si>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</si>
  <si>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</si>
  <si>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</si>
  <si>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</si>
  <si>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</si>
  <si>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</si>
  <si>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</si>
  <si>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</si>
  <si>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</si>
  <si>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</si>
  <si>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</si>
  <si>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</si>
  <si>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</si>
  <si>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</si>
  <si>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</si>
  <si>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</si>
  <si>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</si>
  <si>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</si>
  <si>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</si>
  <si>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</si>
  <si>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</si>
  <si>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</si>
  <si>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</si>
  <si>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</si>
  <si>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</si>
  <si>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</si>
  <si>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</si>
  <si>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</si>
  <si>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</si>
  <si>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</si>
  <si>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</si>
  <si>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</si>
  <si>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</si>
  <si>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</si>
  <si>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</si>
  <si>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</si>
  <si>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</si>
  <si>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</si>
  <si>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</si>
  <si>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</si>
  <si>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</si>
  <si>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</si>
  <si>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</si>
  <si>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</si>
  <si>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</si>
  <si>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</si>
  <si>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</si>
  <si>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</si>
  <si>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</si>
  <si>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</si>
  <si>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</si>
  <si>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</si>
  <si>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</si>
  <si>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</si>
  <si>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</si>
  <si>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</si>
  <si>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</si>
  <si>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</si>
  <si>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</si>
  <si>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</si>
  <si>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</si>
  <si>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</si>
  <si>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</si>
  <si>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</si>
  <si>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</si>
  <si>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</si>
  <si>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</si>
  <si>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</si>
  <si>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</si>
  <si>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</si>
  <si>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</si>
  <si>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</si>
  <si>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</si>
  <si>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</si>
  <si>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</si>
  <si>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</si>
  <si>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</si>
  <si>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</si>
  <si>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</si>
  <si>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</si>
  <si>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</si>
  <si>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</si>
  <si>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</si>
  <si>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</si>
  <si>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</si>
  <si>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</si>
  <si>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</si>
  <si>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</si>
  <si>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</si>
  <si>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</si>
  <si>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</si>
  <si>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</si>
  <si>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</si>
  <si>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</si>
  <si>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</si>
  <si>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</si>
  <si>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</si>
  <si>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</si>
  <si>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</si>
  <si>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</si>
  <si>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</si>
  <si>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</si>
  <si>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</si>
  <si>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</si>
  <si>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</si>
  <si>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</si>
  <si>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</si>
  <si>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</si>
  <si>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</si>
  <si>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</si>
  <si>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</si>
  <si>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</si>
  <si>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</si>
  <si>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</si>
  <si>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</si>
  <si>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</si>
  <si>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</si>
  <si>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</si>
  <si>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</si>
  <si>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</si>
  <si>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</si>
  <si>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</si>
  <si>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</si>
  <si>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</si>
  <si>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</si>
  <si>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</si>
  <si>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</si>
  <si>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</si>
  <si>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</si>
  <si>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</si>
  <si>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</si>
  <si>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</si>
  <si>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</si>
  <si>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</si>
  <si>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</si>
  <si>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</si>
  <si>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</si>
  <si>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</si>
  <si>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</si>
  <si>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</si>
  <si>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</si>
  <si>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</si>
  <si>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</si>
  <si>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</si>
  <si>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</si>
  <si>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</si>
  <si>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</si>
  <si>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</si>
  <si>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</si>
  <si>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</si>
  <si>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</si>
  <si>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</si>
  <si>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</si>
  <si>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</si>
  <si>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</si>
  <si>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</si>
  <si>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</si>
  <si>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</si>
  <si>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</si>
  <si>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</si>
  <si>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</si>
  <si>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</si>
  <si>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</si>
  <si>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</si>
  <si>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</si>
  <si>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</si>
  <si>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</si>
  <si>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</si>
  <si>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</si>
  <si>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</si>
  <si>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</si>
  <si>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</si>
  <si>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</si>
  <si>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</si>
  <si>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</si>
  <si>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</si>
  <si>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</si>
  <si>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</si>
  <si>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</si>
  <si>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</si>
  <si>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</si>
  <si>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</si>
  <si>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</si>
  <si>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</si>
  <si>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</si>
  <si>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</si>
  <si>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</si>
  <si>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</si>
  <si>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</si>
  <si>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</si>
  <si>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</si>
  <si>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</si>
  <si>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</si>
  <si>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</si>
  <si>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</si>
  <si>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</si>
  <si>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</si>
  <si>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</si>
  <si>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</si>
  <si>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</si>
  <si>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</si>
  <si>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</si>
  <si>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</si>
  <si>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</si>
  <si>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</si>
  <si>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</si>
  <si>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</si>
  <si>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</si>
  <si>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</si>
  <si>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</si>
  <si>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</si>
  <si>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</si>
  <si>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</si>
  <si>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</si>
  <si>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</si>
  <si>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</si>
  <si>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</si>
  <si>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</si>
  <si>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</si>
  <si>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</si>
  <si>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</si>
  <si>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</si>
  <si>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</si>
  <si>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</si>
  <si>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</si>
  <si>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</si>
  <si>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</si>
  <si>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</si>
  <si>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</si>
  <si>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</si>
  <si>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</si>
  <si>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</si>
  <si>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</si>
  <si>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</si>
  <si>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</si>
  <si>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</si>
  <si>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</si>
  <si>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</si>
  <si>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</si>
  <si>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</si>
  <si>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</si>
  <si>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</si>
  <si>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</si>
  <si>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</si>
  <si>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</si>
  <si>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</si>
  <si>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</si>
  <si>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</si>
  <si>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</si>
  <si>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</si>
  <si>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</si>
  <si>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</si>
  <si>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</si>
  <si>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</si>
  <si>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</si>
  <si>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</si>
  <si>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</si>
  <si>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</si>
  <si>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</si>
  <si>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</si>
  <si>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</si>
  <si>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</si>
  <si>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</si>
  <si>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</si>
  <si>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</si>
  <si>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</si>
  <si>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</si>
  <si>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</si>
  <si>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</si>
  <si>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</si>
  <si>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</si>
  <si>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</si>
  <si>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</si>
  <si>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</si>
  <si>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</si>
  <si>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</si>
  <si>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</si>
  <si>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</si>
  <si>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</si>
  <si>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</si>
  <si>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</si>
  <si>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</si>
  <si>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</si>
  <si>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</si>
  <si>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</si>
  <si>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</si>
  <si>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</si>
  <si>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</si>
  <si>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</si>
  <si>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</si>
  <si>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</si>
  <si>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</si>
  <si>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</si>
  <si>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</si>
  <si>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</si>
  <si>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</si>
  <si>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</si>
  <si>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</si>
  <si>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</si>
  <si>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</si>
  <si>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</si>
  <si>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</si>
  <si>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</si>
  <si>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</si>
  <si>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</si>
  <si>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</si>
  <si>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</si>
  <si>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</si>
  <si>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</si>
  <si>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</si>
  <si>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</si>
  <si>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</si>
  <si>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</si>
  <si>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</si>
  <si>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</si>
  <si>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</si>
  <si>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</si>
  <si>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</si>
  <si>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</si>
  <si>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</si>
  <si>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</si>
  <si>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</si>
  <si>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</si>
  <si>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</si>
  <si>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</si>
  <si>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</si>
  <si>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</si>
  <si>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</si>
  <si>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</si>
  <si>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</si>
  <si>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</si>
  <si>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</si>
  <si>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</si>
  <si>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</si>
  <si>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</si>
  <si>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</si>
  <si>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</si>
  <si>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</si>
  <si>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</si>
  <si>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</si>
  <si>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</si>
  <si>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</si>
  <si>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</si>
  <si>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</si>
  <si>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</si>
  <si>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</si>
  <si>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</si>
  <si>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</si>
  <si>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</si>
  <si>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</si>
  <si>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</si>
  <si>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</si>
  <si>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</si>
  <si>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</si>
  <si>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</si>
  <si>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</si>
  <si>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</si>
  <si>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</si>
  <si>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</si>
  <si>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</si>
  <si>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</si>
  <si>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</si>
  <si>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</si>
  <si>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</si>
  <si>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</si>
  <si>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</si>
  <si>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</si>
  <si>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</si>
  <si>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</si>
  <si>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</si>
  <si>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</si>
  <si>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</si>
  <si>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</si>
  <si>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</si>
  <si>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</si>
  <si>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</si>
  <si>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</si>
  <si>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</si>
  <si>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</si>
  <si>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</si>
  <si>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</si>
  <si>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</si>
  <si>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</si>
  <si>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</si>
  <si>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</si>
  <si>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</si>
  <si>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</si>
  <si>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</si>
  <si>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</si>
  <si>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</si>
  <si>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</si>
  <si>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</si>
  <si>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</si>
  <si>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</si>
  <si>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</si>
  <si>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</si>
  <si>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</si>
  <si>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</si>
  <si>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</si>
  <si>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</si>
  <si>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</si>
  <si>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</si>
  <si>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</si>
  <si>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</si>
  <si>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</si>
  <si>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</si>
  <si>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</si>
  <si>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</si>
  <si>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</si>
  <si>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</si>
  <si>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</si>
  <si>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</si>
  <si>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</si>
  <si>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</si>
  <si>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</si>
  <si>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</si>
  <si>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</si>
  <si>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</si>
  <si>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</si>
  <si>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</si>
  <si>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</si>
  <si>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</si>
  <si>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</si>
  <si>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</si>
  <si>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</si>
  <si>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</si>
  <si>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</si>
  <si>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</si>
  <si>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</si>
  <si>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</si>
  <si>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</si>
  <si>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</si>
  <si>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</si>
  <si>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</si>
  <si>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</si>
  <si>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</si>
  <si>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</si>
  <si>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</si>
  <si>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</si>
  <si>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</si>
  <si>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</si>
  <si>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</si>
  <si>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</si>
  <si>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</si>
  <si>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</si>
  <si>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</si>
  <si>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</si>
  <si>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</si>
  <si>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</si>
  <si>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</si>
  <si>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</si>
  <si>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</si>
  <si>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</si>
  <si>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</si>
  <si>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</si>
  <si>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</si>
  <si>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</si>
  <si>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</si>
  <si>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</si>
  <si>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</si>
  <si>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</si>
  <si>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</si>
  <si>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</si>
  <si>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</si>
  <si>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</si>
  <si>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</si>
  <si>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</si>
  <si>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</si>
  <si>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</si>
  <si>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</si>
  <si>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</si>
  <si>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</si>
  <si>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</si>
  <si>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</si>
  <si>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</si>
  <si>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</si>
  <si>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</si>
  <si>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</si>
  <si>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</si>
  <si>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</si>
  <si>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</si>
  <si>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</si>
  <si>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</si>
  <si>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</si>
  <si>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</si>
  <si>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</si>
  <si>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</si>
  <si>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</si>
  <si>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</si>
  <si>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</si>
  <si>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</si>
  <si>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</si>
  <si>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</si>
  <si>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</si>
  <si>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</si>
  <si>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</si>
  <si>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</si>
  <si>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</si>
  <si>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</si>
  <si>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</si>
  <si>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</si>
  <si>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</si>
  <si>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</si>
  <si>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</si>
  <si>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</si>
  <si>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</si>
  <si>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</si>
  <si>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</si>
  <si>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</si>
  <si>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</si>
  <si>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</si>
  <si>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</si>
  <si>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</si>
  <si>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</si>
  <si>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</si>
  <si>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</si>
  <si>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</si>
  <si>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</si>
  <si>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</si>
  <si>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</si>
  <si>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</si>
  <si>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</si>
  <si>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</si>
  <si>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</si>
  <si>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</si>
  <si>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</si>
  <si>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</si>
  <si>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</si>
  <si>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</si>
  <si>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</si>
  <si>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</si>
  <si>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</si>
  <si>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</si>
  <si>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</si>
  <si>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</si>
  <si>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</si>
  <si>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</si>
  <si>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</si>
  <si>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</si>
  <si>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</si>
  <si>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</si>
  <si>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</si>
  <si>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</si>
  <si>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</si>
  <si>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</si>
  <si>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</si>
  <si>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</si>
  <si>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</si>
  <si>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</si>
  <si>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</si>
  <si>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</si>
  <si>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</si>
  <si>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</si>
  <si>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</si>
  <si>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</si>
  <si>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</si>
  <si>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</si>
  <si>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</si>
  <si>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</si>
  <si>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</si>
  <si>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</si>
  <si>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</si>
  <si>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</si>
  <si>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</si>
  <si>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</si>
  <si>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</si>
  <si>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</si>
  <si>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</si>
  <si>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</si>
  <si>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</si>
  <si>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</si>
  <si>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</si>
  <si>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</si>
  <si>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</si>
  <si>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</si>
  <si>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</si>
  <si>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</si>
  <si>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</si>
  <si>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</si>
  <si>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</si>
  <si>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</si>
  <si>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</si>
  <si>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</si>
  <si>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</si>
  <si>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</si>
  <si>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</si>
  <si>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</si>
  <si>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</si>
  <si>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</si>
  <si>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</si>
  <si>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</si>
  <si>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</si>
  <si>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</si>
  <si>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</si>
  <si>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</si>
  <si>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</si>
  <si>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</si>
  <si>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</si>
  <si>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</si>
  <si>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</si>
  <si>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</si>
  <si>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</si>
  <si>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</si>
  <si>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</si>
  <si>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</si>
  <si>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</si>
  <si>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</si>
  <si>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</si>
  <si>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</si>
  <si>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</si>
  <si>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</si>
  <si>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</si>
  <si>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</si>
  <si>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</si>
  <si>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</si>
  <si>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</si>
  <si>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</si>
  <si>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</si>
  <si>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</si>
  <si>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</si>
  <si>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</si>
  <si>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</si>
  <si>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</si>
  <si>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</si>
  <si>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</si>
  <si>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</si>
  <si>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</si>
  <si>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</si>
  <si>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</si>
  <si>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</si>
  <si>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</si>
  <si>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</si>
  <si>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</si>
  <si>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</si>
  <si>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</si>
  <si>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</si>
  <si>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</si>
  <si>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</si>
  <si>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</si>
  <si>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</si>
  <si>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</si>
  <si>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</si>
  <si>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</si>
  <si>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</si>
  <si>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</si>
  <si>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</si>
  <si>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</si>
  <si>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</si>
  <si>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</si>
  <si>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</si>
  <si>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</si>
  <si>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</si>
  <si>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</si>
  <si>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</si>
  <si>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</si>
  <si>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</si>
  <si>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</si>
  <si>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</si>
  <si>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</si>
  <si>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</si>
  <si>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</si>
  <si>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</si>
  <si>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</si>
  <si>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</si>
  <si>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</si>
  <si>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</si>
  <si>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</si>
  <si>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</si>
  <si>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</si>
  <si>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</si>
  <si>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</si>
  <si>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</si>
  <si>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</si>
  <si>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</si>
  <si>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</si>
  <si>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</si>
  <si>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</si>
  <si>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</si>
  <si>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</si>
  <si>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</si>
  <si>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</si>
  <si>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</si>
  <si>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</si>
  <si>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</si>
  <si>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</si>
  <si>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</si>
  <si>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</si>
  <si>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</si>
  <si>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</si>
  <si>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</si>
  <si>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</si>
  <si>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</si>
  <si>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</si>
  <si>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</si>
  <si>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</si>
  <si>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</si>
  <si>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</si>
  <si>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</si>
  <si>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</si>
  <si>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</si>
  <si>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</si>
  <si>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</si>
  <si>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</si>
  <si>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</si>
  <si>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</si>
  <si>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</si>
  <si>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</si>
  <si>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</si>
  <si>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</si>
  <si>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</si>
  <si>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</si>
  <si>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</si>
  <si>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</si>
  <si>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</si>
  <si>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</si>
  <si>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</si>
  <si>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</si>
  <si>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</si>
  <si>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</si>
  <si>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</si>
  <si>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</si>
  <si>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</si>
  <si>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</si>
  <si>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</si>
  <si>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</si>
  <si>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</si>
  <si>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</si>
  <si>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</si>
  <si>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</si>
  <si>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</si>
  <si>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</si>
  <si>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</si>
  <si>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</si>
  <si>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</si>
  <si>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</si>
  <si>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</si>
  <si>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</si>
  <si>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</si>
  <si>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</si>
  <si>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</si>
  <si>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</si>
  <si>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</si>
  <si>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</si>
  <si>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</si>
  <si>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</si>
  <si>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</si>
  <si>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</si>
  <si>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</si>
  <si>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</si>
  <si>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</si>
  <si>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</si>
  <si>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</si>
  <si>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</si>
  <si>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</si>
  <si>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</si>
  <si>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</si>
  <si>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</si>
  <si>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</si>
  <si>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</si>
  <si>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</si>
  <si>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</si>
  <si>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</si>
  <si>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</si>
  <si>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</si>
  <si>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</si>
  <si>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</si>
  <si>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</si>
  <si>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</si>
  <si>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</si>
  <si>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</si>
  <si>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</si>
  <si>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</si>
  <si>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</si>
  <si>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</si>
  <si>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</si>
  <si>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</si>
  <si>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</si>
  <si>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</si>
  <si>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</si>
  <si>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</si>
  <si>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</si>
  <si>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</si>
  <si>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</si>
  <si>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</si>
  <si>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</si>
  <si>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</si>
  <si>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</si>
  <si>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</si>
  <si>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</si>
  <si>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</si>
  <si>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</si>
  <si>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</si>
  <si>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</si>
  <si>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</si>
  <si>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</si>
  <si>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</si>
  <si>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</si>
  <si>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</si>
  <si>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</si>
  <si>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</si>
  <si>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</si>
  <si>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</si>
  <si>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</si>
  <si>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</si>
  <si>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</si>
  <si>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</si>
  <si>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</si>
  <si>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</si>
  <si>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</si>
  <si>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</si>
  <si>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</si>
  <si>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</si>
  <si>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</si>
  <si>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</si>
  <si>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</si>
  <si>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</si>
  <si>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</si>
  <si>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</si>
  <si>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</si>
  <si>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</si>
  <si>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</si>
  <si>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</si>
  <si>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</si>
  <si>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</si>
  <si>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</si>
  <si>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</si>
  <si>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</si>
  <si>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</si>
  <si>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</si>
  <si>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</si>
  <si>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</si>
  <si>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</si>
  <si>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</si>
  <si>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</si>
  <si>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</si>
  <si>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</si>
  <si>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</si>
  <si>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</si>
  <si>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</si>
  <si>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</si>
  <si>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</si>
  <si>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</si>
  <si>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</si>
  <si>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</si>
  <si>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</si>
  <si>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</si>
  <si>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</si>
  <si>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</si>
  <si>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</si>
  <si>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</si>
  <si>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</si>
  <si>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</si>
  <si>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</si>
  <si>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</si>
  <si>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</si>
  <si>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</si>
  <si>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</si>
  <si>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</si>
  <si>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</si>
  <si>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</si>
  <si>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</si>
  <si>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</si>
  <si>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</si>
  <si>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</si>
  <si>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</si>
  <si>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</si>
  <si>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</si>
  <si>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</si>
  <si>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</si>
  <si>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</si>
  <si>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</si>
  <si>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</si>
  <si>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</si>
  <si>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</si>
  <si>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</si>
  <si>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</si>
  <si>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</si>
  <si>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</si>
  <si>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</si>
  <si>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</si>
  <si>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</si>
  <si>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</si>
  <si>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</si>
  <si>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</si>
  <si>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</si>
  <si>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</si>
  <si>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</si>
  <si>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</si>
  <si>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</si>
  <si>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</si>
  <si>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</si>
  <si>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</si>
  <si>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</si>
  <si>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</si>
  <si>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</si>
  <si>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</si>
  <si>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</si>
  <si>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</si>
  <si>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</si>
  <si>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</si>
  <si>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</si>
  <si>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</si>
  <si>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</si>
  <si>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</si>
  <si>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</si>
  <si>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</si>
  <si>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</si>
  <si>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</si>
  <si>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</si>
  <si>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</si>
  <si>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</si>
  <si>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</si>
  <si>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</si>
  <si>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</si>
  <si>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</si>
  <si>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</si>
  <si>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</si>
  <si>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</si>
  <si>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</si>
  <si>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</si>
  <si>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</si>
  <si>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</si>
  <si>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</si>
  <si>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</si>
  <si>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</si>
  <si>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</si>
  <si>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</si>
  <si>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</si>
  <si>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</si>
  <si>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</si>
  <si>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</si>
  <si>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</si>
  <si>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</si>
  <si>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</si>
  <si>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</si>
  <si>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</si>
  <si>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</si>
  <si>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</si>
  <si>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</si>
  <si>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</si>
  <si>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</si>
  <si>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</si>
  <si>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</si>
  <si>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</si>
  <si>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</si>
  <si>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</si>
  <si>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</si>
  <si>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</si>
  <si>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</si>
  <si>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</si>
  <si>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</si>
  <si>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</si>
  <si>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</si>
  <si>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</si>
  <si>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</si>
  <si>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</si>
  <si>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</si>
  <si>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</si>
  <si>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</si>
  <si>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</si>
  <si>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</si>
  <si>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</si>
  <si>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</si>
  <si>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</si>
  <si>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</si>
  <si>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</si>
  <si>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</si>
  <si>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</si>
  <si>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</si>
  <si>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</si>
  <si>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</si>
  <si>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</si>
  <si>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</si>
  <si>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</si>
  <si>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</si>
  <si>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</si>
  <si>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</si>
  <si>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</si>
  <si>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</si>
  <si>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</si>
  <si>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</si>
  <si>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</si>
  <si>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</si>
  <si>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</si>
  <si>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</si>
  <si>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</si>
  <si>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</si>
  <si>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</si>
  <si>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</si>
  <si>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</si>
  <si>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</si>
  <si>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</si>
  <si>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</si>
  <si>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</si>
  <si>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</si>
  <si>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</si>
  <si>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</si>
  <si>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</si>
  <si>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</si>
  <si>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</si>
  <si>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</si>
  <si>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</si>
  <si>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</si>
  <si>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</si>
  <si>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</si>
  <si>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</si>
  <si>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</si>
  <si>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</si>
  <si>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</si>
  <si>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</si>
  <si>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</si>
  <si>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</si>
  <si>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</si>
  <si>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</si>
  <si>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</si>
  <si>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</si>
  <si>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</si>
  <si>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</si>
  <si>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</si>
  <si>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</si>
  <si>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</si>
  <si>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</si>
  <si>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</si>
  <si>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</si>
  <si>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</si>
  <si>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</si>
  <si>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</si>
  <si>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</si>
  <si>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</si>
  <si>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</si>
  <si>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</si>
  <si>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</si>
  <si>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</si>
  <si>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</si>
  <si>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</si>
  <si>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</si>
  <si>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</si>
  <si>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</si>
  <si>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</si>
  <si>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</si>
  <si>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</si>
  <si>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</si>
  <si>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</si>
  <si>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</si>
  <si>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</si>
  <si>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</si>
  <si>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</si>
  <si>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</si>
  <si>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</si>
  <si>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</si>
  <si>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</si>
  <si>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</si>
  <si>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</si>
  <si>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</si>
  <si>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</si>
  <si>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</si>
  <si>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</si>
  <si>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</si>
  <si>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</si>
  <si>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</si>
  <si>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</si>
  <si>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</si>
  <si>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</si>
  <si>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</si>
  <si>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</si>
  <si>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</si>
  <si>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</si>
  <si>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</si>
  <si>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</si>
  <si>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</si>
  <si>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</si>
  <si>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</si>
  <si>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</si>
  <si>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</si>
  <si>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</si>
  <si>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</si>
  <si>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</si>
  <si>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</si>
  <si>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</si>
  <si>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</si>
  <si>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</si>
  <si>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</si>
  <si>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</si>
  <si>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</si>
  <si>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</si>
  <si>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</si>
  <si>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</si>
  <si>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</si>
  <si>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</si>
  <si>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</si>
  <si>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</si>
  <si>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</si>
  <si>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</si>
  <si>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</si>
  <si>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</si>
  <si>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</si>
  <si>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</si>
  <si>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</si>
  <si>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</si>
  <si>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</si>
  <si>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</si>
  <si>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</si>
  <si>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</si>
  <si>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</si>
  <si>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</si>
  <si>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</si>
  <si>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</si>
  <si>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</si>
  <si>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</si>
  <si>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</si>
  <si>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</si>
  <si>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</si>
  <si>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</si>
  <si>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</si>
  <si>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</si>
  <si>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</si>
  <si>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</si>
  <si>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</si>
  <si>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</si>
  <si>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</si>
  <si>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</si>
  <si>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</si>
  <si>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</si>
  <si>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</si>
  <si>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</si>
  <si>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</si>
  <si>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</si>
  <si>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</si>
  <si>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</si>
  <si>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</si>
  <si>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</si>
  <si>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</si>
  <si>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</si>
  <si>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</si>
  <si>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</si>
  <si>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</si>
  <si>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</si>
  <si>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</si>
  <si>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</si>
  <si>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</si>
  <si>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</si>
  <si>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</si>
  <si>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</si>
  <si>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</si>
  <si>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</si>
  <si>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</si>
  <si>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</si>
  <si>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</si>
  <si>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</si>
  <si>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</si>
  <si>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</si>
  <si>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</si>
  <si>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</si>
  <si>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</si>
  <si>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</si>
  <si>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</si>
  <si>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</si>
  <si>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</si>
  <si>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</si>
  <si>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</si>
  <si>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</si>
  <si>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</si>
  <si>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</si>
  <si>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</si>
  <si>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</si>
  <si>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</si>
  <si>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</si>
  <si>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</si>
  <si>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</si>
  <si>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</si>
  <si>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</si>
  <si>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</si>
  <si>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</si>
  <si>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</si>
  <si>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</si>
  <si>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</si>
  <si>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</si>
  <si>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</si>
  <si>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</si>
  <si>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</si>
  <si>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</si>
  <si>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</si>
  <si>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</si>
  <si>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</si>
  <si>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</si>
  <si>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</si>
  <si>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</si>
  <si>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</si>
  <si>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</si>
  <si>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</si>
  <si>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</si>
  <si>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</si>
  <si>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</si>
  <si>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</si>
  <si>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</si>
  <si>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</si>
  <si>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</si>
  <si>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</si>
  <si>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</si>
  <si>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</si>
  <si>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</si>
  <si>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</si>
  <si>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</si>
  <si>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</si>
  <si>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</si>
  <si>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</si>
  <si>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</si>
  <si>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</si>
  <si>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</si>
  <si>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</si>
  <si>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</si>
  <si>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</si>
  <si>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</si>
  <si>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</si>
  <si>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</si>
  <si>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</si>
  <si>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</si>
  <si>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</si>
  <si>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</si>
  <si>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</si>
  <si>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</si>
  <si>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</si>
  <si>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</si>
  <si>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</si>
  <si>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</si>
  <si>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</si>
  <si>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</si>
  <si>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</si>
  <si>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</si>
  <si>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</si>
  <si>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</si>
  <si>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</si>
  <si>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</si>
  <si>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</si>
  <si>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</si>
  <si>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</si>
  <si>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</si>
  <si>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</si>
  <si>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</si>
  <si>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</si>
  <si>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</si>
  <si>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</si>
  <si>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</si>
  <si>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</si>
  <si>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</si>
  <si>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</si>
  <si>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</si>
  <si>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</si>
  <si>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</si>
  <si>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</si>
  <si>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</si>
  <si>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</si>
  <si>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</si>
  <si>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</si>
  <si>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</si>
  <si>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</si>
  <si>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</si>
  <si>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</si>
  <si>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</si>
  <si>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</si>
  <si>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</si>
  <si>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</si>
  <si>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</si>
  <si>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</si>
  <si>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</si>
  <si>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</si>
  <si>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</si>
  <si>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</si>
  <si>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</si>
  <si>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</si>
  <si>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</si>
  <si>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</si>
  <si>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</si>
  <si>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</si>
  <si>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</si>
  <si>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</si>
  <si>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</si>
  <si>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</si>
  <si>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</si>
  <si>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</si>
  <si>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</si>
  <si>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</si>
  <si>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</si>
  <si>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</si>
  <si>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</si>
  <si>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</si>
  <si>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</si>
  <si>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</si>
  <si>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</si>
  <si>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</si>
  <si>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</si>
  <si>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</si>
  <si>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</si>
  <si>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</si>
  <si>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</si>
  <si>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</si>
  <si>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</si>
  <si>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</si>
  <si>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</si>
  <si>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</si>
  <si>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</si>
  <si>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</si>
  <si>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</si>
  <si>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</si>
  <si>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</si>
  <si>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</si>
  <si>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</si>
  <si>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</si>
  <si>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</si>
  <si>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</si>
  <si>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</si>
  <si>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</si>
  <si>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</si>
  <si>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</si>
  <si>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</si>
  <si>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</si>
  <si>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</si>
  <si>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</si>
  <si>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</si>
  <si>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</si>
  <si>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</si>
  <si>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</si>
  <si>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</si>
  <si>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</si>
  <si>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</si>
  <si>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</si>
  <si>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</si>
  <si>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</si>
  <si>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</si>
  <si>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</si>
  <si>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</si>
  <si>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</si>
  <si>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</si>
  <si>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</si>
  <si>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</si>
  <si>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</si>
  <si>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</si>
  <si>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</si>
  <si>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</si>
  <si>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</si>
  <si>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</si>
  <si>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</si>
  <si>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</si>
  <si>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</si>
  <si>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</si>
  <si>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</si>
  <si>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</si>
  <si>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</si>
  <si>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</si>
  <si>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</si>
  <si>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</si>
  <si>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</si>
  <si>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</si>
  <si>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</si>
  <si>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</si>
  <si>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</si>
  <si>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</si>
  <si>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</si>
  <si>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</si>
  <si>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</si>
  <si>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</si>
  <si>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</si>
  <si>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</si>
  <si>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</si>
  <si>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</si>
  <si>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</si>
  <si>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</si>
  <si>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</si>
  <si>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</si>
  <si>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</si>
  <si>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</si>
  <si>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</si>
  <si>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</si>
  <si>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</si>
  <si>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</si>
  <si>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</si>
  <si>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</si>
  <si>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</si>
  <si>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</si>
  <si>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</si>
  <si>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</si>
  <si>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</si>
  <si>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</si>
  <si>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</si>
  <si>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</si>
  <si>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</si>
  <si>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</si>
  <si>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</si>
  <si>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</si>
  <si>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</si>
  <si>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</si>
  <si>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</si>
  <si>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</si>
  <si>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</si>
  <si>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</si>
  <si>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</si>
  <si>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</si>
  <si>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</si>
  <si>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</si>
  <si>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</si>
  <si>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</si>
  <si>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</si>
  <si>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</si>
  <si>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</si>
  <si>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</si>
  <si>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</si>
  <si>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</si>
  <si>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</si>
  <si>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</si>
  <si>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</si>
  <si>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</si>
  <si>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</si>
  <si>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</si>
  <si>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</si>
  <si>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</si>
  <si>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</si>
  <si>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</si>
  <si>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</si>
  <si>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</si>
  <si>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</si>
  <si>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</si>
  <si>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</si>
  <si>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</si>
  <si>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</si>
  <si>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</si>
  <si>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</si>
  <si>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</si>
  <si>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</si>
  <si>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</si>
  <si>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</si>
  <si>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</si>
  <si>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</si>
  <si>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</si>
  <si>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</si>
  <si>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</si>
  <si>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</si>
  <si>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</si>
  <si>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</si>
  <si>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</si>
  <si>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</si>
  <si>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</si>
  <si>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</si>
  <si>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</si>
  <si>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</si>
  <si>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</si>
  <si>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</si>
  <si>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</si>
  <si>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</si>
  <si>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</si>
  <si>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</si>
  <si>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</si>
  <si>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</si>
  <si>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</si>
  <si>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</si>
  <si>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</si>
  <si>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</si>
  <si>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</si>
  <si>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</si>
  <si>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</si>
  <si>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</si>
  <si>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</si>
  <si>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</si>
  <si>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</si>
  <si>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</si>
  <si>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</si>
  <si>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</si>
  <si>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</si>
  <si>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</si>
  <si>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</si>
  <si>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</si>
  <si>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</si>
  <si>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</si>
  <si>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</si>
  <si>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</si>
  <si>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</si>
  <si>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</si>
  <si>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</si>
  <si>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</si>
  <si>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</si>
  <si>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</si>
  <si>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</si>
  <si>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</si>
  <si>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</si>
  <si>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</si>
  <si>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</si>
  <si>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</si>
  <si>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</si>
  <si>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</si>
  <si>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</si>
  <si>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</si>
  <si>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</si>
  <si>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</si>
  <si>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</si>
  <si>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</si>
  <si>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</si>
  <si>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</si>
  <si>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</si>
  <si>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</si>
  <si>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</si>
  <si>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</si>
  <si>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</si>
  <si>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</si>
  <si>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</si>
  <si>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</si>
  <si>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</si>
  <si>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</si>
  <si>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</si>
  <si>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</si>
  <si>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</si>
  <si>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</si>
  <si>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</si>
  <si>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</si>
  <si>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</si>
  <si>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</si>
  <si>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</si>
  <si>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</si>
  <si>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</si>
  <si>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</si>
  <si>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</si>
  <si>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</si>
  <si>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</si>
  <si>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</si>
  <si>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</si>
  <si>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</si>
  <si>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</si>
  <si>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</si>
  <si>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</si>
  <si>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</si>
  <si>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</si>
  <si>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</si>
  <si>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</si>
  <si>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</si>
  <si>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</si>
  <si>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</si>
  <si>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</si>
  <si>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</si>
  <si>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</si>
  <si>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</si>
  <si>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</si>
  <si>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</si>
  <si>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</si>
  <si>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</si>
  <si>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</si>
  <si>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</si>
  <si>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</si>
  <si>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</si>
  <si>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</si>
  <si>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</si>
  <si>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</si>
  <si>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</si>
  <si>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</si>
  <si>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</si>
  <si>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</si>
  <si>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</si>
  <si>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</si>
  <si>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</si>
  <si>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</si>
  <si>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</si>
  <si>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</si>
  <si>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</si>
  <si>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</si>
  <si>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</si>
  <si>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</si>
  <si>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</si>
  <si>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</si>
  <si>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</si>
  <si>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</si>
  <si>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</si>
  <si>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</si>
  <si>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</si>
  <si>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</si>
  <si>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</si>
  <si>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</si>
  <si>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</si>
  <si>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</si>
  <si>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</si>
  <si>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</si>
  <si>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</si>
  <si>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</si>
  <si>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</si>
  <si>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</si>
  <si>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</si>
  <si>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</si>
  <si>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</si>
  <si>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</si>
  <si>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</si>
  <si>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</si>
  <si>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</si>
  <si>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</si>
  <si>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</si>
  <si>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</si>
  <si>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</si>
  <si>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</si>
  <si>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</si>
  <si>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</si>
  <si>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</si>
  <si>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</si>
  <si>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</si>
  <si>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</si>
  <si>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</si>
  <si>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</si>
  <si>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</si>
  <si>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</si>
  <si>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</si>
  <si>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</si>
  <si>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</si>
  <si>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</si>
  <si>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</si>
  <si>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</si>
  <si>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</si>
  <si>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</si>
  <si>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</si>
  <si>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</si>
  <si>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</si>
  <si>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</si>
  <si>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</si>
  <si>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</si>
  <si>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</si>
  <si>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</si>
  <si>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</si>
  <si>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</si>
  <si>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</si>
  <si>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</si>
  <si>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</si>
  <si>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</si>
  <si>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</si>
  <si>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</si>
  <si>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</si>
  <si>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</si>
  <si>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</si>
  <si>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</si>
  <si>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</si>
  <si>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</si>
  <si>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</si>
  <si>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</si>
  <si>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</si>
  <si>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</si>
  <si>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</si>
  <si>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</si>
  <si>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</si>
  <si>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</si>
  <si>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</si>
  <si>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</si>
  <si>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</si>
  <si>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</si>
  <si>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</si>
  <si>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</si>
  <si>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</si>
  <si>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</si>
  <si>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</si>
  <si>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</si>
  <si>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</si>
  <si>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</si>
  <si>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</si>
  <si>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</si>
  <si>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</si>
  <si>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</si>
  <si>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</si>
  <si>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</si>
  <si>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</si>
  <si>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</si>
  <si>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</si>
  <si>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</si>
  <si>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</si>
  <si>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</si>
  <si>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</si>
  <si>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</si>
  <si>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</si>
  <si>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</si>
  <si>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</si>
  <si>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</si>
  <si>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</si>
  <si>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</si>
  <si>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</si>
  <si>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</si>
  <si>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</si>
  <si>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</si>
  <si>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</si>
  <si>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</si>
  <si>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</si>
  <si>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</si>
  <si>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</si>
  <si>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</si>
  <si>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</si>
  <si>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</si>
  <si>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</si>
  <si>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</si>
  <si>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</si>
  <si>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</si>
  <si>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</si>
  <si>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</si>
  <si>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</si>
  <si>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</si>
  <si>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</si>
  <si>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</si>
  <si>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</si>
  <si>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</si>
  <si>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</si>
  <si>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</si>
  <si>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</si>
  <si>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</si>
  <si>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</si>
  <si>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</si>
  <si>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</si>
  <si>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</si>
  <si>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</si>
  <si>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</si>
  <si>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</si>
  <si>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</si>
  <si>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</si>
  <si>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</si>
  <si>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</si>
  <si>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</si>
  <si>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</si>
  <si>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</si>
  <si>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</si>
  <si>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</si>
  <si>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</si>
  <si>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</si>
  <si>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</si>
  <si>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</si>
  <si>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</si>
  <si>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</si>
  <si>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</si>
  <si>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</si>
  <si>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</si>
  <si>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</si>
  <si>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</si>
  <si>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</si>
  <si>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</si>
  <si>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</si>
  <si>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</si>
  <si>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</si>
  <si>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</si>
  <si>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</si>
  <si>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</si>
  <si>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</si>
  <si>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</si>
  <si>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</si>
  <si>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</si>
  <si>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</si>
  <si>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</si>
  <si>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</si>
  <si>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</si>
  <si>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</si>
  <si>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</si>
  <si>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</si>
  <si>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</si>
  <si>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</si>
  <si>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</si>
  <si>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</si>
  <si>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</si>
  <si>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</si>
  <si>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</si>
  <si>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</si>
  <si>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</si>
  <si>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</si>
  <si>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</si>
  <si>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</si>
  <si>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</si>
  <si>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</si>
  <si>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</si>
  <si>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</si>
  <si>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</si>
  <si>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</si>
  <si>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</si>
  <si>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</si>
  <si>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</si>
  <si>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</si>
  <si>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</si>
  <si>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</si>
  <si>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</si>
  <si>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</si>
  <si>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</si>
  <si>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</si>
  <si>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</si>
  <si>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</si>
  <si>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</si>
  <si>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</si>
  <si>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</si>
  <si>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</si>
  <si>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</si>
  <si>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</si>
  <si>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</si>
  <si>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</si>
  <si>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</si>
  <si>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</si>
  <si>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</si>
  <si>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</si>
  <si>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</si>
  <si>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</si>
  <si>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</si>
  <si>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</si>
  <si>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</si>
  <si>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</si>
  <si>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</si>
  <si>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</si>
  <si>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</si>
  <si>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</si>
  <si>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</si>
  <si>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</si>
  <si>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</si>
  <si>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</si>
  <si>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</si>
  <si>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</si>
  <si>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</si>
  <si>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</si>
  <si>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</si>
  <si>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</si>
  <si>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</si>
  <si>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</si>
  <si>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</si>
  <si>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</si>
  <si>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</si>
  <si>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</si>
  <si>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</si>
  <si>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</si>
  <si>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</si>
  <si>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</si>
  <si>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</si>
  <si>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</si>
  <si>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</si>
  <si>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</si>
  <si>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</si>
  <si>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</si>
  <si>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</si>
  <si>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</si>
  <si>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</si>
  <si>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</si>
  <si>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</si>
  <si>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</si>
  <si>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</si>
  <si>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</si>
  <si>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</si>
  <si>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</si>
  <si>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</si>
  <si>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</si>
  <si>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</si>
  <si>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</si>
  <si>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</si>
  <si>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</si>
  <si>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</si>
  <si>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</si>
  <si>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</si>
  <si>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</si>
  <si>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</si>
  <si>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</si>
  <si>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</si>
  <si>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</si>
  <si>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</si>
  <si>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</si>
  <si>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</si>
  <si>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</si>
  <si>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</si>
  <si>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</si>
  <si>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</si>
  <si>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</si>
  <si>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</si>
  <si>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</si>
  <si>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</si>
  <si>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</si>
  <si>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</si>
  <si>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</si>
  <si>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</si>
  <si>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</si>
  <si>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</si>
  <si>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</si>
  <si>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</si>
  <si>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</si>
  <si>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</si>
  <si>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</si>
  <si>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</si>
  <si>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</si>
  <si>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</si>
  <si>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</si>
  <si>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</si>
  <si>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</si>
  <si>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</si>
  <si>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</si>
  <si>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</si>
  <si>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</si>
  <si>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</si>
  <si>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</si>
  <si>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</si>
  <si>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</si>
  <si>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</si>
  <si>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</si>
  <si>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</si>
  <si>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</si>
  <si>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</si>
  <si>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</si>
  <si>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</si>
  <si>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</si>
  <si>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</si>
  <si>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</si>
  <si>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</si>
  <si>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</si>
  <si>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</si>
  <si>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</si>
  <si>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</si>
  <si>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</si>
  <si>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</si>
  <si>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</si>
  <si>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</si>
  <si>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</si>
  <si>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</si>
  <si>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</si>
  <si>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</si>
  <si>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</si>
  <si>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</si>
  <si>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</si>
  <si>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</si>
  <si>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</si>
  <si>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</si>
  <si>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</si>
  <si>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</si>
  <si>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</si>
  <si>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</si>
  <si>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</si>
  <si>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</si>
  <si>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</si>
  <si>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</si>
  <si>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</si>
  <si>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</si>
  <si>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</si>
  <si>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</si>
  <si>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</si>
  <si>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</si>
  <si>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</si>
  <si>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</si>
  <si>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</si>
  <si>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</si>
  <si>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</si>
  <si>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</si>
  <si>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</si>
  <si>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</si>
  <si>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</si>
  <si>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</si>
  <si>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</si>
  <si>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</si>
  <si>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</si>
  <si>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</si>
  <si>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</si>
  <si>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</si>
  <si>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</si>
  <si>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</si>
  <si>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</si>
  <si>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</si>
  <si>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</si>
  <si>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</si>
  <si>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</si>
  <si>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</si>
  <si>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</si>
  <si>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</si>
  <si>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</si>
  <si>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</si>
  <si>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</si>
  <si>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</si>
  <si>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</si>
  <si>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</si>
  <si>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</si>
  <si>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</si>
  <si>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</si>
  <si>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</si>
  <si>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</si>
  <si>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</si>
  <si>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</si>
  <si>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</si>
  <si>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</si>
  <si>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</si>
  <si>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</si>
  <si>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</si>
  <si>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</si>
  <si>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</si>
  <si>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</si>
  <si>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</si>
  <si>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</si>
  <si>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</si>
  <si>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</si>
  <si>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</si>
  <si>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</si>
  <si>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</si>
  <si>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</si>
  <si>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</si>
  <si>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</si>
  <si>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</si>
  <si>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</si>
  <si>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</si>
  <si>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</si>
  <si>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</si>
  <si>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</si>
  <si>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</si>
  <si>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</si>
  <si>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</si>
  <si>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</si>
  <si>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</si>
  <si>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</si>
  <si>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</si>
  <si>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</si>
  <si>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</si>
  <si>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</si>
  <si>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</si>
  <si>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</si>
  <si>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</si>
  <si>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</si>
  <si>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</si>
  <si>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</si>
  <si>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</si>
  <si>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</si>
  <si>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</si>
  <si>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</si>
  <si>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</si>
  <si>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</si>
  <si>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</si>
  <si>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</si>
  <si>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</si>
  <si>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</si>
  <si>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</si>
  <si>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</si>
  <si>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</si>
  <si>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</si>
  <si>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</si>
  <si>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</si>
  <si>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</si>
  <si>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</si>
  <si>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</si>
  <si>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</si>
  <si>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</si>
  <si>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</si>
  <si>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</si>
  <si>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</si>
  <si>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</si>
  <si>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</si>
  <si>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</si>
  <si>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</si>
  <si>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</si>
  <si>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</si>
  <si>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</si>
  <si>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</si>
  <si>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</si>
  <si>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</si>
  <si>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</si>
  <si>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</si>
  <si>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</si>
  <si>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</si>
  <si>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</si>
  <si>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</si>
  <si>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</si>
  <si>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</si>
  <si>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</si>
  <si>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</si>
  <si>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</si>
  <si>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</si>
  <si>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</si>
  <si>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</si>
  <si>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</si>
  <si>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</si>
  <si>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</si>
  <si>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</si>
  <si>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</si>
  <si>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</si>
  <si>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</si>
  <si>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</si>
  <si>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</si>
  <si>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</si>
  <si>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</si>
  <si>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</si>
  <si>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</si>
  <si>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</si>
  <si>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</si>
  <si>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</si>
  <si>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</si>
  <si>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</si>
  <si>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</si>
  <si>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</si>
  <si>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</si>
  <si>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</si>
  <si>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</si>
  <si>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</si>
  <si>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</si>
  <si>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</si>
  <si>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</si>
  <si>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</si>
  <si>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</si>
  <si>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</si>
  <si>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</si>
  <si>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</si>
  <si>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</si>
  <si>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</si>
  <si>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</si>
  <si>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</si>
  <si>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</si>
  <si>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</si>
  <si>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</si>
  <si>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</si>
  <si>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</si>
  <si>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</si>
  <si>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</si>
  <si>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</si>
  <si>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</si>
  <si>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</si>
  <si>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</si>
  <si>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</si>
  <si>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</si>
  <si>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</si>
  <si>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</si>
  <si>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</si>
  <si>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</si>
  <si>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</si>
  <si>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</si>
  <si>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</si>
  <si>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</si>
  <si>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</si>
  <si>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</si>
  <si>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</si>
  <si>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</si>
  <si>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</si>
  <si>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</si>
  <si>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</si>
  <si>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</si>
  <si>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</si>
  <si>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</si>
  <si>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</si>
  <si>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</si>
  <si>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</si>
  <si>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</si>
  <si>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</si>
  <si>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</si>
  <si>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</si>
  <si>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</si>
  <si>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</si>
  <si>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</si>
  <si>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</si>
  <si>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</si>
  <si>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</si>
  <si>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</si>
  <si>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</si>
  <si>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</si>
  <si>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</si>
  <si>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</si>
  <si>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</si>
  <si>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</si>
  <si>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</si>
  <si>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</si>
  <si>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</si>
  <si>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</si>
  <si>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</si>
  <si>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</si>
  <si>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</si>
  <si>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</si>
  <si>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</si>
  <si>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</si>
  <si>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</si>
  <si>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</si>
  <si>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</si>
  <si>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</si>
  <si>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</si>
  <si>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</si>
  <si>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</si>
  <si>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</si>
  <si>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</si>
  <si>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</si>
  <si>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</si>
  <si>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</si>
  <si>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</si>
  <si>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</si>
  <si>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</si>
  <si>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</si>
  <si>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</si>
  <si>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</si>
  <si>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</si>
  <si>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</si>
  <si>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</si>
  <si>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</si>
  <si>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</si>
  <si>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</si>
  <si>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</si>
  <si>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</si>
  <si>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</si>
  <si>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</si>
  <si>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</si>
  <si>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</si>
  <si>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</si>
  <si>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</si>
  <si>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</si>
  <si>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</si>
  <si>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</si>
  <si>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</si>
  <si>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</si>
  <si>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</si>
  <si>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</si>
  <si>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</si>
  <si>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</si>
  <si>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</si>
  <si>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</si>
  <si>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</si>
  <si>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</si>
  <si>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</si>
  <si>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</si>
  <si>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</si>
  <si>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</si>
  <si>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</si>
  <si>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</si>
  <si>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</si>
  <si>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</si>
  <si>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</si>
  <si>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</si>
  <si>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</si>
  <si>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</si>
  <si>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</si>
  <si>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</si>
  <si>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</si>
  <si>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</si>
  <si>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</si>
  <si>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</si>
  <si>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</si>
  <si>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</si>
  <si>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</si>
  <si>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</si>
  <si>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</si>
  <si>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</si>
  <si>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</si>
  <si>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</si>
  <si>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</si>
  <si>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</si>
  <si>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</si>
  <si>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</si>
  <si>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</si>
  <si>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</si>
  <si>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</si>
  <si>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</si>
  <si>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</si>
  <si>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</si>
  <si>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</si>
  <si>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</si>
  <si>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</si>
  <si>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</si>
  <si>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</si>
  <si>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</si>
  <si>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</si>
  <si>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</si>
  <si>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</si>
  <si>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</si>
  <si>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</si>
  <si>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</si>
  <si>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</si>
  <si>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</si>
  <si>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</si>
  <si>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</si>
  <si>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</si>
  <si>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</si>
  <si>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</si>
  <si>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</si>
  <si>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</si>
  <si>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</si>
  <si>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</si>
  <si>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</si>
  <si>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</si>
  <si>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</si>
  <si>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</si>
  <si>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</si>
  <si>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</si>
  <si>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</si>
  <si>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</si>
  <si>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</si>
  <si>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</si>
  <si>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</si>
  <si>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</si>
  <si>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</si>
  <si>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</si>
  <si>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</si>
  <si>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</si>
  <si>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</si>
  <si>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</si>
  <si>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</si>
  <si>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</si>
  <si>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</si>
  <si>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</si>
  <si>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</si>
  <si>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</si>
  <si>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</si>
  <si>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</si>
  <si>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</si>
  <si>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</si>
  <si>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</si>
  <si>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</si>
  <si>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</si>
  <si>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</si>
  <si>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</si>
  <si>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</si>
  <si>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</si>
  <si>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</si>
  <si>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</si>
  <si>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</si>
  <si>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</si>
  <si>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</si>
  <si>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</si>
  <si>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</si>
  <si>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</si>
  <si>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</si>
  <si>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</si>
  <si>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</si>
  <si>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</si>
  <si>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</si>
  <si>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</si>
  <si>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</si>
  <si>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</si>
  <si>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</si>
  <si>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</si>
  <si>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</si>
  <si>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</si>
  <si>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</si>
  <si>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</si>
  <si>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</si>
  <si>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</si>
  <si>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</si>
  <si>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</si>
  <si>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</si>
  <si>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</si>
  <si>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</si>
  <si>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</si>
  <si>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</si>
  <si>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</si>
  <si>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</si>
  <si>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</si>
  <si>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</si>
  <si>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</si>
  <si>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</si>
  <si>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</si>
  <si>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</si>
  <si>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</si>
  <si>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</si>
  <si>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</si>
  <si>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</si>
  <si>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</si>
  <si>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</si>
  <si>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</si>
  <si>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</si>
  <si>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</si>
  <si>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</si>
  <si>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</si>
  <si>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</si>
  <si>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</si>
  <si>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</si>
  <si>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</si>
  <si>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</si>
  <si>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</si>
  <si>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</si>
  <si>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</si>
  <si>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</si>
  <si>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</si>
  <si>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</si>
  <si>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</si>
  <si>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</si>
  <si>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</si>
  <si>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</si>
  <si>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</si>
  <si>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</si>
  <si>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</si>
  <si>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</si>
  <si>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</si>
  <si>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</si>
  <si>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</si>
  <si>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</si>
  <si>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</si>
  <si>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</si>
  <si>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</si>
  <si>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</si>
  <si>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</si>
  <si>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</si>
  <si>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</si>
  <si>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</si>
  <si>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</si>
  <si>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</si>
  <si>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</si>
  <si>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</si>
  <si>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</si>
  <si>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</si>
  <si>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</si>
  <si>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</si>
  <si>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</si>
  <si>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</si>
  <si>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</si>
  <si>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</si>
  <si>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</si>
  <si>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</si>
  <si>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</si>
  <si>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</si>
  <si>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</si>
  <si>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</si>
  <si>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</si>
  <si>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</si>
  <si>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</si>
  <si>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</si>
  <si>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</si>
  <si>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</si>
  <si>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</si>
  <si>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</si>
  <si>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</si>
  <si>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</si>
  <si>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</si>
  <si>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</si>
  <si>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</si>
  <si>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</si>
  <si>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</si>
  <si>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</si>
  <si>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</si>
  <si>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</si>
  <si>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</si>
  <si>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</si>
  <si>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</si>
  <si>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</si>
  <si>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</si>
  <si>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</si>
  <si>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</si>
  <si>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</si>
  <si>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</si>
  <si>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</si>
  <si>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</si>
  <si>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</si>
  <si>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</si>
  <si>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</si>
  <si>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</si>
  <si>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</si>
  <si>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</si>
  <si>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</si>
  <si>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</si>
  <si>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</si>
  <si>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</si>
  <si>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</si>
  <si>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</si>
  <si>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</si>
  <si>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</si>
  <si>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</si>
  <si>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</si>
  <si>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</si>
  <si>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</si>
  <si>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</si>
  <si>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</si>
  <si>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</si>
  <si>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</si>
  <si>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</si>
  <si>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</si>
  <si>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</si>
  <si>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</si>
  <si>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</si>
  <si>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</si>
  <si>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</si>
  <si>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</si>
  <si>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</si>
  <si>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</si>
  <si>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</si>
  <si>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</si>
  <si>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</si>
  <si>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</si>
  <si>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</si>
  <si>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</si>
  <si>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</si>
  <si>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</si>
  <si>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</si>
  <si>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</si>
  <si>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</si>
  <si>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</si>
  <si>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</si>
  <si>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</si>
  <si>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</si>
  <si>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</si>
  <si>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</si>
  <si>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</si>
  <si>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</si>
  <si>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</si>
  <si>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</si>
  <si>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</si>
  <si>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</si>
  <si>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</si>
  <si>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</si>
  <si>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</si>
  <si>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</si>
  <si>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</si>
  <si>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</si>
  <si>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</si>
  <si>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</si>
  <si>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</si>
  <si>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</si>
  <si>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</si>
  <si>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</si>
  <si>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</si>
  <si>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</si>
  <si>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</si>
  <si>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</si>
  <si>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</si>
  <si>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</si>
  <si>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</si>
  <si>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</si>
  <si>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</si>
  <si>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</si>
  <si>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</si>
  <si>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</si>
  <si>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</si>
  <si>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</si>
  <si>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</si>
  <si>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</si>
  <si>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</si>
  <si>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</si>
  <si>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</si>
  <si>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</si>
  <si>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</si>
  <si>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</si>
  <si>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</si>
  <si>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</si>
  <si>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</si>
  <si>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</si>
  <si>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</si>
  <si>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</si>
  <si>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</si>
  <si>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</si>
  <si>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</si>
  <si>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</si>
  <si>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</si>
  <si>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</si>
  <si>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</si>
  <si>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</si>
  <si>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</si>
  <si>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</si>
  <si>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</si>
  <si>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</si>
  <si>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</si>
  <si>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</si>
  <si>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</si>
  <si>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</si>
  <si>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</si>
  <si>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</si>
  <si>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</si>
  <si>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</si>
  <si>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</si>
  <si>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</si>
  <si>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</si>
  <si>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</si>
  <si>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</si>
  <si>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</si>
  <si>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</si>
  <si>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</si>
  <si>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</si>
  <si>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</si>
  <si>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</si>
  <si>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</si>
  <si>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</si>
  <si>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</si>
  <si>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</si>
  <si>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</si>
  <si>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</si>
  <si>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</si>
  <si>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</si>
  <si>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</si>
  <si>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</si>
  <si>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</si>
  <si>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</si>
  <si>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</si>
  <si>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</si>
  <si>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</si>
  <si>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</si>
  <si>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</si>
  <si>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</si>
  <si>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</si>
  <si>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</si>
  <si>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</si>
  <si>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</si>
  <si>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</si>
  <si>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</si>
  <si>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</si>
  <si>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</si>
  <si>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</si>
  <si>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</si>
  <si>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</si>
  <si>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</si>
  <si>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</si>
  <si>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</si>
  <si>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</si>
  <si>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</si>
  <si>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</si>
  <si>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</si>
  <si>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</si>
  <si>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</si>
  <si>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</si>
  <si>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</si>
  <si>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</si>
  <si>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</si>
  <si>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</si>
  <si>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</si>
  <si>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</si>
  <si>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</si>
  <si>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</si>
  <si>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</si>
  <si>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</si>
  <si>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</si>
  <si>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</si>
  <si>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</si>
  <si>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</si>
  <si>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</si>
  <si>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</si>
  <si>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</si>
  <si>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</si>
  <si>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</si>
  <si>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</si>
  <si>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</si>
  <si>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</si>
  <si>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</si>
  <si>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</si>
  <si>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</si>
  <si>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</si>
  <si>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</si>
  <si>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</si>
  <si>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</si>
  <si>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</si>
  <si>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</si>
  <si>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</si>
  <si>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</si>
  <si>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</si>
  <si>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</si>
  <si>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</si>
  <si>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</si>
  <si>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</si>
  <si>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</si>
  <si>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</si>
  <si>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</si>
  <si>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</si>
  <si>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</si>
  <si>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</si>
  <si>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</si>
  <si>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</si>
  <si>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</si>
  <si>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</si>
  <si>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</si>
  <si>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</si>
  <si>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</si>
  <si>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</si>
  <si>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</si>
  <si>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</si>
  <si>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</si>
  <si>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</si>
  <si>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</si>
  <si>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</si>
  <si>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</si>
  <si>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</si>
  <si>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</si>
  <si>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</si>
  <si>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</si>
  <si>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</si>
  <si>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</si>
  <si>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</si>
  <si>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</si>
  <si>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</si>
  <si>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</si>
  <si>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</si>
  <si>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</si>
  <si>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</si>
  <si>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</si>
  <si>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</si>
  <si>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</si>
  <si>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</si>
  <si>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</si>
  <si>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</si>
  <si>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</si>
  <si>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</si>
  <si>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</si>
  <si>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</si>
  <si>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</si>
  <si>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</si>
  <si>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</si>
  <si>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</si>
  <si>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</si>
  <si>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</si>
  <si>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</si>
  <si>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</si>
  <si>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</si>
  <si>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</si>
  <si>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</si>
  <si>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</si>
  <si>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</si>
  <si>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</si>
  <si>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</si>
  <si>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</si>
  <si>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</si>
  <si>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</si>
  <si>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</si>
  <si>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</si>
  <si>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</si>
  <si>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</si>
  <si>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</si>
  <si>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</si>
  <si>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</si>
  <si>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</si>
  <si>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</si>
  <si>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</si>
  <si>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</si>
  <si>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</si>
  <si>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</si>
  <si>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</si>
  <si>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</si>
  <si>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</si>
  <si>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</si>
  <si>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</si>
  <si>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</si>
  <si>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</si>
  <si>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</si>
  <si>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</si>
  <si>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</si>
  <si>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</si>
  <si>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</si>
  <si>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</si>
  <si>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</si>
  <si>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</si>
  <si>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</si>
  <si>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</si>
  <si>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</si>
  <si>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</si>
  <si>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</si>
  <si>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</si>
  <si>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</si>
  <si>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</si>
  <si>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</si>
  <si>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</si>
  <si>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</si>
  <si>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</si>
  <si>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</si>
  <si>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</si>
  <si>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</si>
  <si>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</si>
  <si>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</si>
  <si>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</si>
  <si>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</si>
  <si>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</si>
  <si>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</si>
  <si>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</si>
  <si>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</si>
  <si>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</si>
  <si>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</si>
  <si>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</si>
  <si>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</si>
  <si>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</si>
  <si>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</si>
  <si>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</si>
  <si>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</si>
  <si>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</si>
  <si>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</si>
  <si>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</si>
  <si>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</si>
  <si>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</si>
  <si>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</si>
  <si>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</si>
  <si>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</si>
  <si>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</si>
  <si>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</si>
  <si>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</si>
  <si>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</si>
  <si>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</si>
  <si>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</si>
  <si>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</si>
  <si>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</si>
  <si>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</si>
  <si>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</si>
  <si>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</si>
  <si>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</si>
  <si>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</si>
  <si>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</si>
  <si>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</si>
  <si>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</si>
  <si>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</si>
  <si>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</si>
  <si>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</si>
  <si>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</si>
  <si>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</si>
  <si>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</si>
  <si>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</si>
  <si>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</si>
  <si>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</si>
  <si>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</si>
  <si>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</si>
  <si>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</si>
  <si>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</si>
  <si>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</si>
  <si>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</si>
  <si>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</si>
  <si>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</si>
  <si>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</si>
  <si>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</si>
  <si>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</si>
  <si>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</si>
  <si>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</si>
  <si>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</si>
  <si>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</si>
  <si>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</si>
  <si>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</si>
  <si>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</si>
  <si>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</si>
  <si>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</si>
  <si>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</si>
  <si>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</si>
  <si>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</si>
  <si>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</si>
  <si>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</si>
  <si>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</si>
  <si>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</si>
  <si>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</si>
  <si>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</si>
  <si>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</si>
  <si>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</si>
  <si>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</si>
  <si>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</si>
  <si>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</si>
  <si>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</si>
  <si>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</si>
  <si>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</si>
  <si>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</si>
  <si>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</si>
  <si>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</si>
  <si>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</si>
  <si>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</si>
  <si>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</si>
  <si>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</si>
  <si>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</si>
  <si>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</si>
  <si>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</si>
  <si>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</si>
  <si>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</si>
  <si>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</si>
  <si>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</si>
  <si>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</si>
  <si>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</si>
  <si>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</si>
  <si>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</si>
  <si>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</si>
  <si>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</si>
  <si>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</si>
  <si>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</si>
  <si>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</si>
  <si>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</si>
  <si>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</si>
  <si>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</si>
  <si>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</si>
  <si>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</si>
  <si>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</si>
  <si>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</si>
  <si>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</si>
  <si>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</si>
  <si>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</si>
  <si>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</si>
  <si>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</si>
  <si>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</si>
  <si>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</si>
  <si>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</si>
  <si>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</si>
  <si>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</si>
  <si>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</si>
  <si>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</si>
  <si>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</si>
  <si>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</si>
  <si>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</si>
  <si>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</si>
  <si>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</si>
  <si>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</si>
  <si>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</si>
  <si>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</si>
  <si>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</si>
  <si>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</si>
  <si>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</si>
  <si>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</si>
  <si>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</si>
  <si>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</si>
  <si>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</si>
  <si>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</si>
  <si>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</si>
  <si>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</si>
  <si>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</si>
  <si>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</si>
  <si>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</si>
  <si>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</si>
  <si>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</si>
  <si>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</si>
  <si>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</si>
  <si>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</si>
  <si>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</si>
  <si>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</si>
  <si>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</si>
  <si>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</si>
  <si>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</si>
  <si>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</si>
  <si>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</si>
  <si>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</si>
  <si>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</si>
  <si>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</si>
  <si>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</si>
  <si>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</si>
  <si>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</si>
  <si>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</si>
  <si>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</si>
  <si>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</si>
  <si>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</si>
  <si>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</si>
  <si>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</si>
  <si>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</si>
  <si>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</si>
  <si>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</si>
  <si>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</si>
  <si>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</si>
  <si>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</si>
  <si>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</si>
  <si>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</si>
  <si>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</si>
  <si>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</si>
  <si>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</si>
  <si>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</si>
  <si>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</si>
  <si>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</si>
  <si>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</si>
  <si>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</si>
  <si>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</si>
  <si>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</si>
  <si>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</si>
  <si>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</si>
  <si>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</si>
  <si>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</si>
  <si>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</si>
  <si>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</si>
  <si>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</si>
  <si>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</si>
  <si>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</si>
  <si>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</si>
  <si>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</si>
  <si>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</si>
  <si>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</si>
  <si>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</si>
  <si>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</si>
  <si>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</si>
  <si>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</si>
  <si>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</si>
  <si>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</si>
  <si>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</si>
  <si>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</si>
  <si>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</si>
  <si>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</si>
  <si>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</si>
  <si>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</si>
  <si>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</si>
  <si>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</si>
  <si>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</si>
  <si>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</si>
  <si>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</si>
  <si>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</si>
  <si>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</si>
  <si>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</si>
  <si>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</si>
  <si>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</si>
  <si>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</si>
  <si>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</si>
  <si>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</si>
  <si>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</si>
  <si>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</si>
  <si>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</si>
  <si>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</si>
  <si>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</si>
  <si>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</si>
  <si>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</si>
  <si>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</si>
  <si>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</si>
  <si>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</si>
  <si>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</si>
  <si>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</si>
  <si>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</si>
  <si>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</si>
  <si>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</si>
  <si>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</si>
  <si>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</si>
  <si>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</si>
  <si>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</si>
  <si>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</si>
  <si>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</si>
  <si>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</si>
  <si>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</si>
  <si>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</si>
  <si>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</si>
  <si>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</si>
  <si>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</si>
  <si>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</si>
  <si>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</si>
  <si>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</si>
  <si>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</si>
  <si>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</si>
  <si>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</si>
  <si>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</si>
  <si>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</si>
  <si>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</si>
  <si>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</si>
  <si>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</si>
  <si>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</si>
  <si>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</si>
  <si>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</si>
  <si>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</si>
  <si>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</si>
  <si>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</si>
  <si>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</si>
  <si>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</si>
  <si>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</si>
  <si>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</si>
  <si>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</si>
  <si>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</si>
  <si>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</si>
  <si>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</si>
  <si>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</si>
  <si>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</si>
  <si>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</si>
  <si>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</si>
  <si>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</si>
  <si>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</si>
  <si>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</si>
  <si>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</si>
  <si>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</si>
  <si>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</si>
  <si>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</si>
  <si>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</si>
  <si>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</si>
  <si>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</si>
  <si>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</si>
  <si>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</si>
  <si>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</si>
  <si>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</si>
  <si>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</si>
  <si>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</si>
  <si>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</si>
  <si>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</si>
  <si>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</si>
  <si>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</si>
  <si>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</si>
  <si>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</si>
  <si>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</si>
  <si>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</si>
  <si>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</si>
  <si>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</si>
  <si>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</si>
  <si>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</si>
  <si>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</si>
  <si>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</si>
  <si>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</si>
  <si>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</si>
  <si>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</si>
  <si>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</si>
  <si>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</si>
  <si>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</si>
  <si>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</si>
  <si>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</si>
  <si>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</si>
  <si>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</si>
  <si>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</si>
  <si>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</si>
  <si>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</si>
  <si>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</si>
  <si>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</si>
  <si>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</si>
  <si>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</si>
  <si>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</si>
  <si>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</si>
  <si>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</si>
  <si>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</si>
  <si>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</si>
  <si>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</si>
  <si>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</si>
  <si>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</si>
  <si>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</si>
  <si>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</si>
  <si>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</si>
  <si>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</si>
  <si>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</si>
  <si>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</si>
  <si>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</si>
  <si>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</si>
  <si>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</si>
  <si>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</si>
  <si>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</si>
  <si>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</si>
  <si>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</si>
  <si>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</si>
  <si>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</si>
  <si>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</si>
  <si>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</si>
  <si>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</si>
  <si>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</si>
  <si>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</si>
  <si>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</si>
  <si>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</si>
  <si>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</si>
  <si>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</si>
  <si>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</si>
  <si>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</si>
  <si>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</si>
  <si>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</si>
  <si>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</si>
  <si>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</si>
  <si>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</si>
  <si>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</si>
  <si>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</si>
  <si>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</si>
  <si>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</si>
  <si>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</si>
  <si>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</si>
  <si>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</si>
  <si>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</si>
  <si>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</si>
  <si>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</si>
  <si>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</si>
  <si>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</si>
  <si>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</si>
  <si>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</si>
  <si>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</si>
  <si>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</si>
  <si>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</si>
  <si>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</si>
  <si>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</si>
  <si>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</si>
  <si>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</si>
  <si>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</si>
  <si>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</si>
  <si>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</si>
  <si>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</si>
  <si>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</si>
  <si>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</si>
  <si>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</si>
  <si>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</si>
  <si>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</si>
  <si>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</si>
  <si>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</si>
  <si>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</si>
  <si>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</si>
  <si>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</si>
  <si>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</si>
  <si>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</si>
  <si>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</si>
  <si>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</si>
  <si>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</si>
  <si>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</si>
  <si>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</si>
  <si>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</si>
  <si>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</si>
  <si>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</si>
  <si>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</si>
  <si>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</si>
  <si>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</si>
  <si>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</si>
  <si>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</si>
  <si>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</si>
  <si>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</si>
  <si>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</si>
  <si>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</si>
  <si>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</si>
  <si>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</si>
  <si>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</si>
  <si>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</si>
  <si>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</si>
  <si>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</si>
  <si>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</si>
  <si>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</si>
  <si>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</si>
  <si>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</si>
  <si>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</si>
  <si>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</si>
  <si>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</si>
  <si>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</si>
  <si>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</si>
  <si>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</si>
  <si>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</si>
  <si>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</si>
  <si>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</si>
  <si>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</si>
  <si>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</si>
  <si>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</si>
  <si>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</si>
  <si>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</si>
  <si>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</si>
  <si>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</si>
  <si>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</si>
  <si>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</si>
  <si>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</si>
  <si>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</si>
  <si>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</si>
  <si>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</si>
  <si>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</si>
  <si>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</si>
  <si>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</si>
  <si>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</si>
  <si>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</si>
  <si>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</si>
  <si>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</si>
  <si>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</si>
  <si>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</si>
  <si>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</si>
  <si>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</si>
  <si>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</si>
  <si>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</si>
  <si>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</si>
  <si>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</si>
  <si>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</si>
  <si>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</si>
  <si>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</si>
  <si>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</si>
  <si>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</si>
  <si>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</si>
  <si>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</si>
  <si>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</si>
  <si>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</si>
  <si>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</si>
  <si>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</si>
  <si>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</si>
  <si>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</si>
  <si>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</si>
  <si>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</si>
  <si>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</si>
  <si>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</si>
  <si>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</si>
  <si>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</si>
  <si>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</si>
  <si>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</si>
  <si>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</si>
  <si>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</si>
  <si>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</si>
  <si>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</si>
  <si>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</si>
  <si>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</si>
  <si>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</si>
  <si>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</si>
  <si>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</si>
  <si>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</si>
  <si>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</si>
  <si>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</si>
  <si>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</si>
  <si>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</si>
  <si>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</si>
  <si>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</si>
  <si>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</si>
  <si>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</si>
  <si>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</si>
  <si>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</si>
  <si>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</si>
  <si>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</si>
  <si>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</si>
  <si>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</si>
  <si>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</si>
  <si>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</si>
  <si>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</si>
  <si>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</si>
  <si>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</si>
  <si>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</si>
  <si>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</si>
  <si>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</si>
  <si>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</si>
  <si>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</si>
  <si>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</si>
  <si>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</si>
  <si>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</si>
  <si>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</si>
  <si>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</si>
  <si>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</si>
  <si>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</si>
  <si>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</si>
  <si>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</si>
  <si>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</si>
  <si>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</si>
  <si>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</si>
  <si>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</si>
  <si>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</si>
  <si>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</si>
  <si>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</si>
  <si>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</si>
  <si>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</si>
  <si>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</si>
  <si>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</si>
  <si>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</si>
  <si>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</si>
  <si>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</si>
  <si>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</si>
  <si>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</si>
  <si>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</si>
  <si>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</si>
  <si>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</si>
  <si>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</si>
  <si>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</si>
  <si>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</si>
  <si>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</si>
  <si>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</si>
  <si>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</si>
  <si>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</si>
  <si>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</si>
  <si>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</si>
  <si>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</si>
  <si>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</si>
  <si>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</si>
  <si>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</si>
  <si>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</si>
  <si>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</si>
  <si>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</si>
  <si>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</si>
  <si>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</si>
  <si>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</si>
  <si>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</si>
  <si>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</si>
  <si>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</si>
  <si>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</si>
  <si>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</si>
  <si>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</si>
  <si>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</si>
  <si>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</si>
  <si>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</si>
  <si>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</si>
  <si>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</si>
  <si>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</si>
  <si>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</si>
  <si>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</si>
  <si>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</si>
  <si>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</si>
  <si>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</si>
  <si>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</si>
  <si>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</si>
  <si>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</si>
  <si>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</si>
  <si>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</si>
  <si>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</si>
  <si>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</si>
  <si>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</si>
  <si>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</si>
  <si>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</si>
  <si>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</si>
  <si>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</si>
  <si>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</si>
  <si>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</si>
  <si>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</si>
  <si>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</si>
  <si>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</si>
  <si>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</si>
  <si>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</si>
  <si>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</si>
  <si>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</si>
  <si>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</si>
  <si>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</si>
  <si>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</si>
  <si>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</si>
  <si>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</si>
  <si>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</si>
  <si>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</si>
  <si>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</si>
  <si>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</si>
  <si>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</si>
  <si>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</si>
  <si>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</si>
  <si>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</si>
  <si>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</si>
  <si>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</si>
  <si>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</si>
  <si>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</si>
  <si>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</si>
  <si>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</si>
  <si>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</si>
  <si>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</si>
  <si>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</si>
  <si>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</si>
  <si>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</si>
  <si>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</si>
  <si>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</si>
  <si>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</si>
  <si>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</si>
  <si>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</si>
  <si>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</si>
  <si>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</si>
  <si>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</si>
  <si>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</si>
  <si>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</si>
  <si>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</si>
  <si>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</si>
  <si>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</si>
  <si>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</si>
  <si>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</si>
  <si>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</si>
  <si>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</si>
  <si>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</si>
  <si>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</si>
  <si>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</si>
  <si>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</si>
  <si>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</si>
  <si>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</si>
  <si>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</si>
  <si>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</si>
  <si>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</si>
  <si>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</si>
  <si>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</si>
  <si>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</si>
  <si>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</si>
  <si>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</si>
  <si>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</si>
  <si>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</si>
  <si>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</si>
  <si>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</si>
  <si>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</si>
  <si>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</si>
  <si>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</si>
  <si>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</si>
  <si>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</si>
  <si>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</si>
  <si>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</si>
  <si>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</si>
  <si>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</si>
  <si>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</si>
  <si>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</si>
  <si>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</si>
  <si>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</si>
  <si>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</si>
  <si>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</si>
  <si>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</si>
  <si>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</si>
  <si>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</si>
  <si>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</si>
  <si>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</si>
  <si>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</si>
  <si>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</si>
  <si>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</si>
  <si>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</si>
  <si>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</si>
  <si>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</si>
  <si>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</si>
  <si>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</si>
  <si>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</si>
  <si>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</si>
  <si>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</si>
  <si>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</si>
  <si>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</si>
  <si>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</si>
  <si>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</si>
  <si>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</si>
  <si>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</si>
  <si>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</si>
  <si>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</si>
  <si>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</si>
  <si>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</si>
  <si>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</si>
  <si>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</si>
  <si>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</si>
  <si>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</si>
  <si>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</si>
  <si>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</si>
  <si>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</si>
  <si>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</si>
  <si>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</si>
  <si>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</si>
  <si>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</si>
  <si>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</si>
  <si>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</si>
  <si>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</si>
  <si>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</si>
  <si>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</si>
  <si>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</si>
  <si>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</si>
  <si>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</si>
  <si>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</si>
  <si>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</si>
  <si>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</si>
  <si>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</si>
  <si>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</si>
  <si>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</si>
  <si>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</si>
  <si>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</si>
  <si>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</si>
  <si>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</si>
  <si>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</si>
  <si>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</si>
  <si>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</si>
  <si>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</si>
  <si>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</si>
  <si>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</si>
  <si>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</si>
  <si>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</si>
  <si>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</si>
  <si>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</si>
  <si>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</si>
  <si>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</si>
  <si>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</si>
  <si>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</si>
  <si>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</si>
  <si>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</si>
  <si>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</si>
  <si>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</si>
  <si>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</si>
  <si>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</si>
  <si>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</si>
  <si>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</si>
  <si>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</si>
  <si>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</si>
  <si>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</si>
  <si>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</si>
  <si>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</si>
  <si>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</si>
  <si>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</si>
  <si>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</si>
  <si>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</si>
  <si>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</si>
  <si>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</si>
  <si>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</si>
  <si>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</si>
  <si>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</si>
  <si>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</si>
  <si>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</si>
  <si>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</si>
  <si>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</si>
  <si>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</si>
  <si>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</si>
  <si>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</si>
  <si>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</si>
  <si>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</si>
  <si>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</si>
  <si>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</si>
  <si>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</si>
  <si>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</si>
  <si>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</si>
  <si>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</si>
  <si>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</si>
  <si>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</si>
  <si>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</si>
  <si>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</si>
  <si>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</si>
  <si>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</si>
  <si>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</si>
  <si>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</si>
  <si>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</si>
  <si>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</si>
  <si>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</si>
  <si>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</si>
  <si>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</si>
  <si>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</si>
  <si>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</si>
  <si>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</si>
  <si>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</si>
  <si>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</si>
  <si>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</si>
  <si>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</si>
  <si>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</si>
  <si>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</si>
  <si>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</si>
  <si>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</si>
  <si>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</si>
  <si>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</si>
  <si>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</si>
  <si>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</si>
  <si>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</si>
  <si>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</si>
  <si>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</si>
  <si>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</si>
  <si>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</si>
  <si>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</si>
  <si>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</si>
  <si>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</si>
  <si>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</si>
  <si>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</si>
  <si>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</si>
  <si>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</si>
  <si>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</si>
  <si>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</si>
  <si>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</si>
  <si>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</si>
  <si>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</si>
  <si>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</si>
  <si>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</si>
  <si>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</si>
  <si>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</si>
  <si>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</si>
  <si>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</si>
  <si>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</si>
  <si>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</si>
  <si>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</si>
  <si>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</si>
  <si>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</si>
  <si>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</si>
  <si>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</si>
  <si>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</si>
  <si>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</si>
  <si>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</si>
  <si>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</si>
  <si>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</si>
  <si>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</si>
  <si>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</si>
  <si>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</si>
  <si>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</si>
  <si>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</si>
  <si>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</si>
  <si>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</si>
  <si>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</si>
  <si>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</si>
  <si>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</si>
  <si>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</si>
  <si>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</si>
  <si>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</si>
  <si>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</si>
  <si>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</si>
  <si>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</si>
  <si>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</si>
  <si>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</si>
  <si>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</si>
  <si>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</si>
  <si>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</si>
  <si>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</si>
  <si>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</si>
  <si>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</si>
  <si>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</si>
  <si>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</si>
  <si>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</si>
  <si>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</si>
  <si>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</si>
  <si>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</si>
  <si>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</si>
  <si>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</si>
  <si>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</si>
  <si>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</si>
  <si>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</si>
  <si>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</si>
  <si>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</si>
  <si>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</si>
  <si>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</si>
  <si>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</si>
  <si>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</si>
  <si>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</si>
  <si>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</si>
  <si>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</si>
  <si>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</si>
  <si>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</si>
  <si>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</si>
  <si>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</si>
  <si>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</si>
  <si>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</si>
  <si>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</si>
  <si>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</si>
  <si>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</si>
  <si>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</si>
  <si>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</si>
  <si>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</si>
  <si>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</si>
  <si>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</si>
  <si>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</si>
  <si>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</si>
  <si>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</si>
  <si>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</si>
  <si>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</si>
  <si>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</si>
  <si>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</si>
  <si>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</si>
  <si>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</si>
  <si>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</si>
  <si>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</si>
  <si>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</si>
  <si>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</si>
  <si>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</si>
  <si>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</si>
  <si>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</si>
  <si>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</si>
  <si>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</si>
  <si>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</si>
  <si>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</si>
  <si>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</si>
  <si>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</si>
  <si>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</si>
  <si>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</si>
  <si>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</si>
  <si>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</si>
  <si>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</si>
  <si>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</si>
  <si>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</si>
  <si>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</si>
  <si>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</si>
  <si>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</si>
  <si>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</si>
  <si>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</si>
  <si>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</si>
  <si>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</si>
  <si>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</si>
  <si>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</si>
  <si>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</si>
  <si>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</si>
  <si>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</si>
  <si>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</si>
  <si>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</si>
  <si>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</si>
  <si>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</si>
  <si>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</si>
  <si>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</si>
  <si>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</si>
  <si>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</si>
  <si>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</si>
  <si>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</si>
  <si>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</si>
  <si>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</si>
  <si>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</si>
  <si>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</si>
  <si>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</si>
  <si>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</si>
  <si>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</si>
  <si>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</si>
  <si>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</si>
  <si>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</si>
  <si>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</si>
  <si>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</si>
  <si>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</si>
  <si>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</si>
  <si>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</si>
  <si>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</si>
  <si>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</si>
  <si>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</si>
  <si>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</si>
  <si>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</si>
  <si>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</si>
  <si>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</si>
  <si>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</si>
  <si>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</si>
  <si>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</si>
  <si>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</si>
  <si>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</si>
  <si>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</si>
  <si>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</si>
  <si>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</si>
  <si>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</si>
  <si>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</si>
  <si>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</si>
  <si>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</si>
  <si>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</si>
  <si>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</si>
  <si>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</si>
  <si>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</si>
  <si>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</si>
  <si>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</si>
  <si>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</si>
  <si>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</si>
  <si>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</si>
  <si>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</si>
  <si>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</si>
  <si>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</si>
  <si>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</si>
  <si>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</si>
  <si>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</si>
  <si>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</si>
  <si>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</si>
  <si>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</si>
  <si>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</si>
  <si>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</si>
  <si>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</si>
  <si>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</si>
  <si>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</si>
  <si>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</si>
  <si>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</si>
  <si>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</si>
  <si>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</si>
  <si>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</si>
  <si>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</si>
  <si>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</si>
  <si>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</si>
  <si>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</si>
  <si>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</si>
  <si>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</si>
  <si>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</si>
  <si>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</si>
  <si>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</si>
  <si>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</si>
  <si>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</si>
  <si>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</si>
  <si>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</si>
  <si>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</si>
  <si>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</si>
  <si>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</si>
  <si>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</si>
  <si>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</si>
  <si>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</si>
  <si>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</si>
  <si>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</si>
  <si>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</si>
  <si>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</si>
  <si>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</si>
  <si>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</si>
  <si>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</si>
  <si>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</si>
  <si>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</si>
  <si>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</si>
  <si>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</si>
  <si>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</si>
  <si>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</si>
  <si>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</si>
  <si>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</si>
  <si>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</si>
  <si>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</si>
  <si>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</si>
  <si>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</si>
  <si>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</si>
  <si>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</si>
  <si>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</si>
  <si>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</si>
  <si>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</si>
  <si>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</si>
  <si>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</si>
  <si>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</si>
  <si>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</si>
  <si>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</si>
  <si>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</si>
  <si>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</si>
  <si>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</si>
  <si>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</si>
  <si>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</si>
  <si>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</si>
  <si>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</si>
  <si>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</si>
  <si>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</si>
  <si>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</si>
  <si>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</si>
  <si>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</si>
  <si>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</si>
  <si>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</si>
  <si>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</si>
  <si>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</si>
  <si>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</si>
  <si>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</si>
  <si>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</si>
  <si>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</si>
  <si>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</si>
  <si>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</si>
  <si>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</si>
  <si>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</si>
  <si>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</si>
  <si>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</si>
  <si>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</si>
  <si>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</si>
  <si>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</si>
  <si>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</si>
  <si>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</si>
  <si>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</si>
  <si>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</si>
  <si>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</si>
  <si>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</si>
  <si>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</si>
  <si>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</si>
  <si>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</si>
  <si>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</si>
  <si>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</si>
  <si>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</si>
  <si>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</si>
  <si>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</si>
  <si>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</si>
  <si>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</si>
  <si>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</si>
  <si>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</si>
  <si>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</si>
  <si>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</si>
  <si>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</si>
  <si>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</si>
  <si>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</si>
  <si>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</si>
  <si>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</si>
  <si>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</si>
  <si>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</si>
  <si>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</si>
  <si>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</si>
  <si>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</si>
  <si>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</si>
  <si>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</si>
  <si>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</si>
  <si>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</si>
  <si>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</si>
  <si>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</si>
  <si>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</si>
  <si>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</si>
  <si>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</si>
  <si>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</si>
  <si>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</si>
  <si>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</si>
  <si>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</si>
  <si>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</si>
  <si>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</si>
  <si>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</si>
  <si>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</si>
  <si>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</si>
  <si>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</si>
  <si>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</si>
  <si>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</si>
  <si>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</si>
  <si>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</si>
  <si>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</si>
  <si>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</si>
  <si>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</si>
  <si>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</si>
  <si>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</si>
  <si>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</si>
  <si>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</si>
  <si>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</si>
  <si>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</si>
  <si>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</si>
  <si>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</si>
  <si>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</si>
  <si>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</si>
  <si>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</si>
  <si>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</si>
  <si>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</si>
  <si>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</si>
  <si>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</si>
  <si>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</si>
  <si>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</si>
  <si>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</si>
  <si>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</si>
  <si>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</si>
  <si>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</si>
  <si>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</si>
  <si>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</si>
  <si>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</si>
  <si>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</si>
  <si>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</si>
  <si>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</si>
  <si>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</si>
  <si>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</si>
  <si>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</si>
  <si>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</si>
  <si>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</si>
  <si>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</si>
  <si>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</si>
  <si>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</si>
  <si>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</si>
  <si>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</si>
  <si>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</si>
  <si>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</si>
  <si>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</si>
  <si>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</si>
  <si>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</si>
  <si>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</si>
  <si>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</si>
  <si>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</si>
  <si>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</si>
  <si>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</si>
  <si>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</si>
  <si>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</si>
  <si>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</si>
  <si>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</si>
  <si>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</si>
  <si>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</si>
  <si>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</si>
  <si>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</si>
  <si>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</si>
  <si>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</si>
  <si>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</si>
  <si>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</si>
  <si>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</si>
  <si>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</si>
  <si>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</si>
  <si>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</si>
  <si>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</si>
  <si>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</si>
  <si>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</si>
  <si>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</si>
  <si>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</si>
  <si>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</si>
  <si>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</si>
  <si>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</si>
  <si>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</si>
  <si>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</si>
  <si>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</si>
  <si>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</si>
  <si>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</si>
  <si>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</si>
  <si>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</si>
  <si>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</si>
  <si>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</si>
  <si>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</si>
  <si>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</si>
  <si>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</si>
  <si>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</si>
  <si>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</si>
  <si>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</si>
  <si>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</si>
  <si>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</si>
  <si>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</si>
  <si>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</si>
  <si>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</si>
  <si>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</si>
  <si>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</si>
  <si>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</si>
  <si>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</si>
  <si>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</si>
  <si>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</si>
  <si>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</si>
  <si>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</si>
  <si>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</si>
  <si>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</si>
  <si>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</si>
  <si>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</si>
  <si>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</si>
  <si>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</si>
  <si>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</si>
  <si>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</si>
  <si>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</si>
  <si>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</si>
  <si>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</si>
  <si>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</si>
  <si>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</si>
  <si>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</si>
  <si>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</si>
  <si>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</si>
  <si>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</si>
  <si>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</si>
  <si>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</si>
  <si>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</si>
  <si>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</si>
  <si>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</si>
  <si>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</si>
  <si>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</si>
  <si>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</si>
  <si>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</si>
  <si>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</si>
  <si>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</si>
  <si>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</si>
  <si>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</si>
  <si>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</si>
  <si>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</si>
  <si>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</si>
  <si>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</si>
  <si>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</si>
  <si>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</si>
  <si>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</si>
  <si>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</si>
  <si>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</si>
  <si>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</si>
  <si>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</si>
  <si>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</si>
  <si>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</si>
  <si>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</si>
  <si>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</si>
  <si>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</si>
  <si>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</si>
  <si>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</si>
  <si>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</si>
  <si>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</si>
  <si>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</si>
  <si>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</si>
  <si>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</si>
  <si>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</si>
  <si>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</si>
  <si>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</si>
  <si>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</si>
  <si>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</si>
  <si>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</si>
  <si>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</si>
  <si>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</si>
  <si>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</si>
  <si>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</si>
  <si>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</si>
  <si>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</si>
  <si>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</si>
  <si>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</si>
  <si>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</si>
  <si>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</si>
  <si>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</si>
  <si>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</si>
  <si>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</si>
  <si>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</si>
  <si>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</si>
  <si>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</si>
  <si>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</si>
  <si>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</si>
  <si>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</si>
  <si>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</si>
  <si>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</si>
  <si>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</si>
  <si>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</si>
  <si>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</si>
  <si>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</si>
  <si>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</si>
  <si>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</si>
  <si>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</si>
  <si>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</si>
  <si>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</si>
  <si>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</si>
  <si>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</si>
  <si>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</si>
  <si>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</si>
  <si>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</si>
  <si>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</si>
  <si>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</si>
  <si>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</si>
  <si>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</si>
  <si>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</si>
  <si>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</si>
  <si>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</si>
  <si>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</si>
  <si>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</si>
  <si>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</si>
  <si>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</si>
  <si>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</si>
  <si>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</si>
  <si>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</si>
  <si>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</si>
  <si>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</si>
  <si>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</si>
  <si>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</si>
  <si>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</si>
  <si>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</si>
  <si>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</si>
  <si>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</si>
  <si>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</si>
  <si>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</si>
  <si>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</si>
  <si>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</si>
  <si>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</si>
  <si>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</si>
  <si>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</si>
  <si>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</si>
  <si>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</si>
  <si>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</si>
  <si>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</si>
  <si>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</si>
  <si>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</si>
  <si>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</si>
  <si>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</si>
  <si>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</si>
  <si>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</si>
  <si>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</si>
  <si>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</si>
  <si>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</si>
  <si>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</si>
  <si>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</si>
  <si>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</si>
  <si>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</si>
  <si>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</si>
  <si>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</si>
  <si>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</si>
  <si>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</si>
  <si>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</si>
  <si>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</si>
  <si>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</si>
  <si>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</si>
  <si>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</si>
  <si>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</si>
  <si>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</si>
  <si>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</si>
  <si>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</si>
  <si>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</si>
  <si>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</si>
  <si>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</si>
  <si>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</si>
  <si>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</si>
  <si>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</si>
  <si>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</si>
  <si>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</si>
  <si>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</si>
  <si>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</si>
  <si>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</si>
  <si>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</si>
  <si>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</si>
  <si>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</si>
  <si>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</si>
  <si>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</si>
  <si>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</si>
  <si>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</si>
  <si>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</si>
  <si>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</si>
  <si>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</si>
  <si>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</si>
  <si>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</si>
  <si>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</si>
  <si>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</si>
  <si>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</si>
  <si>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</si>
  <si>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</si>
  <si>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</si>
  <si>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</si>
  <si>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</si>
  <si>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</si>
  <si>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</si>
  <si>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</si>
  <si>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</si>
  <si>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</si>
  <si>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</si>
  <si>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</si>
  <si>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</si>
  <si>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</si>
  <si>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</si>
  <si>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</si>
  <si>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</si>
  <si>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</si>
  <si>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</si>
  <si>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</si>
  <si>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</si>
  <si>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</si>
  <si>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</si>
  <si>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</si>
  <si>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</si>
  <si>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</si>
  <si>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</si>
  <si>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</si>
  <si>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</si>
  <si>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</si>
  <si>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</si>
  <si>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</si>
  <si>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</si>
  <si>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</si>
  <si>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</si>
  <si>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</si>
  <si>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</si>
  <si>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</si>
  <si>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</si>
  <si>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</si>
  <si>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</si>
  <si>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</si>
  <si>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</si>
  <si>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</si>
  <si>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</si>
  <si>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</si>
  <si>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</si>
  <si>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</si>
  <si>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</si>
  <si>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</si>
  <si>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</si>
  <si>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</si>
  <si>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</si>
  <si>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</si>
  <si>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</si>
  <si>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</si>
  <si>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</si>
  <si>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</si>
  <si>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</si>
  <si>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</si>
  <si>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</si>
  <si>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</si>
  <si>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</si>
  <si>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</si>
  <si>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</si>
  <si>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</si>
  <si>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</si>
  <si>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</si>
  <si>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</si>
  <si>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</si>
  <si>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</si>
  <si>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</si>
  <si>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</si>
  <si>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</si>
  <si>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</si>
  <si>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</si>
  <si>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</si>
  <si>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</si>
  <si>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</si>
  <si>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</si>
  <si>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</si>
  <si>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</si>
  <si>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</si>
  <si>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</si>
  <si>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</si>
  <si>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</si>
  <si>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</si>
  <si>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</si>
  <si>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</si>
  <si>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</si>
  <si>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</si>
  <si>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</si>
  <si>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</si>
  <si>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</si>
  <si>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</si>
  <si>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</si>
  <si>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</si>
  <si>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</si>
  <si>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</si>
  <si>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</si>
  <si>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</si>
  <si>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</si>
  <si>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</si>
  <si>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</si>
  <si>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</si>
  <si>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</si>
  <si>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</si>
  <si>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</si>
  <si>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</si>
  <si>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</si>
  <si>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</si>
  <si>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</si>
  <si>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</si>
  <si>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</si>
  <si>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</si>
  <si>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</si>
  <si>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</si>
  <si>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</si>
  <si>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</si>
  <si>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</si>
  <si>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</si>
  <si>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</si>
  <si>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</si>
  <si>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</si>
  <si>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</si>
  <si>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</si>
  <si>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</si>
  <si>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</si>
  <si>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</si>
  <si>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</si>
  <si>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</si>
  <si>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</si>
  <si>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</si>
  <si>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</si>
  <si>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</si>
  <si>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</si>
  <si>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</si>
  <si>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</si>
  <si>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</si>
  <si>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</si>
  <si>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</si>
  <si>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</si>
  <si>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</si>
  <si>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</si>
  <si>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</si>
  <si>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</si>
  <si>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</si>
  <si>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</si>
  <si>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</si>
  <si>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</si>
  <si>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</si>
  <si>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</si>
  <si>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</si>
  <si>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</si>
  <si>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</si>
  <si>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</si>
  <si>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</si>
  <si>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</si>
  <si>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</si>
  <si>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</si>
  <si>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</si>
  <si>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</si>
  <si>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</si>
  <si>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</si>
  <si>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</si>
  <si>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</si>
  <si>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</si>
  <si>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</si>
  <si>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</si>
  <si>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</si>
  <si>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</si>
  <si>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</si>
  <si>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</si>
  <si>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</si>
  <si>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</si>
  <si>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</si>
  <si>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</si>
  <si>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</si>
  <si>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</si>
  <si>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</si>
  <si>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</si>
  <si>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</si>
  <si>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</si>
  <si>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</si>
  <si>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</si>
  <si>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</si>
  <si>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</si>
  <si>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</si>
  <si>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</si>
  <si>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</si>
  <si>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</si>
  <si>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</si>
  <si>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</si>
  <si>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</si>
  <si>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</si>
  <si>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</si>
  <si>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</si>
  <si>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</si>
  <si>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</si>
  <si>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</si>
  <si>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</si>
  <si>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</si>
  <si>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</si>
  <si>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</si>
  <si>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</si>
  <si>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</si>
  <si>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</si>
  <si>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</si>
  <si>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</si>
  <si>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</si>
  <si>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</si>
  <si>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</si>
  <si>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</si>
  <si>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</si>
  <si>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</si>
  <si>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</si>
  <si>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</si>
  <si>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</si>
  <si>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</si>
  <si>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</si>
  <si>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</si>
  <si>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</si>
  <si>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</si>
  <si>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</si>
  <si>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</si>
  <si>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</si>
  <si>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</si>
  <si>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</si>
  <si>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</si>
  <si>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</si>
  <si>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</si>
  <si>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</si>
  <si>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</si>
  <si>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</si>
  <si>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</si>
  <si>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</si>
  <si>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</si>
  <si>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</si>
  <si>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</si>
  <si>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</si>
  <si>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</si>
  <si>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</si>
  <si>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</si>
  <si>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</si>
  <si>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</si>
  <si>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</si>
  <si>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</si>
  <si>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</si>
  <si>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</si>
  <si>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</si>
  <si>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</si>
  <si>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</si>
  <si>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</si>
  <si>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</si>
  <si>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</si>
  <si>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</si>
  <si>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</si>
  <si>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</si>
  <si>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</si>
  <si>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</si>
  <si>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</si>
  <si>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</si>
  <si>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</si>
  <si>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</si>
  <si>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</si>
  <si>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</si>
  <si>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</si>
  <si>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</si>
  <si>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</si>
  <si>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</si>
  <si>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</si>
  <si>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</si>
  <si>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</si>
  <si>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</si>
  <si>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</si>
  <si>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</si>
  <si>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</si>
  <si>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</si>
  <si>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</si>
  <si>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</si>
  <si>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</si>
  <si>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</si>
  <si>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</si>
  <si>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</si>
  <si>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</si>
  <si>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</si>
  <si>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</si>
  <si>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</si>
  <si>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</si>
  <si>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</si>
  <si>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</si>
  <si>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</si>
  <si>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</si>
  <si>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</si>
  <si>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</si>
  <si>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</si>
  <si>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</si>
  <si>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</si>
  <si>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</si>
  <si>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</si>
  <si>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</si>
  <si>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</si>
  <si>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</si>
  <si>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</si>
  <si>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</si>
  <si>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</si>
  <si>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</si>
  <si>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</si>
  <si>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</si>
  <si>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</si>
  <si>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</si>
  <si>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</si>
  <si>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</si>
  <si>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</si>
  <si>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</si>
  <si>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</si>
  <si>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</si>
  <si>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</si>
  <si>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</si>
  <si>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</si>
  <si>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</si>
  <si>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</si>
  <si>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</si>
  <si>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</si>
  <si>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</si>
  <si>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</si>
  <si>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</si>
  <si>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</si>
  <si>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</si>
  <si>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</si>
  <si>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</si>
  <si>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</si>
  <si>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</si>
  <si>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</si>
  <si>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</si>
  <si>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</si>
  <si>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</si>
  <si>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</si>
  <si>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</si>
  <si>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</si>
  <si>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</si>
  <si>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</si>
  <si>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</si>
  <si>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</si>
  <si>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</si>
  <si>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</si>
  <si>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</si>
  <si>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</si>
  <si>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</si>
  <si>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</si>
  <si>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</si>
  <si>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</si>
  <si>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</si>
  <si>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</si>
  <si>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</si>
  <si>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</si>
  <si>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</si>
  <si>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</si>
  <si>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</si>
  <si>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</si>
  <si>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</si>
  <si>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</si>
  <si>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</si>
  <si>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</si>
  <si>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</si>
  <si>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</si>
  <si>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</si>
  <si>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</si>
  <si>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</si>
  <si>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</si>
  <si>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</si>
  <si>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</si>
  <si>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</si>
  <si>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</si>
  <si>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</si>
  <si>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</si>
  <si>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</si>
  <si>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</si>
  <si>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</si>
  <si>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</si>
  <si>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</si>
  <si>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</si>
  <si>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</si>
  <si>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</si>
  <si>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</si>
  <si>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</si>
  <si>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</si>
  <si>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</si>
  <si>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</si>
  <si>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</si>
  <si>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</si>
  <si>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</si>
  <si>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</si>
  <si>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</si>
  <si>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</si>
  <si>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</si>
  <si>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</si>
  <si>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</si>
  <si>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</si>
  <si>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</si>
  <si>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</si>
  <si>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</si>
  <si>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</si>
  <si>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</si>
  <si>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</si>
  <si>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</si>
  <si>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</si>
  <si>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</si>
  <si>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</si>
  <si>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</si>
  <si>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</si>
  <si>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</si>
  <si>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</si>
  <si>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</si>
  <si>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</si>
  <si>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</si>
  <si>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</si>
  <si>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</si>
  <si>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</si>
  <si>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</si>
  <si>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</si>
  <si>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</si>
  <si>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</si>
  <si>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</si>
  <si>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</si>
  <si>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</si>
  <si>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</si>
  <si>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</si>
  <si>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</si>
  <si>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</si>
  <si>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</si>
  <si>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</si>
  <si>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</si>
  <si>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</si>
  <si>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</si>
  <si>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</si>
  <si>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</si>
  <si>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</si>
  <si>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</si>
  <si>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</si>
  <si>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</si>
  <si>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</si>
  <si>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</si>
  <si>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</si>
  <si>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</si>
  <si>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</si>
  <si>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</si>
  <si>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</si>
  <si>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</si>
  <si>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</si>
  <si>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</si>
  <si>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</si>
  <si>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</si>
  <si>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</si>
  <si>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</si>
  <si>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</si>
  <si>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</si>
  <si>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</si>
  <si>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</si>
  <si>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</si>
  <si>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</si>
  <si>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</si>
  <si>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</si>
  <si>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</si>
  <si>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</si>
  <si>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</si>
  <si>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</si>
  <si>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</si>
  <si>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</si>
  <si>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</si>
  <si>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</si>
  <si>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</si>
  <si>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</si>
  <si>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</si>
  <si>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</si>
  <si>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</si>
  <si>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</si>
  <si>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</si>
  <si>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</si>
  <si>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</si>
  <si>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</si>
  <si>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</si>
  <si>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</si>
  <si>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</si>
  <si>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</si>
  <si>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</si>
  <si>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</si>
  <si>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</si>
  <si>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</si>
  <si>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</si>
  <si>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</si>
  <si>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</si>
  <si>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</si>
  <si>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</si>
  <si>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</si>
  <si>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</si>
  <si>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</si>
  <si>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</si>
  <si>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</si>
  <si>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</si>
  <si>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</si>
  <si>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</si>
  <si>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</si>
  <si>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</si>
  <si>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</si>
  <si>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</si>
  <si>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</si>
  <si>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</si>
  <si>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</si>
  <si>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</si>
  <si>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</si>
  <si>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</si>
  <si>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</si>
  <si>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</si>
  <si>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</si>
  <si>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</si>
  <si>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</si>
  <si>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</si>
  <si>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</si>
  <si>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</si>
  <si>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</si>
  <si>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</si>
  <si>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</si>
  <si>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</si>
  <si>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</si>
  <si>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</si>
  <si>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</si>
  <si>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</si>
  <si>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</si>
  <si>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</si>
  <si>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</si>
  <si>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</si>
  <si>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</si>
  <si>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</si>
  <si>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</si>
  <si>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</si>
  <si>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</si>
  <si>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</si>
  <si>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</si>
  <si>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</si>
  <si>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</si>
  <si>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</si>
  <si>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</si>
  <si>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</si>
  <si>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</si>
  <si>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</si>
  <si>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</si>
  <si>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</si>
  <si>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</si>
  <si>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</si>
  <si>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</si>
  <si>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</si>
  <si>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</si>
  <si>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</si>
  <si>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</si>
  <si>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</si>
  <si>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</si>
  <si>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</si>
  <si>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</si>
  <si>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</si>
  <si>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</si>
  <si>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</si>
  <si>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</si>
  <si>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</si>
  <si>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</si>
  <si>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</si>
  <si>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</si>
  <si>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</si>
  <si>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</si>
  <si>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</si>
  <si>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</si>
  <si>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</si>
  <si>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</si>
  <si>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</si>
  <si>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</si>
  <si>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</si>
  <si>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</si>
  <si>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</si>
  <si>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</si>
  <si>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</si>
  <si>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</si>
  <si>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</si>
  <si>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</si>
  <si>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</si>
  <si>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</si>
  <si>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</si>
  <si>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</si>
  <si>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</si>
  <si>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</si>
  <si>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</si>
  <si>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</si>
  <si>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</si>
  <si>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</si>
  <si>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</si>
  <si>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</si>
  <si>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</si>
  <si>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</si>
  <si>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</si>
  <si>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</si>
  <si>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</si>
  <si>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</si>
  <si>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</si>
  <si>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</si>
  <si>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</si>
  <si>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</si>
  <si>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</si>
  <si>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</si>
  <si>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</si>
  <si>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</si>
  <si>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</si>
  <si>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</si>
  <si>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</si>
  <si>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</si>
  <si>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</si>
  <si>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</si>
  <si>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</si>
  <si>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</si>
  <si>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</si>
  <si>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</si>
  <si>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</si>
  <si>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</si>
  <si>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</si>
  <si>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</si>
  <si>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</si>
  <si>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</si>
  <si>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</si>
  <si>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</si>
  <si>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</si>
  <si>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</si>
  <si>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</si>
  <si>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</si>
  <si>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</si>
  <si>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</si>
  <si>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</si>
  <si>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</si>
  <si>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</si>
  <si>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</si>
  <si>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</si>
  <si>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</si>
  <si>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</si>
  <si>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</si>
  <si>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</si>
  <si>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</si>
  <si>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</si>
  <si>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</si>
  <si>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</si>
  <si>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</si>
  <si>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</si>
  <si>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</si>
  <si>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</si>
  <si>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</si>
  <si>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</si>
  <si>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</si>
  <si>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</si>
  <si>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</si>
  <si>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</si>
  <si>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</si>
  <si>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</si>
  <si>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</si>
  <si>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</si>
  <si>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</si>
  <si>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</si>
  <si>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</si>
  <si>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</si>
  <si>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</si>
  <si>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</si>
  <si>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</si>
  <si>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</si>
  <si>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</si>
  <si>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</si>
  <si>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</si>
  <si>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</si>
  <si>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</si>
  <si>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</si>
  <si>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</si>
  <si>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</si>
  <si>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</si>
  <si>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</si>
  <si>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</si>
  <si>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</si>
  <si>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</si>
  <si>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</si>
  <si>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</si>
  <si>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</si>
  <si>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</si>
  <si>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</si>
  <si>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</si>
  <si>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</si>
  <si>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</si>
  <si>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</si>
  <si>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</si>
  <si>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</si>
  <si>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</si>
  <si>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</si>
  <si>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</si>
  <si>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</si>
  <si>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</si>
  <si>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</si>
  <si>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</si>
  <si>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</si>
  <si>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</si>
  <si>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</si>
  <si>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</si>
  <si>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</si>
  <si>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</si>
  <si>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</si>
  <si>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</si>
  <si>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</si>
  <si>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</si>
  <si>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</si>
  <si>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</si>
  <si>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</si>
  <si>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</si>
  <si>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</si>
  <si>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</si>
  <si>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</si>
  <si>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</si>
  <si>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</si>
  <si>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</si>
  <si>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</si>
  <si>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</si>
  <si>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</si>
  <si>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</si>
  <si>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</si>
  <si>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</si>
  <si>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</si>
  <si>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</si>
  <si>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</si>
  <si>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</si>
  <si>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</si>
  <si>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</si>
  <si>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</si>
  <si>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</si>
  <si>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</si>
  <si>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</si>
  <si>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</si>
  <si>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</si>
  <si>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</si>
  <si>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</si>
  <si>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</si>
  <si>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</si>
  <si>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</si>
  <si>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</si>
  <si>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</si>
  <si>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</si>
  <si>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</si>
  <si>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</si>
  <si>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</si>
  <si>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</si>
  <si>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</si>
  <si>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</si>
  <si>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</si>
  <si>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</si>
  <si>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</si>
  <si>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</si>
  <si>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</si>
  <si>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</si>
  <si>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</si>
  <si>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</si>
  <si>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</si>
  <si>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</si>
  <si>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</si>
  <si>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</si>
  <si>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</si>
  <si>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</si>
  <si>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</si>
  <si>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</si>
  <si>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</si>
  <si>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</si>
  <si>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</si>
  <si>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</si>
  <si>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</si>
  <si>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</si>
  <si>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</si>
  <si>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</si>
  <si>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</si>
  <si>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</si>
  <si>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</si>
  <si>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</si>
  <si>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</si>
  <si>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</si>
  <si>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</si>
  <si>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</si>
  <si>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</si>
  <si>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</si>
  <si>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</si>
  <si>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</si>
  <si>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</si>
  <si>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</si>
  <si>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</si>
  <si>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</si>
  <si>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</si>
  <si>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</si>
  <si>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</si>
  <si>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</si>
  <si>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</si>
  <si>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</si>
  <si>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</si>
  <si>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</si>
  <si>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</si>
  <si>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</si>
  <si>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</si>
  <si>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</si>
  <si>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</si>
  <si>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</si>
  <si>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</si>
  <si>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</si>
  <si>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</si>
  <si>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</si>
  <si>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</si>
  <si>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</si>
  <si>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</si>
  <si>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</si>
  <si>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</si>
  <si>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</si>
  <si>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</si>
  <si>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</si>
  <si>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</si>
  <si>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</si>
  <si>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</si>
  <si>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</si>
  <si>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</si>
  <si>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</si>
  <si>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</si>
  <si>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</si>
  <si>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</si>
  <si>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</si>
  <si>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</si>
  <si>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</si>
  <si>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</si>
  <si>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</si>
  <si>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</si>
  <si>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</si>
  <si>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</si>
  <si>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</si>
  <si>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</si>
  <si>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</si>
  <si>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</si>
  <si>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</si>
  <si>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</si>
  <si>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</si>
  <si>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</si>
  <si>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</si>
  <si>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</si>
  <si>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</si>
  <si>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</si>
  <si>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</si>
  <si>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</si>
  <si>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</si>
  <si>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</si>
  <si>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</si>
  <si>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</si>
  <si>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</si>
  <si>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</si>
  <si>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</si>
  <si>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</si>
  <si>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</si>
  <si>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</si>
  <si>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</si>
  <si>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</si>
  <si>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</si>
  <si>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</si>
  <si>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</si>
  <si>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</si>
  <si>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</si>
  <si>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</si>
  <si>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</si>
  <si>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</si>
  <si>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</si>
  <si>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</si>
  <si>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</si>
  <si>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</si>
  <si>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</si>
  <si>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</si>
  <si>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</si>
  <si>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</si>
  <si>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</si>
  <si>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</si>
  <si>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</si>
  <si>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</si>
  <si>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</si>
  <si>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</si>
  <si>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</si>
  <si>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</si>
  <si>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</si>
  <si>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</si>
  <si>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</si>
  <si>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</si>
  <si>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</si>
  <si>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</si>
  <si>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</si>
  <si>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</si>
  <si>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</si>
  <si>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</si>
  <si>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</si>
  <si>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</si>
  <si>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</si>
  <si>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</si>
  <si>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</si>
  <si>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</si>
  <si>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</si>
  <si>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</si>
  <si>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</si>
  <si>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</si>
  <si>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</si>
  <si>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</si>
  <si>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</si>
  <si>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</si>
  <si>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</si>
  <si>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</si>
  <si>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</si>
  <si>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</si>
  <si>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</si>
  <si>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</si>
  <si>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</si>
  <si>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</si>
  <si>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</si>
  <si>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</si>
  <si>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</si>
  <si>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</si>
  <si>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</si>
  <si>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</si>
  <si>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</si>
  <si>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</si>
  <si>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</si>
  <si>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</si>
  <si>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</si>
  <si>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</si>
  <si>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</si>
  <si>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</si>
  <si>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</si>
  <si>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</si>
  <si>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</si>
  <si>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</si>
  <si>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</si>
  <si>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</si>
  <si>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</si>
  <si>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</si>
  <si>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</si>
  <si>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</si>
  <si>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</si>
  <si>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</si>
  <si>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</si>
  <si>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</si>
  <si>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</si>
  <si>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</si>
  <si>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</si>
  <si>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</si>
  <si>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</si>
  <si>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</si>
  <si>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</si>
  <si>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</si>
  <si>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</si>
  <si>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</si>
  <si>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</si>
  <si>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</si>
  <si>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</si>
  <si>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</si>
  <si>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</si>
  <si>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</si>
  <si>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</si>
  <si>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</si>
  <si>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</si>
  <si>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</si>
  <si>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</si>
  <si>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</si>
  <si>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</si>
  <si>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</si>
  <si>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</si>
  <si>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</si>
  <si>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</si>
  <si>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</si>
  <si>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</si>
  <si>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</si>
  <si>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</si>
  <si>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</si>
  <si>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</si>
  <si>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</si>
  <si>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</si>
  <si>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</si>
  <si>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</si>
  <si>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</si>
  <si>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</si>
  <si>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</si>
  <si>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</si>
  <si>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</si>
  <si>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</si>
  <si>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</si>
  <si>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</si>
  <si>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</si>
  <si>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</si>
  <si>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</si>
  <si>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</si>
  <si>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</si>
  <si>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</si>
  <si>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</si>
  <si>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</si>
  <si>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</si>
  <si>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</si>
  <si>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</si>
  <si>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</si>
  <si>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</si>
  <si>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</si>
  <si>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</si>
  <si>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</si>
  <si>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</si>
  <si>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</si>
  <si>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</si>
  <si>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</si>
  <si>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</si>
  <si>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</si>
  <si>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</si>
  <si>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</si>
  <si>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</si>
  <si>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</si>
  <si>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</si>
  <si>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</si>
  <si>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</si>
  <si>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</si>
  <si>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</si>
  <si>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</si>
  <si>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</si>
  <si>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</si>
  <si>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</si>
  <si>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</si>
  <si>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</si>
  <si>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</si>
  <si>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</si>
  <si>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</si>
  <si>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</si>
  <si>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</si>
  <si>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</si>
  <si>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</si>
  <si>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</si>
  <si>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</si>
  <si>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</si>
  <si>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</si>
  <si>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</si>
  <si>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</si>
  <si>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</si>
  <si>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</si>
  <si>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</si>
  <si>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</si>
  <si>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</si>
  <si>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</si>
  <si>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</si>
  <si>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</si>
  <si>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</si>
  <si>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</si>
  <si>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</si>
  <si>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</si>
  <si>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</si>
  <si>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</si>
  <si>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</si>
  <si>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</si>
  <si>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</si>
  <si>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</si>
  <si>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</si>
  <si>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</si>
  <si>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</si>
  <si>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</si>
  <si>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</si>
  <si>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</si>
  <si>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</si>
  <si>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</si>
  <si>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</si>
  <si>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</si>
  <si>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</si>
  <si>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</si>
  <si>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</si>
  <si>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</si>
  <si>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</si>
  <si>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</si>
  <si>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</si>
  <si>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</si>
  <si>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</si>
  <si>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</si>
  <si>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</si>
  <si>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</si>
  <si>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</si>
  <si>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</si>
  <si>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</si>
  <si>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</si>
  <si>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</si>
  <si>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</si>
  <si>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</si>
  <si>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</si>
  <si>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</si>
  <si>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</si>
  <si>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</si>
  <si>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</si>
  <si>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</si>
  <si>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</si>
  <si>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</si>
  <si>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</si>
  <si>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</si>
  <si>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</si>
  <si>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</si>
  <si>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</si>
  <si>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</si>
  <si>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</si>
  <si>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</si>
  <si>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</si>
  <si>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</si>
  <si>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</si>
  <si>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</si>
  <si>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</si>
  <si>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</si>
  <si>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</si>
  <si>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</si>
  <si>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</si>
  <si>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</si>
  <si>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</si>
  <si>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</si>
  <si>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</si>
  <si>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</si>
  <si>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</si>
  <si>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</si>
  <si>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</si>
  <si>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</si>
  <si>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</si>
  <si>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</si>
  <si>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</si>
  <si>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</si>
  <si>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</si>
  <si>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</si>
  <si>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</si>
  <si>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</si>
  <si>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</si>
  <si>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</si>
  <si>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</si>
  <si>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</si>
  <si>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</si>
  <si>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</si>
  <si>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</si>
  <si>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</si>
  <si>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</si>
  <si>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</si>
  <si>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</si>
  <si>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</si>
  <si>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</si>
  <si>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</si>
  <si>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</si>
  <si>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</si>
  <si>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</si>
  <si>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</si>
  <si>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</si>
  <si>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</si>
  <si>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</si>
  <si>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</si>
  <si>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</si>
  <si>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</si>
  <si>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</si>
  <si>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</si>
  <si>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</si>
  <si>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</si>
  <si>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</si>
  <si>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</si>
  <si>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</si>
  <si>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</si>
  <si>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</si>
  <si>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</si>
  <si>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</si>
  <si>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</si>
  <si>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</si>
  <si>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</si>
  <si>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</si>
  <si>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</si>
  <si>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</si>
  <si>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</si>
  <si>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</si>
  <si>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</si>
  <si>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</si>
  <si>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</si>
  <si>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</si>
  <si>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</si>
  <si>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</si>
  <si>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</si>
  <si>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</si>
  <si>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</si>
  <si>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</si>
  <si>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</si>
  <si>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</si>
  <si>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</si>
  <si>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</si>
  <si>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</si>
  <si>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</si>
  <si>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</si>
  <si>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</si>
  <si>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</si>
  <si>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</si>
  <si>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</si>
  <si>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</si>
  <si>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</si>
  <si>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</si>
  <si>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</si>
  <si>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</si>
  <si>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</si>
  <si>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</si>
  <si>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</si>
  <si>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</si>
  <si>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</si>
  <si>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</si>
  <si>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</si>
  <si>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</si>
  <si>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</si>
  <si>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</si>
  <si>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</si>
  <si>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</si>
  <si>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</si>
  <si>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</si>
  <si>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</si>
  <si>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</si>
  <si>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</si>
  <si>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</si>
  <si>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</si>
  <si>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</si>
  <si>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</si>
  <si>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</si>
  <si>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</si>
  <si>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</si>
  <si>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</si>
  <si>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</si>
  <si>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</si>
  <si>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</si>
  <si>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</si>
  <si>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</si>
  <si>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</si>
  <si>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</si>
  <si>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</si>
  <si>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</si>
  <si>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</si>
  <si>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</si>
  <si>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</si>
  <si>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</si>
  <si>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</si>
  <si>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</si>
  <si>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</si>
  <si>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</si>
  <si>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</si>
  <si>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</si>
  <si>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</si>
  <si>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</si>
  <si>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</si>
  <si>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</si>
  <si>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</si>
  <si>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</si>
  <si>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</si>
  <si>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</si>
  <si>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</si>
  <si>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</si>
  <si>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</si>
  <si>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</si>
  <si>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</si>
  <si>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</si>
  <si>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</si>
  <si>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</si>
  <si>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</si>
  <si>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</si>
  <si>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</si>
  <si>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</si>
  <si>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</si>
  <si>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</si>
  <si>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</si>
  <si>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</si>
  <si>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</si>
  <si>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</si>
  <si>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</si>
  <si>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</si>
  <si>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</si>
  <si>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</si>
  <si>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</si>
  <si>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</si>
  <si>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</si>
  <si>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</si>
  <si>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</si>
  <si>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</si>
  <si>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</si>
  <si>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</si>
  <si>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</si>
  <si>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</si>
  <si>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</si>
  <si>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</si>
  <si>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</si>
  <si>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</si>
  <si>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</si>
  <si>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</si>
  <si>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</si>
  <si>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</si>
  <si>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</si>
  <si>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</si>
  <si>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</si>
  <si>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</si>
  <si>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</si>
  <si>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</si>
  <si>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</si>
  <si>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</si>
  <si>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</si>
  <si>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</si>
  <si>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</si>
  <si>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</si>
  <si>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</si>
  <si>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</si>
  <si>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</si>
  <si>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</si>
  <si>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</si>
  <si>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</si>
  <si>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</si>
  <si>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</si>
  <si>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</si>
  <si>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</si>
  <si>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</si>
  <si>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</si>
  <si>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</si>
  <si>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</si>
  <si>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</si>
  <si>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</si>
  <si>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</si>
  <si>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</si>
  <si>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</si>
  <si>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</si>
  <si>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</si>
  <si>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</si>
  <si>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</si>
  <si>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</si>
  <si>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</si>
  <si>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</si>
  <si>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</si>
  <si>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</si>
  <si>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</si>
  <si>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</si>
  <si>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</si>
  <si>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</si>
  <si>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</si>
  <si>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</si>
  <si>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</si>
  <si>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</si>
  <si>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</si>
  <si>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</si>
  <si>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</si>
  <si>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</si>
  <si>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</si>
  <si>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</si>
  <si>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</si>
  <si>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</si>
  <si>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</si>
  <si>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</si>
  <si>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</si>
  <si>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</si>
  <si>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</si>
  <si>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</si>
  <si>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</si>
  <si>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</si>
  <si>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</si>
  <si>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</si>
  <si>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</si>
  <si>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</si>
  <si>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</si>
  <si>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</si>
  <si>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</si>
  <si>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</si>
  <si>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</si>
  <si>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</si>
  <si>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</si>
  <si>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</si>
  <si>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</si>
  <si>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</si>
  <si>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</si>
  <si>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</si>
  <si>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</si>
  <si>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</si>
  <si>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</si>
  <si>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</si>
  <si>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</si>
  <si>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</si>
  <si>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</si>
  <si>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</si>
  <si>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</si>
  <si>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</si>
  <si>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</si>
  <si>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</si>
  <si>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</si>
  <si>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</si>
  <si>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</si>
  <si>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</si>
  <si>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</si>
  <si>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</si>
  <si>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</si>
  <si>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</si>
  <si>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</si>
  <si>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</si>
  <si>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</si>
  <si>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</si>
  <si>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</si>
  <si>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</si>
  <si>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</si>
  <si>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</si>
  <si>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</si>
  <si>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</si>
  <si>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</si>
  <si>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</si>
  <si>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</si>
  <si>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</si>
  <si>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</si>
  <si>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</si>
  <si>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</si>
  <si>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</si>
  <si>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</si>
  <si>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</si>
  <si>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</si>
  <si>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</si>
  <si>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</si>
  <si>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</si>
  <si>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</si>
  <si>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</si>
  <si>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</si>
  <si>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</si>
  <si>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</si>
  <si>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</si>
  <si>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</si>
  <si>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</si>
  <si>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</si>
  <si>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</si>
  <si>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</si>
  <si>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</si>
  <si>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</si>
  <si>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</si>
  <si>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</si>
  <si>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</si>
  <si>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</si>
  <si>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</si>
  <si>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</si>
  <si>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</si>
  <si>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</si>
  <si>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</si>
  <si>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</si>
  <si>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</si>
  <si>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</si>
  <si>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</si>
  <si>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</si>
  <si>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</si>
  <si>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</si>
  <si>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</si>
  <si>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</si>
  <si>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</si>
  <si>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</si>
  <si>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</si>
  <si>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</si>
  <si>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</si>
  <si>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</si>
  <si>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</si>
  <si>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</si>
  <si>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</si>
  <si>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</si>
  <si>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</si>
  <si>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</si>
  <si>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</si>
  <si>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</si>
  <si>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</si>
  <si>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</si>
  <si>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</si>
  <si>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</si>
  <si>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</si>
  <si>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</si>
  <si>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</si>
  <si>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</si>
  <si>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</si>
  <si>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</si>
  <si>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</si>
  <si>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</si>
  <si>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</si>
  <si>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</si>
  <si>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</si>
  <si>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</si>
  <si>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</si>
  <si>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</si>
  <si>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</si>
  <si>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</si>
  <si>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</si>
  <si>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</si>
  <si>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</si>
  <si>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</si>
  <si>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</si>
  <si>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</si>
  <si>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</si>
  <si>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</si>
  <si>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</si>
  <si>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</si>
  <si>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</si>
  <si>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</si>
  <si>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</si>
  <si>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</si>
  <si>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</si>
  <si>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</si>
  <si>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</si>
  <si>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</si>
  <si>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</si>
  <si>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</si>
  <si>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</si>
  <si>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</si>
  <si>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</si>
  <si>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</si>
  <si>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</si>
  <si>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</si>
  <si>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</si>
  <si>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</si>
  <si>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</si>
  <si>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</si>
  <si>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</si>
  <si>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</si>
  <si>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</si>
  <si>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</si>
  <si>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</si>
  <si>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</si>
  <si>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</si>
  <si>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</si>
  <si>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</si>
  <si>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</si>
  <si>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</si>
  <si>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</si>
  <si>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</si>
  <si>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</si>
  <si>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</si>
  <si>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</si>
  <si>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</si>
  <si>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</si>
  <si>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</si>
  <si>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</si>
  <si>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</si>
  <si>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</si>
  <si>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</si>
  <si>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</si>
  <si>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</si>
  <si>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</si>
  <si>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</si>
  <si>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</si>
  <si>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</si>
  <si>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</si>
  <si>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</si>
  <si>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</si>
  <si>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</si>
  <si>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</si>
  <si>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</si>
  <si>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</si>
  <si>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</si>
  <si>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</si>
  <si>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</si>
  <si>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</si>
  <si>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</si>
  <si>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</si>
  <si>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</si>
  <si>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</si>
  <si>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</si>
  <si>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</si>
  <si>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</si>
  <si>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</si>
  <si>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</si>
  <si>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</si>
  <si>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</si>
  <si>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</si>
  <si>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</si>
  <si>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</si>
  <si>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</si>
  <si>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</si>
  <si>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</si>
  <si>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</si>
  <si>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</si>
  <si>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</si>
  <si>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</si>
  <si>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</si>
  <si>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</si>
  <si>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</si>
  <si>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</si>
  <si>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</si>
  <si>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</si>
  <si>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</si>
  <si>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</si>
  <si>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</si>
  <si>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</si>
  <si>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</si>
  <si>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</si>
  <si>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</si>
  <si>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</si>
  <si>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</si>
  <si>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</si>
  <si>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</si>
  <si>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</si>
  <si>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</si>
  <si>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</si>
  <si>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</si>
  <si>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</si>
  <si>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</si>
  <si>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</si>
  <si>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</si>
  <si>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</si>
  <si>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</si>
  <si>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</si>
  <si>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</si>
  <si>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</si>
  <si>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</si>
  <si>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</si>
  <si>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</si>
  <si>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</si>
  <si>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</si>
  <si>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</si>
  <si>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</si>
  <si>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</si>
  <si>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</si>
  <si>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</si>
  <si>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</si>
  <si>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</si>
  <si>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</si>
  <si>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</si>
  <si>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</si>
  <si>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</si>
  <si>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</si>
  <si>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</si>
  <si>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</si>
  <si>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</si>
  <si>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</si>
  <si>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</si>
  <si>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</si>
  <si>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</si>
  <si>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</si>
  <si>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</si>
  <si>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</si>
  <si>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</si>
  <si>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</si>
  <si>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</si>
  <si>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</si>
  <si>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</si>
  <si>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</si>
  <si>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</si>
  <si>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</si>
  <si>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</si>
  <si>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</si>
  <si>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</si>
  <si>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</si>
  <si>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</si>
  <si>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</si>
  <si>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</si>
  <si>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</si>
  <si>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</si>
  <si>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</si>
  <si>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</si>
  <si>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</si>
  <si>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</si>
  <si>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</si>
  <si>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</si>
  <si>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</si>
  <si>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</si>
  <si>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</si>
  <si>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</si>
  <si>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</si>
  <si>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</si>
  <si>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</si>
  <si>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</si>
  <si>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</si>
  <si>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</si>
  <si>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</si>
  <si>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</si>
  <si>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</si>
  <si>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</si>
  <si>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</si>
  <si>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</si>
  <si>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</si>
  <si>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</si>
  <si>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</si>
  <si>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</si>
  <si>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</si>
  <si>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</si>
  <si>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</si>
  <si>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</si>
  <si>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</si>
  <si>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</si>
  <si>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</si>
  <si>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</si>
  <si>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</si>
  <si>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</si>
  <si>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</si>
  <si>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</si>
  <si>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</si>
  <si>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</si>
  <si>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</si>
  <si>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</si>
  <si>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</si>
  <si>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</si>
  <si>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</si>
  <si>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</si>
  <si>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</si>
  <si>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</si>
  <si>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</si>
  <si>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</si>
  <si>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</si>
  <si>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</si>
  <si>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</si>
  <si>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</si>
  <si>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</si>
  <si>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</si>
  <si>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</si>
  <si>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</si>
  <si>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</si>
  <si>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</si>
  <si>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</si>
  <si>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</si>
  <si>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</si>
  <si>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</si>
  <si>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</si>
  <si>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</si>
  <si>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</si>
  <si>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</si>
  <si>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</si>
  <si>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</si>
  <si>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</si>
  <si>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</si>
  <si>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</si>
  <si>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</si>
  <si>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</si>
  <si>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</si>
  <si>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</si>
  <si>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</si>
  <si>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</si>
  <si>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</si>
  <si>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</si>
  <si>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</si>
  <si>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</si>
  <si>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</si>
  <si>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</si>
  <si>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</si>
  <si>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</si>
  <si>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</si>
  <si>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</si>
  <si>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</si>
  <si>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</si>
  <si>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</si>
  <si>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</si>
  <si>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</si>
  <si>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</si>
  <si>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</si>
  <si>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</si>
  <si>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</si>
  <si>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</si>
  <si>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</si>
  <si>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</si>
  <si>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</si>
  <si>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</si>
  <si>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</si>
  <si>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</si>
  <si>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</si>
  <si>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</si>
  <si>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</si>
  <si>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</si>
  <si>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</si>
  <si>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</si>
  <si>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</si>
  <si>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</si>
  <si>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</si>
  <si>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</si>
  <si>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</si>
  <si>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</si>
  <si>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</si>
  <si>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</si>
  <si>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</si>
  <si>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</si>
  <si>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</si>
  <si>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</si>
  <si>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</si>
  <si>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</si>
  <si>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</si>
  <si>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</si>
  <si>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</si>
  <si>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</si>
  <si>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</si>
  <si>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</si>
  <si>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</si>
  <si>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</si>
  <si>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</si>
  <si>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</si>
  <si>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</si>
  <si>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</si>
  <si>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</si>
  <si>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</si>
  <si>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</si>
  <si>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</si>
  <si>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</si>
  <si>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</si>
  <si>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</si>
  <si>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</si>
  <si>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</si>
  <si>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</si>
  <si>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</si>
  <si>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</si>
  <si>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</si>
  <si>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</si>
  <si>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</si>
  <si>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</si>
  <si>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</si>
  <si>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</si>
  <si>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</si>
  <si>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</si>
  <si>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</si>
  <si>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</si>
  <si>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</si>
  <si>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</si>
  <si>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</si>
  <si>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</si>
  <si>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</si>
  <si>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</si>
  <si>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</si>
  <si>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</si>
  <si>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</si>
  <si>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</si>
  <si>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</si>
  <si>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</si>
  <si>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</si>
  <si>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</si>
  <si>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</si>
  <si>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</si>
  <si>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</si>
  <si>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</si>
  <si>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</si>
  <si>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</si>
  <si>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</si>
  <si>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</si>
  <si>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</si>
  <si>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</si>
  <si>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</si>
  <si>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</si>
  <si>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</si>
  <si>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</si>
  <si>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</si>
  <si>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</si>
  <si>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</si>
  <si>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</si>
  <si>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</si>
  <si>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</si>
  <si>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</si>
  <si>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</si>
  <si>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</si>
  <si>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</si>
  <si>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</si>
  <si>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</si>
  <si>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</si>
  <si>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</si>
  <si>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</si>
  <si>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</si>
  <si>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</si>
  <si>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</si>
  <si>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</si>
  <si>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</si>
  <si>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</si>
  <si>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</si>
  <si>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</si>
  <si>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</si>
  <si>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</si>
  <si>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</si>
  <si>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</si>
  <si>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</si>
  <si>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</si>
  <si>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</si>
  <si>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</si>
  <si>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</si>
  <si>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</si>
  <si>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</si>
  <si>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</si>
  <si>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</si>
  <si>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</si>
  <si>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</si>
  <si>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</si>
  <si>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</si>
  <si>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</si>
  <si>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</si>
  <si>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</si>
  <si>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</si>
  <si>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</si>
  <si>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</si>
  <si>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</si>
  <si>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</si>
  <si>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</si>
  <si>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</si>
  <si>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</si>
  <si>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</si>
  <si>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</si>
  <si>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</si>
  <si>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</si>
  <si>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</si>
  <si>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</si>
  <si>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</si>
  <si>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</si>
  <si>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</si>
  <si>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</si>
  <si>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</si>
  <si>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</si>
  <si>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</si>
  <si>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</si>
  <si>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</si>
  <si>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</si>
  <si>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</si>
  <si>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</si>
  <si>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</si>
  <si>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</si>
  <si>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</si>
  <si>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</si>
  <si>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</si>
  <si>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</si>
  <si>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</si>
  <si>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</si>
  <si>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</si>
  <si>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</si>
  <si>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</si>
  <si>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</si>
  <si>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</si>
  <si>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</si>
  <si>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</si>
  <si>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</si>
  <si>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</si>
  <si>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</si>
  <si>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</si>
  <si>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</si>
  <si>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</si>
  <si>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</si>
  <si>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</si>
  <si>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</si>
  <si>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</si>
  <si>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</si>
  <si>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</si>
  <si>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</si>
  <si>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</si>
  <si>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</si>
  <si>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</si>
  <si>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</si>
  <si>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</si>
  <si>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</si>
  <si>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</si>
  <si>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</si>
  <si>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</si>
  <si>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</si>
  <si>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</si>
  <si>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</si>
  <si>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</si>
  <si>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</si>
  <si>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</si>
  <si>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</si>
  <si>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</si>
  <si>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</si>
  <si>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</si>
  <si>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</si>
  <si>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</si>
  <si>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</si>
  <si>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</si>
  <si>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</si>
  <si>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</si>
  <si>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</si>
  <si>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</si>
  <si>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</si>
  <si>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</si>
  <si>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</si>
  <si>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</si>
  <si>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</si>
  <si>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</si>
  <si>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</si>
  <si>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</si>
  <si>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</si>
  <si>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</si>
  <si>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</si>
  <si>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</si>
  <si>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</si>
  <si>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</si>
  <si>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</si>
  <si>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</si>
  <si>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</si>
  <si>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</si>
  <si>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</si>
  <si>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</si>
  <si>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</si>
  <si>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</si>
  <si>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</si>
  <si>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</si>
  <si>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</si>
  <si>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</si>
  <si>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</si>
  <si>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</si>
  <si>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</si>
  <si>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</si>
  <si>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</si>
  <si>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</si>
  <si>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</si>
  <si>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</si>
  <si>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</si>
  <si>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</si>
  <si>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</si>
  <si>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</si>
  <si>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</si>
  <si>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</si>
  <si>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</si>
  <si>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</si>
  <si>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</si>
  <si>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</si>
  <si>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</si>
  <si>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</si>
  <si>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</si>
  <si>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</si>
  <si>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</si>
  <si>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</si>
  <si>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</si>
  <si>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</si>
  <si>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</si>
  <si>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</si>
  <si>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</si>
  <si>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</si>
  <si>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</si>
  <si>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</si>
  <si>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</si>
  <si>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</si>
  <si>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</si>
  <si>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</si>
  <si>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</si>
  <si>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</si>
  <si>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</si>
  <si>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</si>
  <si>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</si>
  <si>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</si>
  <si>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</si>
  <si>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</si>
  <si>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</si>
  <si>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</si>
  <si>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</si>
  <si>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</si>
  <si>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</si>
  <si>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</si>
  <si>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</si>
  <si>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</si>
  <si>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</si>
  <si>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</si>
  <si>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</si>
  <si>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</si>
  <si>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</si>
  <si>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</si>
  <si>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</si>
  <si>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</si>
  <si>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</si>
  <si>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</si>
  <si>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</si>
  <si>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</si>
  <si>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</si>
  <si>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</si>
  <si>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</si>
  <si>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</si>
  <si>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</si>
  <si>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</si>
  <si>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</si>
  <si>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</si>
  <si>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</si>
  <si>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</si>
  <si>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</si>
  <si>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</si>
  <si>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</si>
  <si>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</si>
  <si>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</si>
  <si>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</si>
  <si>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</si>
  <si>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</si>
  <si>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</si>
  <si>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</si>
  <si>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</si>
  <si>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</si>
  <si>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</si>
  <si>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</si>
  <si>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</si>
  <si>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</si>
  <si>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</si>
  <si>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</si>
  <si>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</si>
  <si>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</si>
  <si>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</si>
  <si>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</si>
  <si>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</si>
  <si>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</si>
  <si>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</si>
  <si>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</si>
  <si>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</si>
  <si>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</si>
  <si>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</si>
  <si>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</si>
  <si>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</si>
  <si>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</si>
  <si>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</si>
  <si>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</si>
  <si>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</si>
  <si>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</si>
  <si>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</si>
  <si>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</si>
  <si>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</si>
  <si>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</si>
  <si>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</si>
  <si>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</si>
  <si>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</si>
  <si>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</si>
  <si>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</si>
  <si>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</si>
  <si>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</si>
  <si>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</si>
  <si>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</si>
  <si>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</si>
  <si>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</si>
  <si>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</si>
  <si>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</si>
  <si>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</si>
  <si>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</si>
  <si>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</si>
  <si>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</si>
  <si>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</si>
  <si>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</si>
  <si>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</si>
  <si>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</si>
  <si>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</si>
  <si>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</si>
  <si>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</si>
  <si>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</si>
  <si>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</si>
  <si>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</si>
  <si>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</si>
  <si>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</si>
  <si>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</si>
  <si>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</si>
  <si>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</si>
  <si>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</si>
  <si>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</si>
  <si>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</si>
  <si>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</si>
  <si>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</si>
  <si>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</si>
  <si>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</si>
  <si>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</si>
  <si>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</si>
  <si>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</si>
  <si>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</si>
  <si>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</si>
  <si>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</si>
  <si>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</si>
  <si>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</si>
  <si>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</si>
  <si>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</si>
  <si>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</si>
  <si>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</si>
  <si>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</si>
  <si>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</si>
  <si>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</si>
  <si>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</si>
  <si>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</si>
  <si>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</si>
  <si>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</si>
  <si>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</si>
  <si>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</si>
  <si>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</si>
  <si>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</si>
  <si>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</si>
  <si>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</si>
  <si>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</si>
  <si>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</si>
  <si>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</si>
  <si>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</si>
  <si>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</si>
  <si>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</si>
  <si>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</si>
  <si>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</si>
  <si>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</si>
  <si>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</si>
  <si>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</si>
  <si>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</si>
  <si>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</si>
  <si>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</si>
  <si>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</si>
  <si>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</si>
  <si>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</si>
  <si>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</si>
  <si>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</si>
  <si>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</si>
  <si>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</si>
  <si>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</si>
  <si>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</si>
  <si>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</si>
  <si>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</si>
  <si>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</si>
  <si>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</si>
  <si>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</si>
  <si>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</si>
  <si>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</si>
  <si>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</si>
  <si>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</si>
  <si>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</si>
  <si>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</si>
  <si>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</si>
  <si>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</si>
  <si>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</si>
  <si>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</si>
  <si>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</si>
  <si>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</si>
  <si>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</si>
  <si>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</si>
  <si>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</si>
  <si>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</si>
  <si>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</si>
  <si>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</si>
  <si>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</si>
  <si>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</si>
  <si>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</si>
  <si>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</si>
  <si>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</si>
  <si>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</si>
  <si>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</si>
  <si>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</si>
  <si>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</si>
  <si>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</si>
  <si>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</si>
  <si>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</si>
  <si>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</si>
  <si>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</si>
  <si>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</si>
  <si>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</si>
  <si>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</si>
  <si>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</si>
  <si>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</si>
  <si>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</si>
  <si>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</si>
  <si>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</si>
  <si>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</si>
  <si>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</si>
  <si>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</si>
  <si>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</si>
  <si>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</si>
  <si>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</si>
  <si>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</si>
  <si>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</si>
  <si>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</si>
  <si>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</si>
  <si>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</si>
  <si>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</si>
  <si>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</si>
  <si>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</si>
  <si>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</si>
  <si>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</si>
  <si>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</si>
  <si>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</si>
  <si>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</si>
  <si>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</si>
  <si>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</si>
  <si>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</si>
  <si>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</si>
  <si>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</si>
  <si>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</si>
  <si>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</si>
  <si>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</si>
  <si>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</si>
  <si>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</si>
  <si>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</si>
  <si>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</si>
  <si>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</si>
  <si>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</si>
  <si>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</si>
  <si>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</si>
  <si>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</si>
  <si>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</si>
  <si>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</si>
  <si>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</si>
  <si>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</si>
  <si>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</si>
  <si>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</si>
  <si>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</si>
  <si>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</si>
  <si>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</si>
  <si>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</si>
  <si>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</si>
  <si>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</si>
  <si>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</si>
  <si>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</si>
  <si>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</si>
  <si>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</si>
  <si>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</si>
  <si>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</si>
  <si>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</si>
  <si>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</si>
  <si>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</si>
  <si>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</si>
  <si>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</si>
  <si>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</si>
  <si>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</si>
  <si>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</si>
  <si>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</si>
  <si>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</si>
  <si>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</si>
  <si>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</si>
  <si>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</si>
  <si>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</si>
  <si>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</si>
  <si>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</si>
  <si>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</si>
  <si>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</si>
  <si>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</si>
  <si>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</si>
  <si>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</si>
  <si>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</si>
  <si>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</si>
  <si>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</si>
  <si>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</si>
  <si>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</si>
  <si>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</si>
  <si>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</si>
  <si>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</si>
  <si>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</si>
  <si>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</si>
  <si>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</si>
  <si>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</si>
  <si>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</si>
  <si>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</si>
  <si>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</si>
  <si>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</si>
  <si>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</si>
  <si>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</si>
  <si>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</si>
  <si>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</si>
  <si>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</si>
  <si>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</si>
  <si>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</si>
  <si>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</si>
  <si>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</si>
  <si>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</si>
  <si>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</si>
  <si>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</si>
  <si>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</si>
  <si>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</si>
  <si>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</si>
  <si>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</si>
  <si>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</si>
  <si>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</si>
  <si>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</si>
  <si>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</si>
  <si>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</si>
  <si>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</si>
  <si>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</si>
  <si>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</si>
  <si>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</si>
  <si>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</si>
  <si>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</si>
  <si>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</si>
  <si>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</si>
  <si>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</si>
  <si>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</si>
  <si>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</si>
  <si>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</si>
  <si>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</si>
  <si>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</si>
  <si>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</si>
  <si>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</si>
  <si>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</si>
  <si>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</si>
  <si>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</si>
  <si>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</si>
  <si>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</si>
  <si>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</si>
  <si>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</si>
  <si>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</si>
  <si>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</si>
  <si>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</si>
  <si>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</si>
  <si>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</si>
  <si>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</si>
  <si>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</si>
  <si>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</si>
  <si>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</si>
  <si>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</si>
  <si>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</si>
  <si>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</si>
  <si>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</si>
  <si>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</si>
  <si>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</si>
  <si>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</si>
  <si>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</si>
  <si>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</si>
  <si>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</si>
  <si>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</si>
  <si>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</si>
  <si>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</si>
  <si>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</si>
  <si>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</si>
  <si>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</si>
  <si>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</si>
  <si>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</si>
  <si>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</si>
  <si>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</si>
  <si>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</si>
  <si>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</si>
  <si>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</si>
  <si>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</si>
  <si>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</si>
  <si>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</si>
  <si>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</si>
  <si>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</si>
  <si>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</si>
  <si>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</si>
  <si>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</si>
  <si>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</si>
  <si>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</si>
  <si>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</si>
  <si>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</si>
  <si>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</si>
  <si>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</si>
  <si>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</si>
  <si>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</si>
  <si>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</si>
  <si>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</si>
  <si>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</si>
  <si>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</si>
  <si>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</si>
  <si>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</si>
  <si>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</si>
  <si>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</si>
  <si>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</si>
  <si>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</si>
  <si>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</si>
  <si>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</si>
  <si>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</si>
  <si>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</si>
  <si>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</si>
  <si>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</si>
  <si>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</si>
  <si>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</si>
  <si>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</si>
  <si>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</si>
  <si>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</si>
  <si>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</si>
  <si>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</si>
  <si>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</si>
  <si>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</si>
  <si>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</si>
  <si>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</si>
  <si>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</si>
  <si>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</si>
  <si>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</si>
  <si>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</si>
  <si>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</si>
  <si>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</si>
  <si>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</si>
  <si>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</si>
  <si>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</si>
  <si>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</si>
  <si>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</si>
  <si>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</si>
  <si>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</si>
  <si>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</si>
  <si>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</si>
  <si>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</si>
  <si>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</si>
  <si>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</si>
  <si>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</si>
  <si>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</si>
  <si>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</si>
  <si>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</si>
  <si>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</si>
  <si>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</si>
  <si>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</si>
  <si>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</si>
  <si>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</si>
  <si>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</si>
  <si>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</si>
  <si>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</si>
  <si>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</si>
  <si>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</si>
  <si>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</si>
  <si>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</si>
  <si>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</si>
  <si>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</si>
  <si>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</si>
  <si>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</si>
  <si>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</si>
  <si>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</si>
  <si>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</si>
  <si>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</si>
  <si>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</si>
  <si>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</si>
  <si>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</si>
  <si>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</si>
  <si>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</si>
  <si>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</si>
  <si>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</si>
  <si>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</si>
  <si>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</si>
  <si>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</si>
  <si>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</si>
  <si>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</si>
  <si>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</si>
  <si>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</si>
  <si>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</si>
  <si>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</si>
  <si>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</si>
  <si>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</si>
  <si>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</si>
  <si>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</si>
  <si>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</si>
  <si>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</si>
  <si>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</si>
  <si>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</si>
  <si>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</si>
  <si>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</si>
  <si>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</si>
  <si>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</si>
  <si>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</si>
  <si>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</si>
  <si>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</si>
  <si>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</si>
  <si>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</si>
  <si>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</si>
  <si>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</si>
  <si>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</si>
  <si>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</si>
  <si>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</si>
  <si>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</si>
  <si>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</si>
  <si>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</si>
  <si>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</si>
  <si>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</si>
  <si>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</si>
  <si>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</si>
  <si>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</si>
  <si>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</si>
  <si>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</si>
  <si>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</si>
  <si>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</si>
  <si>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</si>
  <si>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</si>
  <si>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</si>
  <si>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</si>
  <si>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</si>
  <si>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</si>
  <si>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</si>
  <si>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</si>
  <si>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</si>
  <si>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</si>
  <si>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</si>
  <si>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</si>
  <si>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</si>
  <si>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</si>
  <si>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</si>
  <si>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</si>
  <si>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</si>
  <si>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</si>
  <si>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</si>
  <si>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</si>
  <si>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</si>
  <si>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</si>
  <si>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</si>
  <si>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</si>
  <si>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</si>
  <si>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</si>
  <si>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</si>
  <si>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</si>
  <si>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</si>
  <si>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</si>
  <si>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</si>
  <si>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</si>
  <si>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</si>
  <si>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</si>
  <si>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</si>
  <si>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</si>
  <si>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</si>
  <si>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</si>
  <si>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</si>
  <si>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</si>
  <si>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</si>
  <si>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</si>
  <si>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</si>
  <si>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</si>
  <si>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</si>
  <si>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</si>
  <si>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</si>
  <si>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</si>
  <si>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</si>
  <si>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</si>
  <si>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</si>
  <si>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</si>
  <si>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</si>
  <si>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</si>
  <si>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</si>
  <si>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</si>
  <si>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</si>
  <si>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</si>
  <si>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</si>
  <si>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</si>
  <si>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</si>
  <si>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</si>
  <si>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</si>
  <si>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</si>
  <si>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</si>
  <si>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</si>
  <si>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</si>
  <si>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</si>
  <si>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</si>
  <si>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</si>
  <si>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</si>
  <si>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</si>
  <si>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</si>
  <si>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</si>
  <si>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</si>
  <si>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</si>
  <si>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</si>
  <si>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</si>
  <si>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</si>
  <si>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</si>
  <si>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</si>
  <si>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</si>
  <si>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</si>
  <si>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</si>
  <si>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</si>
  <si>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</si>
  <si>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</si>
  <si>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</si>
  <si>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</si>
  <si>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</si>
  <si>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</si>
  <si>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</si>
  <si>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</si>
  <si>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</si>
  <si>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</si>
  <si>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</si>
  <si>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</si>
  <si>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</si>
  <si>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</si>
  <si>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</si>
  <si>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</si>
  <si>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</si>
  <si>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</si>
  <si>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</si>
  <si>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</si>
  <si>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</si>
  <si>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</si>
  <si>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</si>
  <si>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</si>
  <si>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</si>
  <si>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</si>
  <si>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</si>
  <si>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</si>
  <si>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</si>
  <si>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</si>
  <si>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</si>
  <si>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</si>
  <si>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</si>
  <si>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</si>
  <si>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</si>
  <si>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</si>
  <si>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</si>
  <si>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</si>
  <si>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</si>
  <si>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</si>
  <si>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</si>
  <si>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</si>
  <si>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</si>
  <si>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</si>
  <si>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</si>
  <si>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</si>
  <si>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</si>
  <si>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</si>
  <si>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</si>
  <si>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</si>
  <si>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</si>
  <si>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</si>
  <si>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</si>
  <si>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</si>
  <si>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</si>
  <si>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</si>
  <si>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</si>
  <si>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</si>
  <si>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</si>
  <si>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</si>
  <si>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</si>
  <si>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</si>
  <si>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</si>
  <si>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</si>
  <si>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</si>
  <si>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</si>
  <si>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</si>
  <si>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</si>
  <si>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</si>
  <si>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</si>
  <si>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</si>
  <si>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</si>
  <si>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</si>
  <si>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</si>
  <si>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</si>
  <si>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</si>
  <si>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</si>
  <si>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</si>
  <si>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</si>
  <si>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</si>
  <si>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</si>
  <si>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</si>
  <si>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</si>
  <si>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</si>
  <si>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</si>
  <si>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</si>
  <si>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</si>
  <si>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</si>
  <si>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</si>
  <si>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</si>
  <si>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</si>
  <si>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</si>
  <si>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</si>
  <si>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</si>
  <si>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</si>
  <si>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</si>
  <si>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</si>
  <si>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</si>
  <si>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</si>
  <si>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</si>
  <si>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</si>
  <si>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</si>
  <si>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</si>
  <si>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</si>
  <si>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</si>
  <si>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</si>
  <si>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</si>
  <si>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</si>
  <si>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</si>
  <si>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</si>
  <si>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</si>
  <si>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</si>
  <si>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</si>
  <si>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</si>
  <si>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</si>
  <si>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</si>
  <si>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</si>
  <si>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</si>
  <si>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</si>
  <si>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</si>
  <si>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</si>
  <si>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</si>
  <si>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</si>
  <si>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</si>
  <si>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</si>
  <si>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</si>
  <si>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</si>
  <si>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</si>
  <si>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</si>
  <si>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</si>
  <si>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</si>
  <si>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</si>
  <si>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</si>
  <si>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</si>
  <si>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</si>
  <si>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</si>
  <si>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</si>
  <si>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</si>
  <si>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</si>
  <si>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</si>
  <si>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</si>
  <si>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</si>
  <si>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</si>
  <si>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</si>
  <si>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</si>
  <si>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</si>
  <si>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</si>
  <si>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</si>
  <si>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</si>
  <si>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</si>
  <si>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</si>
  <si>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</si>
  <si>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</si>
  <si>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</si>
  <si>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</si>
  <si>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</si>
  <si>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</si>
  <si>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</si>
  <si>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</si>
  <si>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</si>
  <si>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</si>
  <si>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</si>
  <si>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</si>
  <si>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</si>
  <si>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</si>
  <si>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</si>
  <si>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</si>
  <si>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</si>
  <si>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</si>
  <si>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</si>
  <si>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</si>
  <si>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</si>
  <si>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</si>
  <si>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</si>
  <si>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</si>
  <si>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</si>
  <si>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</si>
  <si>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</si>
  <si>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</si>
  <si>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</si>
  <si>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</si>
  <si>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</si>
  <si>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</si>
  <si>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</si>
  <si>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</si>
  <si>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</si>
  <si>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</si>
  <si>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</si>
  <si>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</si>
  <si>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</si>
  <si>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</si>
  <si>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</si>
  <si>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</si>
  <si>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</si>
  <si>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</si>
  <si>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</si>
  <si>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</si>
  <si>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</si>
  <si>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</si>
  <si>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</si>
  <si>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</si>
  <si>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</si>
  <si>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</si>
  <si>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</si>
  <si>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</si>
  <si>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</si>
  <si>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</si>
  <si>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</si>
  <si>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</si>
  <si>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</si>
  <si>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</si>
  <si>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</si>
  <si>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</si>
  <si>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</si>
  <si>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</si>
  <si>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</si>
  <si>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</si>
  <si>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</si>
  <si>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</si>
  <si>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</si>
  <si>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</si>
  <si>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</si>
  <si>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</si>
  <si>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</si>
  <si>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</si>
  <si>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</si>
  <si>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</si>
  <si>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</si>
  <si>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</si>
  <si>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</si>
  <si>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</si>
  <si>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</si>
  <si>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</si>
  <si>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</si>
  <si>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</si>
  <si>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</si>
  <si>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</si>
  <si>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</si>
  <si>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</si>
  <si>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</si>
  <si>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</si>
  <si>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</si>
  <si>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</si>
  <si>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</si>
  <si>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</si>
  <si>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</si>
  <si>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</si>
  <si>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</si>
  <si>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</si>
  <si>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</si>
  <si>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</si>
  <si>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</si>
  <si>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</si>
  <si>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</si>
  <si>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</si>
  <si>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</si>
  <si>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</si>
  <si>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</si>
  <si>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</si>
  <si>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</si>
  <si>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</si>
  <si>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</si>
  <si>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</si>
  <si>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</si>
  <si>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</si>
  <si>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</si>
  <si>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</si>
  <si>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</si>
  <si>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</si>
  <si>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</si>
  <si>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</si>
  <si>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</si>
  <si>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</si>
  <si>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</si>
  <si>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</si>
  <si>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</si>
  <si>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</si>
  <si>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</si>
  <si>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</si>
  <si>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</si>
  <si>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</si>
  <si>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</si>
  <si>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</si>
  <si>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</si>
  <si>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</si>
  <si>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</si>
  <si>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</si>
  <si>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</si>
  <si>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</si>
  <si>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</si>
  <si>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</si>
  <si>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</si>
  <si>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</si>
  <si>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</si>
  <si>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</si>
  <si>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</si>
  <si>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</si>
  <si>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</si>
  <si>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</si>
  <si>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</si>
  <si>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</si>
  <si>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</si>
  <si>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</si>
  <si>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</si>
  <si>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</si>
  <si>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</si>
  <si>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</si>
  <si>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</si>
  <si>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</si>
  <si>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</si>
  <si>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</si>
  <si>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</si>
  <si>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</si>
  <si>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</si>
  <si>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</si>
  <si>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</si>
  <si>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</si>
  <si>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</si>
  <si>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</si>
  <si>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</si>
  <si>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</si>
  <si>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</si>
  <si>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</si>
  <si>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</si>
  <si>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</si>
  <si>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</si>
  <si>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</si>
  <si>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</si>
  <si>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</si>
  <si>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</si>
  <si>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</si>
  <si>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</si>
  <si>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</si>
  <si>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</si>
  <si>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</si>
  <si>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</si>
  <si>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</si>
  <si>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</si>
  <si>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</si>
  <si>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</si>
  <si>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</si>
  <si>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</si>
  <si>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</si>
  <si>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</si>
  <si>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</si>
  <si>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</si>
  <si>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</si>
  <si>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</si>
  <si>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</si>
  <si>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</si>
  <si>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</si>
  <si>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</si>
  <si>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</si>
  <si>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</si>
  <si>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</si>
  <si>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</si>
  <si>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</si>
  <si>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</si>
  <si>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</si>
  <si>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</si>
  <si>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</si>
  <si>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</si>
  <si>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</si>
  <si>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</si>
  <si>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</si>
  <si>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</si>
  <si>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</si>
  <si>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</si>
  <si>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</si>
  <si>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</si>
  <si>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</si>
  <si>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</si>
  <si>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</si>
  <si>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</si>
  <si>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</si>
  <si>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</si>
  <si>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</si>
  <si>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</si>
  <si>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</si>
  <si>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</si>
  <si>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</si>
  <si>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</si>
  <si>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</si>
  <si>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</si>
  <si>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</si>
  <si>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</si>
  <si>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</si>
  <si>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</si>
  <si>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</si>
  <si>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</si>
  <si>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</si>
  <si>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</si>
  <si>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</si>
  <si>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</si>
  <si>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</si>
  <si>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</si>
  <si>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</si>
  <si>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</si>
  <si>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</si>
  <si>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</si>
  <si>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</si>
  <si>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</si>
  <si>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</si>
  <si>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</si>
  <si>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</si>
  <si>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</si>
  <si>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</si>
  <si>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</si>
  <si>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</si>
  <si>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</si>
  <si>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</si>
  <si>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</si>
  <si>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</si>
  <si>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</si>
  <si>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</si>
  <si>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</si>
  <si>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</si>
  <si>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</si>
  <si>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</si>
  <si>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</si>
  <si>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</si>
  <si>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</si>
  <si>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</si>
  <si>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</si>
  <si>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</si>
  <si>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</si>
  <si>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</si>
  <si>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</si>
  <si>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</si>
  <si>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</si>
  <si>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</si>
  <si>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</si>
  <si>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</si>
  <si>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</si>
  <si>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</si>
  <si>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</si>
  <si>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</si>
  <si>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</si>
  <si>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</si>
  <si>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</si>
  <si>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</si>
  <si>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</si>
  <si>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</si>
  <si>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</si>
  <si>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</si>
  <si>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</si>
  <si>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</si>
  <si>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</si>
  <si>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</si>
  <si>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</si>
  <si>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</si>
  <si>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</si>
  <si>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</si>
  <si>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</si>
  <si>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</si>
  <si>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</si>
  <si>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</si>
  <si>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</si>
  <si>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</si>
  <si>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</si>
  <si>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</si>
  <si>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</si>
  <si>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</si>
  <si>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</si>
  <si>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</si>
  <si>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</si>
  <si>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</si>
  <si>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</si>
  <si>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</si>
  <si>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</si>
  <si>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</si>
  <si>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</si>
  <si>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</si>
  <si>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</si>
  <si>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</si>
  <si>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</si>
  <si>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</si>
  <si>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</si>
  <si>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</si>
  <si>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</si>
  <si>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</si>
  <si>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</si>
  <si>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</si>
  <si>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</si>
  <si>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</si>
  <si>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</si>
  <si>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</si>
  <si>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</si>
  <si>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</si>
  <si>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</si>
  <si>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</si>
  <si>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</si>
  <si>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</si>
  <si>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</si>
  <si>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</si>
  <si>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</si>
  <si>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</si>
  <si>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</si>
  <si>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</si>
  <si>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</si>
  <si>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</si>
  <si>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</si>
  <si>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</si>
  <si>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</si>
  <si>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</si>
  <si>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</si>
  <si>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</si>
  <si>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</si>
  <si>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</si>
  <si>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</si>
  <si>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</si>
  <si>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</si>
  <si>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</si>
  <si>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</si>
  <si>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</si>
  <si>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</si>
  <si>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</si>
  <si>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</si>
  <si>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</si>
  <si>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</si>
  <si>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</si>
  <si>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</si>
  <si>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</si>
  <si>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</si>
  <si>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</si>
  <si>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</si>
  <si>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</si>
  <si>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</si>
  <si>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</si>
  <si>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</si>
  <si>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</si>
  <si>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</si>
  <si>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</si>
  <si>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</si>
  <si>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</si>
  <si>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</si>
  <si>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</si>
  <si>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</si>
  <si>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</si>
  <si>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</si>
  <si>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</si>
  <si>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</si>
  <si>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</si>
  <si>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</si>
  <si>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</si>
  <si>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</si>
  <si>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</si>
  <si>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</si>
  <si>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</si>
  <si>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</si>
  <si>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</si>
  <si>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</si>
  <si>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</si>
  <si>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</si>
  <si>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</si>
  <si>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</si>
  <si>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</si>
  <si>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</si>
  <si>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</si>
  <si>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</si>
  <si>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</si>
  <si>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</si>
  <si>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</si>
  <si>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</si>
  <si>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</si>
  <si>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</si>
  <si>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</si>
  <si>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</si>
  <si>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</si>
  <si>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</si>
  <si>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</si>
  <si>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</si>
  <si>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</si>
  <si>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</si>
  <si>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</si>
  <si>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</si>
  <si>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</si>
  <si>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</si>
  <si>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</si>
  <si>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</si>
  <si>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</si>
  <si>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</si>
  <si>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</si>
  <si>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</si>
  <si>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</si>
  <si>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</si>
  <si>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</si>
  <si>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</si>
  <si>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</si>
  <si>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</si>
  <si>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</si>
  <si>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</si>
  <si>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</si>
  <si>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</si>
  <si>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</si>
  <si>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</si>
  <si>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</si>
  <si>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</si>
  <si>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</si>
  <si>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</si>
  <si>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</si>
  <si>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</si>
  <si>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</si>
  <si>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</si>
  <si>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</si>
  <si>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</si>
  <si>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</si>
  <si>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</si>
  <si>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</si>
  <si>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</si>
  <si>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</si>
  <si>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</si>
  <si>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</si>
  <si>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</si>
  <si>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</si>
  <si>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</si>
  <si>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</si>
  <si>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</si>
  <si>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</si>
  <si>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</si>
  <si>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</si>
  <si>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</si>
  <si>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</si>
  <si>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</si>
  <si>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</si>
  <si>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</si>
  <si>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</si>
  <si>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</si>
  <si>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</si>
  <si>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</si>
  <si>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</si>
  <si>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</si>
  <si>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</si>
  <si>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</si>
  <si>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</si>
  <si>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</si>
  <si>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</si>
  <si>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</si>
  <si>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</si>
  <si>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</si>
  <si>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</si>
  <si>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</si>
  <si>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</si>
  <si>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</si>
  <si>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</si>
  <si>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</si>
  <si>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</si>
  <si>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</si>
  <si>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</si>
  <si>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</si>
  <si>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</si>
  <si>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</si>
  <si>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</si>
  <si>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</si>
  <si>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</si>
  <si>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</si>
  <si>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</si>
  <si>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</si>
  <si>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</si>
  <si>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</si>
  <si>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</si>
  <si>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</si>
  <si>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</si>
  <si>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</si>
  <si>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</si>
  <si>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</si>
  <si>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</si>
  <si>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</si>
  <si>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</si>
  <si>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</si>
  <si>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</si>
  <si>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</si>
  <si>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</si>
  <si>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</si>
  <si>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</si>
  <si>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</si>
  <si>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</si>
  <si>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</si>
  <si>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</si>
  <si>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</si>
  <si>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</si>
  <si>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</si>
  <si>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</si>
  <si>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</si>
  <si>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</si>
  <si>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</si>
  <si>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</si>
  <si>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</si>
  <si>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</si>
  <si>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</si>
  <si>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</si>
  <si>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</si>
  <si>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</si>
  <si>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</si>
  <si>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</si>
  <si>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</si>
  <si>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</si>
  <si>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</si>
  <si>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</si>
  <si>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</si>
  <si>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</si>
  <si>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</si>
  <si>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</si>
  <si>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</si>
  <si>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</si>
  <si>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</si>
  <si>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</si>
  <si>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</si>
  <si>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</si>
  <si>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</si>
  <si>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</si>
  <si>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</si>
  <si>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</si>
  <si>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</si>
  <si>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</si>
  <si>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</si>
  <si>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</si>
  <si>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</si>
  <si>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</si>
  <si>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</si>
  <si>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</si>
  <si>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</si>
  <si>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</si>
  <si>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</si>
  <si>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</si>
  <si>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</si>
  <si>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</si>
  <si>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</si>
  <si>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</si>
  <si>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</si>
  <si>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</si>
  <si>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</si>
  <si>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</si>
  <si>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</si>
  <si>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</si>
  <si>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</si>
  <si>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</si>
  <si>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</si>
  <si>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</si>
  <si>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</si>
  <si>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</si>
  <si>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</si>
  <si>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</si>
  <si>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</si>
  <si>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</si>
  <si>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</si>
  <si>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</si>
  <si>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</si>
  <si>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</si>
  <si>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</si>
  <si>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</si>
  <si>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</si>
  <si>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</si>
  <si>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</si>
  <si>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</si>
  <si>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</si>
  <si>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</si>
  <si>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</si>
  <si>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</si>
  <si>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</si>
  <si>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</si>
  <si>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</si>
  <si>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</si>
  <si>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</si>
  <si>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</si>
  <si>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</si>
  <si>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</si>
  <si>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</si>
  <si>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</si>
  <si>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</si>
  <si>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</si>
  <si>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</si>
  <si>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</si>
  <si>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</si>
  <si>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</si>
  <si>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</si>
  <si>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</si>
  <si>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</si>
  <si>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</si>
  <si>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</si>
  <si>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</si>
  <si>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</si>
  <si>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</si>
  <si>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</si>
  <si>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</si>
  <si>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</si>
  <si>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</si>
  <si>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</si>
  <si>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</si>
  <si>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</si>
  <si>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</si>
  <si>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</si>
  <si>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</si>
  <si>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</si>
  <si>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</si>
  <si>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</si>
  <si>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</si>
  <si>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</si>
  <si>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</si>
  <si>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</si>
  <si>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</si>
  <si>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</si>
  <si>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</si>
  <si>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</si>
  <si>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</si>
  <si>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</si>
  <si>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</si>
  <si>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</si>
  <si>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</si>
  <si>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</si>
  <si>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</si>
  <si>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</si>
  <si>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</si>
  <si>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</si>
  <si>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</si>
  <si>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</si>
  <si>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</si>
  <si>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</si>
  <si>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</si>
  <si>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</si>
  <si>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</si>
  <si>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</si>
  <si>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</si>
  <si>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</si>
  <si>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</si>
  <si>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</si>
  <si>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</si>
  <si>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</si>
  <si>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</si>
  <si>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</si>
  <si>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</si>
  <si>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</si>
  <si>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</si>
  <si>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</si>
  <si>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</si>
  <si>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</si>
  <si>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</si>
  <si>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</si>
  <si>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</si>
  <si>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</si>
  <si>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</si>
  <si>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</si>
  <si>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</si>
  <si>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</si>
  <si>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</si>
  <si>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</si>
  <si>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</si>
  <si>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</si>
  <si>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</si>
  <si>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</si>
  <si>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</si>
  <si>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</si>
  <si>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</si>
  <si>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</si>
  <si>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</si>
  <si>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</si>
  <si>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</si>
  <si>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</si>
  <si>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</si>
  <si>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</si>
  <si>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</si>
  <si>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</si>
  <si>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</si>
  <si>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</si>
  <si>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</si>
  <si>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</si>
  <si>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</si>
  <si>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</si>
  <si>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</si>
  <si>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</si>
  <si>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</si>
  <si>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</si>
  <si>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</si>
  <si>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</si>
  <si>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</si>
  <si>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</si>
  <si>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</si>
  <si>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</si>
  <si>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</si>
  <si>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</si>
  <si>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</si>
  <si>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</si>
  <si>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</si>
  <si>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</si>
  <si>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</si>
  <si>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</si>
  <si>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</si>
  <si>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</si>
  <si>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</si>
  <si>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</si>
  <si>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</si>
  <si>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</si>
  <si>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</si>
  <si>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</si>
  <si>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</si>
  <si>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</si>
  <si>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</si>
  <si>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</si>
  <si>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</si>
  <si>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</si>
  <si>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</si>
  <si>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</si>
  <si>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</si>
  <si>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</si>
  <si>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</si>
  <si>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</si>
  <si>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</si>
  <si>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</si>
  <si>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</si>
  <si>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</si>
  <si>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</si>
  <si>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</si>
  <si>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</si>
  <si>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</si>
  <si>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</si>
  <si>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</si>
  <si>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</si>
  <si>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</si>
  <si>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</si>
  <si>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</si>
  <si>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</si>
  <si>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</si>
  <si>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</si>
  <si>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</si>
  <si>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</si>
  <si>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</si>
  <si>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</si>
  <si>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</si>
  <si>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</si>
  <si>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</si>
  <si>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</si>
  <si>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</si>
  <si>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</si>
  <si>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</si>
  <si>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</si>
  <si>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</si>
  <si>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</si>
  <si>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</si>
  <si>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</si>
  <si>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</si>
  <si>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</si>
  <si>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</si>
  <si>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</si>
  <si>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</si>
  <si>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</si>
  <si>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</si>
  <si>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</si>
  <si>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</si>
  <si>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</si>
  <si>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</si>
  <si>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</si>
  <si>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</si>
  <si>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</si>
  <si>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</si>
  <si>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</si>
  <si>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</si>
  <si>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</si>
  <si>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</si>
  <si>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</si>
  <si>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</si>
  <si>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</si>
  <si>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</si>
  <si>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</si>
  <si>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</si>
  <si>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</si>
  <si>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</si>
  <si>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</si>
  <si>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</si>
  <si>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</si>
  <si>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</si>
  <si>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</si>
  <si>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</si>
  <si>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</si>
  <si>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</si>
  <si>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</si>
  <si>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</si>
  <si>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</si>
  <si>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</si>
  <si>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</si>
  <si>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</si>
  <si>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</si>
  <si>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</si>
  <si>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</si>
  <si>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</si>
  <si>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</si>
  <si>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</si>
  <si>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</si>
  <si>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</si>
  <si>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</si>
  <si>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</si>
  <si>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</si>
  <si>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</si>
  <si>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</si>
  <si>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</si>
  <si>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</si>
  <si>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</si>
  <si>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</si>
  <si>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</si>
  <si>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</si>
  <si>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</si>
  <si>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</si>
  <si>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</si>
  <si>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</si>
  <si>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</si>
  <si>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</si>
  <si>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</si>
  <si>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</si>
  <si>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</si>
  <si>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</si>
  <si>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</si>
  <si>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</si>
  <si>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</si>
  <si>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</si>
  <si>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</si>
  <si>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</si>
  <si>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</si>
  <si>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</si>
  <si>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</si>
  <si>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</si>
  <si>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</si>
  <si>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</si>
  <si>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</si>
  <si>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</si>
  <si>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</si>
  <si>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</si>
  <si>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</si>
  <si>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</si>
  <si>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</si>
  <si>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</si>
  <si>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</si>
  <si>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</si>
  <si>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</si>
  <si>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</si>
  <si>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</si>
  <si>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</si>
  <si>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</si>
  <si>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</si>
  <si>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</si>
  <si>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</si>
  <si>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</si>
  <si>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</si>
  <si>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</si>
  <si>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</si>
  <si>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</si>
  <si>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</si>
  <si>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</si>
  <si>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</si>
  <si>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</si>
  <si>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</si>
  <si>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</si>
  <si>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</si>
  <si>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</si>
  <si>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</si>
  <si>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</si>
  <si>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</si>
  <si>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</si>
  <si>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</si>
  <si>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</si>
  <si>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</si>
  <si>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</si>
  <si>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</si>
  <si>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</si>
  <si>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</si>
  <si>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</si>
  <si>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</si>
  <si>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</si>
  <si>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</si>
  <si>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</si>
  <si>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</si>
  <si>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</si>
  <si>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</si>
  <si>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</si>
  <si>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</si>
  <si>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</si>
  <si>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</si>
  <si>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</si>
  <si>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</si>
  <si>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</si>
  <si>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</si>
  <si>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</si>
  <si>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</si>
  <si>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</si>
  <si>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</si>
  <si>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</si>
  <si>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</si>
  <si>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</si>
  <si>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</si>
  <si>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</si>
  <si>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</si>
  <si>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</si>
  <si>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</si>
  <si>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</si>
  <si>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</si>
  <si>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</si>
  <si>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</si>
  <si>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</si>
  <si>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</si>
  <si>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</si>
  <si>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</si>
  <si>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</si>
  <si>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</si>
  <si>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</si>
  <si>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</si>
  <si>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</si>
  <si>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</si>
  <si>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</si>
  <si>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</si>
  <si>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</si>
  <si>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</si>
  <si>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</si>
  <si>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</si>
  <si>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</si>
  <si>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</si>
  <si>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</si>
  <si>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</si>
  <si>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</si>
  <si>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</si>
  <si>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</si>
  <si>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</si>
  <si>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</si>
  <si>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</si>
  <si>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</si>
  <si>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</si>
  <si>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</si>
  <si>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</si>
  <si>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</si>
  <si>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</si>
  <si>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</si>
  <si>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</si>
  <si>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</si>
  <si>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</si>
  <si>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</si>
  <si>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</si>
  <si>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</si>
  <si>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</si>
  <si>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</si>
  <si>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</si>
  <si>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</si>
  <si>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</si>
  <si>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</si>
  <si>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</si>
  <si>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</si>
  <si>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</si>
  <si>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</si>
  <si>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</si>
  <si>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</si>
  <si>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</si>
  <si>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</si>
  <si>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</si>
  <si>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</si>
  <si>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</si>
  <si>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</si>
  <si>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</si>
  <si>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</si>
  <si>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</si>
  <si>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</si>
  <si>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</si>
  <si>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</si>
  <si>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</si>
  <si>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</si>
  <si>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</si>
  <si>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</si>
  <si>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</si>
  <si>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</si>
  <si>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</si>
  <si>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</si>
  <si>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</si>
  <si>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</si>
  <si>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</si>
  <si>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</si>
  <si>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</si>
  <si>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</si>
  <si>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</si>
  <si>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</si>
  <si>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</si>
  <si>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</si>
  <si>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</si>
  <si>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</si>
  <si>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</si>
  <si>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</si>
  <si>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</si>
  <si>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</si>
  <si>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</si>
  <si>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</si>
  <si>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</si>
  <si>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</si>
  <si>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</si>
  <si>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</si>
  <si>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</si>
  <si>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</si>
  <si>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</si>
  <si>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</si>
  <si>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</si>
  <si>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</si>
  <si>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</si>
  <si>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</si>
  <si>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</si>
  <si>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</si>
  <si>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</si>
  <si>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</si>
  <si>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</si>
  <si>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</si>
  <si>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</si>
  <si>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</si>
  <si>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</si>
  <si>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</si>
  <si>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</si>
  <si>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</si>
  <si>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</si>
  <si>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</si>
  <si>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</si>
  <si>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</si>
  <si>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</si>
  <si>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</si>
  <si>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</si>
  <si>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</si>
  <si>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</si>
  <si>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</si>
  <si>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</si>
  <si>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</si>
  <si>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</si>
  <si>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</si>
  <si>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</si>
  <si>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</si>
  <si>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</si>
  <si>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</si>
  <si>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</si>
  <si>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</si>
  <si>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</si>
  <si>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</si>
  <si>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</si>
  <si>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</si>
  <si>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</si>
  <si>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</si>
  <si>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</si>
  <si>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</si>
  <si>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</si>
  <si>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</si>
  <si>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</si>
  <si>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</si>
  <si>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</si>
  <si>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</si>
  <si>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</si>
  <si>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</si>
  <si>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</si>
  <si>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</si>
  <si>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</si>
  <si>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</si>
  <si>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</si>
  <si>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</si>
  <si>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</si>
  <si>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</si>
  <si>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</si>
  <si>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</si>
  <si>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</si>
  <si>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</si>
  <si>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</si>
  <si>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</si>
  <si>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</si>
  <si>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</si>
  <si>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</si>
  <si>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</si>
  <si>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</si>
  <si>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</si>
  <si>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</si>
  <si>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</si>
  <si>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</si>
  <si>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</si>
  <si>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</si>
  <si>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</si>
  <si>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</si>
  <si>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</si>
  <si>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</si>
  <si>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</si>
  <si>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</si>
  <si>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</si>
  <si>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</si>
  <si>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</si>
  <si>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</si>
  <si>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</si>
  <si>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</si>
  <si>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</si>
  <si>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</si>
  <si>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</si>
  <si>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</si>
  <si>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</si>
  <si>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</si>
  <si>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</si>
  <si>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</si>
  <si>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</si>
  <si>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</si>
  <si>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</si>
  <si>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</si>
  <si>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</si>
  <si>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</si>
  <si>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</si>
  <si>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</si>
  <si>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</si>
  <si>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</si>
  <si>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</si>
  <si>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</si>
  <si>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</si>
  <si>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</si>
  <si>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</si>
  <si>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</si>
  <si>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</si>
  <si>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</si>
  <si>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</si>
  <si>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</si>
  <si>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</si>
  <si>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</si>
  <si>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</si>
  <si>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</si>
  <si>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</si>
  <si>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</si>
  <si>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</si>
  <si>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</si>
  <si>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</si>
  <si>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</si>
  <si>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</si>
  <si>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</si>
  <si>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</si>
  <si>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</si>
  <si>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</si>
  <si>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</si>
  <si>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</si>
  <si>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</si>
  <si>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</si>
  <si>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</si>
  <si>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</si>
  <si>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</si>
  <si>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</si>
  <si>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</si>
  <si>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</si>
  <si>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</si>
  <si>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</si>
  <si>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</si>
  <si>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</si>
  <si>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</si>
  <si>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</si>
  <si>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</si>
  <si>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</si>
  <si>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</si>
  <si>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</si>
  <si>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</si>
  <si>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</si>
  <si>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</si>
  <si>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</si>
  <si>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</si>
  <si>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</si>
  <si>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</si>
  <si>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</si>
  <si>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</si>
  <si>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</si>
  <si>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</si>
  <si>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</si>
  <si>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</si>
  <si>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</si>
  <si>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</si>
  <si>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</si>
  <si>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</si>
  <si>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</si>
  <si>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</si>
  <si>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</si>
  <si>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</si>
  <si>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</si>
  <si>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</si>
  <si>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</si>
  <si>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</si>
  <si>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</si>
  <si>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</si>
  <si>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</si>
  <si>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</si>
  <si>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</si>
  <si>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</si>
  <si>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</si>
  <si>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</si>
  <si>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</si>
  <si>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</si>
  <si>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</si>
  <si>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</si>
  <si>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</si>
  <si>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</si>
  <si>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</si>
  <si>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</si>
  <si>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</si>
  <si>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</si>
  <si>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</si>
  <si>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</si>
  <si>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</si>
  <si>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</si>
  <si>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</si>
  <si>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</si>
  <si>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</si>
  <si>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</si>
  <si>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</si>
  <si>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</si>
  <si>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</si>
  <si>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</si>
  <si>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</si>
  <si>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</si>
  <si>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</si>
  <si>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</si>
  <si>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</si>
  <si>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</si>
  <si>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</si>
  <si>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</si>
  <si>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</si>
  <si>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</si>
  <si>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</si>
  <si>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</si>
  <si>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</si>
  <si>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</si>
  <si>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</si>
  <si>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</si>
  <si>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</si>
  <si>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</si>
  <si>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</si>
  <si>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</si>
  <si>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</si>
  <si>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</si>
  <si>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</si>
  <si>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</si>
  <si>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</si>
  <si>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</si>
  <si>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</si>
  <si>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</si>
  <si>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</si>
  <si>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</si>
  <si>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</si>
  <si>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</si>
  <si>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</si>
  <si>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</si>
  <si>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</si>
  <si>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</si>
  <si>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</si>
  <si>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</si>
  <si>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</si>
  <si>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</si>
  <si>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</si>
  <si>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</si>
  <si>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</si>
  <si>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</si>
  <si>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</si>
  <si>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</si>
  <si>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</si>
  <si>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</si>
  <si>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</si>
  <si>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</si>
  <si>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</si>
  <si>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</si>
  <si>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</si>
  <si>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</si>
  <si>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</si>
  <si>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</si>
  <si>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</si>
  <si>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</si>
  <si>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</si>
  <si>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</si>
  <si>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</si>
  <si>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</si>
  <si>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</si>
  <si>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</si>
  <si>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</si>
  <si>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</si>
  <si>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</si>
  <si>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</si>
  <si>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</si>
  <si>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</si>
  <si>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</si>
  <si>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</si>
  <si>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</si>
  <si>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</si>
  <si>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</si>
  <si>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</si>
  <si>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</si>
  <si>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</si>
  <si>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</si>
  <si>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</si>
  <si>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</si>
  <si>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</si>
  <si>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</si>
  <si>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</si>
  <si>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</si>
  <si>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</si>
  <si>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</si>
  <si>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</si>
  <si>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</si>
  <si>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</si>
  <si>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</si>
  <si>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</si>
  <si>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</si>
  <si>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</si>
  <si>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</si>
  <si>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</si>
  <si>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</si>
  <si>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</si>
  <si>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</si>
  <si>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</si>
  <si>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</si>
  <si>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</si>
  <si>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</si>
  <si>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</si>
  <si>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</si>
  <si>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</si>
  <si>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</si>
  <si>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</si>
  <si>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</si>
  <si>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</si>
  <si>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</si>
  <si>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</si>
  <si>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</si>
  <si>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</si>
  <si>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</si>
  <si>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</si>
  <si>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</si>
  <si>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</si>
  <si>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</si>
  <si>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</si>
  <si>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</si>
  <si>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</si>
  <si>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</si>
  <si>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</si>
  <si>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</si>
  <si>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</si>
  <si>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</si>
  <si>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</si>
  <si>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</si>
  <si>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</si>
  <si>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</si>
  <si>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</si>
  <si>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</si>
  <si>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</si>
  <si>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</si>
  <si>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</si>
  <si>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</si>
  <si>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</si>
  <si>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</si>
  <si>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</si>
  <si>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</si>
  <si>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</si>
  <si>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</si>
  <si>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</si>
  <si>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</si>
  <si>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</si>
  <si>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</si>
  <si>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</si>
  <si>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</si>
  <si>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</si>
  <si>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</si>
  <si>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</si>
  <si>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</si>
  <si>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</si>
  <si>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</si>
  <si>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</si>
  <si>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</si>
  <si>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</si>
  <si>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</si>
  <si>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</si>
  <si>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</si>
  <si>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</si>
  <si>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</si>
  <si>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</si>
  <si>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</si>
  <si>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</si>
  <si>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</si>
  <si>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</si>
  <si>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</si>
  <si>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</si>
  <si>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</si>
  <si>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</si>
  <si>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</si>
  <si>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</si>
  <si>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</si>
  <si>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</si>
  <si>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</si>
  <si>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</si>
  <si>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</si>
  <si>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</si>
  <si>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</si>
  <si>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</si>
  <si>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</si>
  <si>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</si>
  <si>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</si>
  <si>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</si>
  <si>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</si>
  <si>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</si>
  <si>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</si>
  <si>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</si>
  <si>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</si>
  <si>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</si>
  <si>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</si>
  <si>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</si>
  <si>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</si>
  <si>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</si>
  <si>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</si>
  <si>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</si>
  <si>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</si>
  <si>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</si>
  <si>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</si>
  <si>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</si>
  <si>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</si>
  <si>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</si>
  <si>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</si>
  <si>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</si>
  <si>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</si>
  <si>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</si>
  <si>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</si>
  <si>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</si>
  <si>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</si>
  <si>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</si>
  <si>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</si>
  <si>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</si>
  <si>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</si>
  <si>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</si>
  <si>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</si>
  <si>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</si>
  <si>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</si>
  <si>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</si>
  <si>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</si>
  <si>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</si>
  <si>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</si>
  <si>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</si>
  <si>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</si>
  <si>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</si>
  <si>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</si>
  <si>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</si>
  <si>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</si>
  <si>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</si>
  <si>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</si>
  <si>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</si>
  <si>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</si>
  <si>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</si>
  <si>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</si>
  <si>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</si>
  <si>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</si>
  <si>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</si>
  <si>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</si>
  <si>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</si>
  <si>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</si>
  <si>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</si>
  <si>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</si>
  <si>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</si>
  <si>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</si>
  <si>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</si>
  <si>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</si>
  <si>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</si>
  <si>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</si>
  <si>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</si>
  <si>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</si>
  <si>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</si>
  <si>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</si>
  <si>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</si>
  <si>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</si>
  <si>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</si>
  <si>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</si>
  <si>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</si>
  <si>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</si>
  <si>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</si>
  <si>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</si>
  <si>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</si>
  <si>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</si>
  <si>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</si>
  <si>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</si>
  <si>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</si>
  <si>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</si>
  <si>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</si>
  <si>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</si>
  <si>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</si>
  <si>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</si>
  <si>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</si>
  <si>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</si>
  <si>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</si>
  <si>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</si>
  <si>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</si>
  <si>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</si>
  <si>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</si>
  <si>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</si>
  <si>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</si>
  <si>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</si>
  <si>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</si>
  <si>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</si>
  <si>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</si>
  <si>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</si>
  <si>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</si>
  <si>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</si>
  <si>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</si>
  <si>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</si>
  <si>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</si>
  <si>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</si>
  <si>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</si>
  <si>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</si>
  <si>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</si>
  <si>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</si>
  <si>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</si>
  <si>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</si>
  <si>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</si>
  <si>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</si>
  <si>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</si>
  <si>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</si>
  <si>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</si>
  <si>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</si>
  <si>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</si>
  <si>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</si>
  <si>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</si>
  <si>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</si>
  <si>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</si>
  <si>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</si>
  <si>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</si>
  <si>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</si>
  <si>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</si>
  <si>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</si>
  <si>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</si>
  <si>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</si>
  <si>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</si>
  <si>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</si>
  <si>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</si>
  <si>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</si>
  <si>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</si>
  <si>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</si>
  <si>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</si>
  <si>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</si>
  <si>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</si>
  <si>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</si>
  <si>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</si>
  <si>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</si>
  <si>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</si>
  <si>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</si>
  <si>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</si>
  <si>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</si>
  <si>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</si>
  <si>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</si>
  <si>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</si>
  <si>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</si>
  <si>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</si>
  <si>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</si>
  <si>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</si>
  <si>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</si>
  <si>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</si>
  <si>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</si>
  <si>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</si>
  <si>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</si>
  <si>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</si>
  <si>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</si>
  <si>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</si>
  <si>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</si>
  <si>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</si>
  <si>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</si>
  <si>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</si>
  <si>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</si>
  <si>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</si>
  <si>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</si>
  <si>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</si>
  <si>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</si>
  <si>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</si>
  <si>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</si>
  <si>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</si>
  <si>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</si>
  <si>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</si>
  <si>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</si>
  <si>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</si>
  <si>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</si>
  <si>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</si>
  <si>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</si>
  <si>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</si>
  <si>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</si>
  <si>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</si>
  <si>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</si>
  <si>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</si>
  <si>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</si>
  <si>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</si>
  <si>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</si>
  <si>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</si>
  <si>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</si>
  <si>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</si>
  <si>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</si>
  <si>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</si>
  <si>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</si>
  <si>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</si>
  <si>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</si>
  <si>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</si>
  <si>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</si>
  <si>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</si>
  <si>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</si>
  <si>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</si>
  <si>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</si>
  <si>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</si>
  <si>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</si>
  <si>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</si>
  <si>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</si>
  <si>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</si>
  <si>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</si>
  <si>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</si>
  <si>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</si>
  <si>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</si>
  <si>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</si>
  <si>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</si>
  <si>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</si>
  <si>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</si>
  <si>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</si>
  <si>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</si>
  <si>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</si>
  <si>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</si>
  <si>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</si>
  <si>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</si>
  <si>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</si>
  <si>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</si>
  <si>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</si>
  <si>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</si>
  <si>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</si>
  <si>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</si>
  <si>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</si>
  <si>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</si>
  <si>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</si>
  <si>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</si>
  <si>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</si>
  <si>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</si>
  <si>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</si>
  <si>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</si>
  <si>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</si>
  <si>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</si>
  <si>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</si>
  <si>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</si>
  <si>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</si>
  <si>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</si>
  <si>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</si>
  <si>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</si>
  <si>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</si>
  <si>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</si>
  <si>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</si>
  <si>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</si>
  <si>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</si>
  <si>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</si>
  <si>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</si>
  <si>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</si>
  <si>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</si>
  <si>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</si>
  <si>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</si>
  <si>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</si>
  <si>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</si>
  <si>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</si>
  <si>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</si>
  <si>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</si>
  <si>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</si>
  <si>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</si>
  <si>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</si>
  <si>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</si>
  <si>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</si>
  <si>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</si>
  <si>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</si>
  <si>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</si>
  <si>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</si>
  <si>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</si>
  <si>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</si>
  <si>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</si>
  <si>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</si>
  <si>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</si>
  <si>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</si>
  <si>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</si>
  <si>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</si>
  <si>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</si>
  <si>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</si>
  <si>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</si>
  <si>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</si>
  <si>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</si>
  <si>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</si>
  <si>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</si>
  <si>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</si>
  <si>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</si>
  <si>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</si>
  <si>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</si>
  <si>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</si>
  <si>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</si>
  <si>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</si>
  <si>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</si>
  <si>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</si>
  <si>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</si>
  <si>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</si>
  <si>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</si>
  <si>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</si>
  <si>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</si>
  <si>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</si>
  <si>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</si>
  <si>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</si>
  <si>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</si>
  <si>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</si>
  <si>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</si>
  <si>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</si>
  <si>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</si>
  <si>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</si>
  <si>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</si>
  <si>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</si>
  <si>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</si>
  <si>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</si>
  <si>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</si>
  <si>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</si>
  <si>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</si>
  <si>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</si>
  <si>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</si>
  <si>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</si>
  <si>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</si>
  <si>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</si>
  <si>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</si>
  <si>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</si>
  <si>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</si>
  <si>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</si>
  <si>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</si>
  <si>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</si>
  <si>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</si>
  <si>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</si>
  <si>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</si>
  <si>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</si>
  <si>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</si>
  <si>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</si>
  <si>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</si>
  <si>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</si>
  <si>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</si>
  <si>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</si>
  <si>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</si>
  <si>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</si>
  <si>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</si>
  <si>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</si>
  <si>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</si>
  <si>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</si>
  <si>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</si>
  <si>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</si>
  <si>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</si>
  <si>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</si>
  <si>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</si>
  <si>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</si>
  <si>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</si>
  <si>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</si>
  <si>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</si>
  <si>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</si>
  <si>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</si>
  <si>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</si>
  <si>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</si>
  <si>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</si>
  <si>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</si>
  <si>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</si>
  <si>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</si>
  <si>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</si>
  <si>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</si>
  <si>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</si>
  <si>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</si>
  <si>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</si>
  <si>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</si>
  <si>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</si>
  <si>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</si>
  <si>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</si>
  <si>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</si>
  <si>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</si>
  <si>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</si>
  <si>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</si>
  <si>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</si>
  <si>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</si>
  <si>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</si>
  <si>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</si>
  <si>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</si>
  <si>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</si>
  <si>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</si>
  <si>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</si>
  <si>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</si>
  <si>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</si>
  <si>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</si>
  <si>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</si>
  <si>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</si>
  <si>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</si>
  <si>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</si>
  <si>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</si>
  <si>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</si>
  <si>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</si>
  <si>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</si>
  <si>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</si>
  <si>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</si>
  <si>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</si>
  <si>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</si>
  <si>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</si>
  <si>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</si>
  <si>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</si>
  <si>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</si>
  <si>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</si>
  <si>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</si>
  <si>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</si>
  <si>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</si>
  <si>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</si>
  <si>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</si>
  <si>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</si>
  <si>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</si>
  <si>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</si>
  <si>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</si>
  <si>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</si>
  <si>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</si>
  <si>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</si>
  <si>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</si>
  <si>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</si>
  <si>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</si>
  <si>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</si>
  <si>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</si>
  <si>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</si>
  <si>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</si>
  <si>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</si>
  <si>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</si>
  <si>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</si>
  <si>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</si>
  <si>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</si>
  <si>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</si>
  <si>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</si>
  <si>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</si>
  <si>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</si>
  <si>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</si>
  <si>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</si>
  <si>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</si>
  <si>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</si>
  <si>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</si>
  <si>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</si>
  <si>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</si>
  <si>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</si>
  <si>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</si>
  <si>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</si>
  <si>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</si>
  <si>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</si>
  <si>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</si>
  <si>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</si>
  <si>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</si>
  <si>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</si>
  <si>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</si>
  <si>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</si>
  <si>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</si>
  <si>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</si>
  <si>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</si>
  <si>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</si>
  <si>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</si>
  <si>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</si>
  <si>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</si>
  <si>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</si>
  <si>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</si>
  <si>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</si>
  <si>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</si>
  <si>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</si>
  <si>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</si>
  <si>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</si>
  <si>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</si>
  <si>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</si>
  <si>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</si>
  <si>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</si>
  <si>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</si>
  <si>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</si>
  <si>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</si>
  <si>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</si>
  <si>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</si>
  <si>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</si>
  <si>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</si>
  <si>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</si>
  <si>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</si>
  <si>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</si>
  <si>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</si>
  <si>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</si>
  <si>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</si>
  <si>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</si>
  <si>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</si>
  <si>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</si>
  <si>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</si>
  <si>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</si>
  <si>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</si>
  <si>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</si>
  <si>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</si>
  <si>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</si>
  <si>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</si>
  <si>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</si>
  <si>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</si>
  <si>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</si>
  <si>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</si>
  <si>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</si>
  <si>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</si>
  <si>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</si>
  <si>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</si>
  <si>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</si>
  <si>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</si>
  <si>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</si>
  <si>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</si>
  <si>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</si>
  <si>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</si>
  <si>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</si>
  <si>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</si>
  <si>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</si>
  <si>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</si>
  <si>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</si>
  <si>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</si>
  <si>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</si>
  <si>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</si>
  <si>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</si>
  <si>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</si>
  <si>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</si>
  <si>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</si>
  <si>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</si>
  <si>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</si>
  <si>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</si>
  <si>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</si>
  <si>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</si>
  <si>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</si>
  <si>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</si>
  <si>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</si>
  <si>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</si>
  <si>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</si>
  <si>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</si>
  <si>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</si>
  <si>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</si>
  <si>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</si>
  <si>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</si>
  <si>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</si>
  <si>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</si>
  <si>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</si>
  <si>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</si>
  <si>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</si>
  <si>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</si>
  <si>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</si>
  <si>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</si>
  <si>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</si>
  <si>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</si>
  <si>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</si>
  <si>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</si>
  <si>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</si>
  <si>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</si>
  <si>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</si>
  <si>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</si>
  <si>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</si>
  <si>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</si>
  <si>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</si>
  <si>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</si>
  <si>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</si>
  <si>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</si>
  <si>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</si>
  <si>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</si>
  <si>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</si>
  <si>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</si>
  <si>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</si>
  <si>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</si>
  <si>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</si>
  <si>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</si>
  <si>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</si>
  <si>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</si>
  <si>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</si>
  <si>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</si>
  <si>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</si>
  <si>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</si>
  <si>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</si>
  <si>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</si>
  <si>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</si>
  <si>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</si>
  <si>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</si>
  <si>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</si>
  <si>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</si>
  <si>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</si>
  <si>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</si>
  <si>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</si>
  <si>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</si>
  <si>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</si>
  <si>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</si>
  <si>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</si>
  <si>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</si>
  <si>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</si>
  <si>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</si>
  <si>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</si>
  <si>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</si>
  <si>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</si>
  <si>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</si>
  <si>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</si>
  <si>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</si>
  <si>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</si>
  <si>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</si>
  <si>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</si>
  <si>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</si>
  <si>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</si>
  <si>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</si>
  <si>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</si>
  <si>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</si>
  <si>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</si>
  <si>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</si>
  <si>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</si>
  <si>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</si>
  <si>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</si>
  <si>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</si>
  <si>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</si>
  <si>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</si>
  <si>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</si>
  <si>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</si>
  <si>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</si>
  <si>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</si>
  <si>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</si>
  <si>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</si>
  <si>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</si>
  <si>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</si>
  <si>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</si>
  <si>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</si>
  <si>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</si>
  <si>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</si>
  <si>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</si>
  <si>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</si>
  <si>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</si>
  <si>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</si>
  <si>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</si>
  <si>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</si>
  <si>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</si>
  <si>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</si>
  <si>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</si>
  <si>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</si>
  <si>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</si>
  <si>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</si>
  <si>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</si>
  <si>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</si>
  <si>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</si>
  <si>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</si>
  <si>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</si>
  <si>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</si>
  <si>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</si>
  <si>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</si>
  <si>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</si>
  <si>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</si>
  <si>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</si>
  <si>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</si>
  <si>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</si>
  <si>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</si>
  <si>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</si>
  <si>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</si>
  <si>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</si>
  <si>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</si>
  <si>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</si>
  <si>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</si>
  <si>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</si>
  <si>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</si>
  <si>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</si>
  <si>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</si>
  <si>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</si>
  <si>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</si>
  <si>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</si>
  <si>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</si>
  <si>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</si>
  <si>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</si>
  <si>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</si>
  <si>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</si>
  <si>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</si>
  <si>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</si>
  <si>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</si>
  <si>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</si>
  <si>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</si>
  <si>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</si>
  <si>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</si>
  <si>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</si>
  <si>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</si>
  <si>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</si>
  <si>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</si>
  <si>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</si>
  <si>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</si>
  <si>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</si>
  <si>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</si>
  <si>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</si>
  <si>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</si>
  <si>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</si>
  <si>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</si>
  <si>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</si>
  <si>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</si>
  <si>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</si>
  <si>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</si>
  <si>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</si>
  <si>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</si>
  <si>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</si>
  <si>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</si>
  <si>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</si>
  <si>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</si>
  <si>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</si>
  <si>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</si>
  <si>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</si>
  <si>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</si>
  <si>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</si>
  <si>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</si>
  <si>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</si>
  <si>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</si>
  <si>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</si>
  <si>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</si>
  <si>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</si>
  <si>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</si>
  <si>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</si>
  <si>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</si>
  <si>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</si>
  <si>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</si>
  <si>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</si>
  <si>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</si>
  <si>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</si>
  <si>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</si>
  <si>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</si>
  <si>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</si>
  <si>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</si>
  <si>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</si>
  <si>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</si>
  <si>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</si>
  <si>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</si>
  <si>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</si>
  <si>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</si>
  <si>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</si>
  <si>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</si>
  <si>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</si>
  <si>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</si>
  <si>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</si>
  <si>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</si>
  <si>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</si>
  <si>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</si>
  <si>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</si>
  <si>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</si>
  <si>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</si>
  <si>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</si>
  <si>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</si>
  <si>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</si>
  <si>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</si>
  <si>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</si>
  <si>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</si>
  <si>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</si>
  <si>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</si>
  <si>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</si>
  <si>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</si>
  <si>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</si>
  <si>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</si>
  <si>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</si>
  <si>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</si>
  <si>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</si>
  <si>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</si>
  <si>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</si>
  <si>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</si>
  <si>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</si>
  <si>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</si>
  <si>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</si>
  <si>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</si>
  <si>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</si>
  <si>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</si>
  <si>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</si>
  <si>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</si>
  <si>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</si>
  <si>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</si>
  <si>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</si>
  <si>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</si>
  <si>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</si>
  <si>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</si>
  <si>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</si>
  <si>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</si>
  <si>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</si>
  <si>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</si>
  <si>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</si>
  <si>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</si>
  <si>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</si>
  <si>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</si>
  <si>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</si>
  <si>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</si>
  <si>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</si>
  <si>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</si>
  <si>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</si>
  <si>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</si>
  <si>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</si>
  <si>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</si>
  <si>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</si>
  <si>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</si>
  <si>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</si>
  <si>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</si>
  <si>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</si>
  <si>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</si>
  <si>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</si>
  <si>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</si>
  <si>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</si>
  <si>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</si>
  <si>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</si>
  <si>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</si>
  <si>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</si>
  <si>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</si>
  <si>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</si>
  <si>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</si>
  <si>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</si>
  <si>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</si>
  <si>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</si>
  <si>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</si>
  <si>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</si>
  <si>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</si>
  <si>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</si>
  <si>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</si>
  <si>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</si>
  <si>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</si>
  <si>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</si>
  <si>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</si>
  <si>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</si>
  <si>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</si>
  <si>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</si>
  <si>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</si>
  <si>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</si>
  <si>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</si>
  <si>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</si>
  <si>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</si>
  <si>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</si>
  <si>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</si>
  <si>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</si>
  <si>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</si>
  <si>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</si>
  <si>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</si>
  <si>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</si>
  <si>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</si>
  <si>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</si>
  <si>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</si>
  <si>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</si>
  <si>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</si>
  <si>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</si>
  <si>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</si>
  <si>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</si>
  <si>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</si>
  <si>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</si>
  <si>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</si>
  <si>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</si>
  <si>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</si>
  <si>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</si>
  <si>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</si>
  <si>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</si>
  <si>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</si>
  <si>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</si>
  <si>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</si>
  <si>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</si>
  <si>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</si>
  <si>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</si>
  <si>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</si>
  <si>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</si>
  <si>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</si>
  <si>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</si>
  <si>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</si>
  <si>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</si>
  <si>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</si>
  <si>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</si>
  <si>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</si>
  <si>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</si>
  <si>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</si>
  <si>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</si>
  <si>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</si>
  <si>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</si>
  <si>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</si>
  <si>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</si>
  <si>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</si>
  <si>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</si>
  <si>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</si>
  <si>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</si>
  <si>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</si>
  <si>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</si>
  <si>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</si>
  <si>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</si>
  <si>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</si>
  <si>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</si>
  <si>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</si>
  <si>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</si>
  <si>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</si>
  <si>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</si>
  <si>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</si>
  <si>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</si>
  <si>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</si>
  <si>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</si>
  <si>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</si>
  <si>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</si>
  <si>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</si>
  <si>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</si>
  <si>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</si>
  <si>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</si>
  <si>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</si>
  <si>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</si>
  <si>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</si>
  <si>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</si>
  <si>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</si>
  <si>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</si>
  <si>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</si>
  <si>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</si>
  <si>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</si>
  <si>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</si>
  <si>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</si>
  <si>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</si>
  <si>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</si>
  <si>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</si>
  <si>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</si>
  <si>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</si>
  <si>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</si>
  <si>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</si>
  <si>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</si>
  <si>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</si>
  <si>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</si>
  <si>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</si>
  <si>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</si>
  <si>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</si>
  <si>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</si>
  <si>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</si>
  <si>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</si>
  <si>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</si>
  <si>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</si>
  <si>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</si>
  <si>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</si>
  <si>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</si>
  <si>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</si>
  <si>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</si>
  <si>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</si>
  <si>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</si>
  <si>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</si>
  <si>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</si>
  <si>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</si>
  <si>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</si>
  <si>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</si>
  <si>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</si>
  <si>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</si>
  <si>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</si>
  <si>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</si>
  <si>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</si>
  <si>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</si>
  <si>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</si>
  <si>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</si>
  <si>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</si>
  <si>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</si>
  <si>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</si>
  <si>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</si>
  <si>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</si>
  <si>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</si>
  <si>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</si>
  <si>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</si>
  <si>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</si>
  <si>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</si>
  <si>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</si>
  <si>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</si>
  <si>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</si>
  <si>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</si>
  <si>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</si>
  <si>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</si>
  <si>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</si>
  <si>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</si>
  <si>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</si>
  <si>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</si>
  <si>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</si>
  <si>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</si>
  <si>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</si>
  <si>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</si>
  <si>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</si>
  <si>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</si>
  <si>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</si>
  <si>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</si>
  <si>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</si>
  <si>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</si>
  <si>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</si>
  <si>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</si>
  <si>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</si>
  <si>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</si>
  <si>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</si>
  <si>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</si>
  <si>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</si>
  <si>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</si>
  <si>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</si>
  <si>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</si>
  <si>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</si>
  <si>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</si>
  <si>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</si>
  <si>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</si>
  <si>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</si>
  <si>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</si>
  <si>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</si>
  <si>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</si>
  <si>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</si>
  <si>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</si>
  <si>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</si>
  <si>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</si>
  <si>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</si>
  <si>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</si>
  <si>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</si>
  <si>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</si>
  <si>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</si>
  <si>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</si>
  <si>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</si>
  <si>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</si>
  <si>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</si>
  <si>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</si>
  <si>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</si>
  <si>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</si>
  <si>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</si>
  <si>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</si>
  <si>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</si>
  <si>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</si>
  <si>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</si>
  <si>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</si>
  <si>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</si>
  <si>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</si>
  <si>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</si>
  <si>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</si>
  <si>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</si>
  <si>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</si>
  <si>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</si>
  <si>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</si>
  <si>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</si>
  <si>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</si>
  <si>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</si>
  <si>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</si>
  <si>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</si>
  <si>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</si>
  <si>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</si>
  <si>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</si>
  <si>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</si>
  <si>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</si>
  <si>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</si>
  <si>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</si>
  <si>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</si>
  <si>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</si>
  <si>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</si>
  <si>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</si>
  <si>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</si>
  <si>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</si>
  <si>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</si>
  <si>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</si>
  <si>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</si>
  <si>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</si>
  <si>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</si>
  <si>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</si>
  <si>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</si>
  <si>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</si>
  <si>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</si>
  <si>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</si>
  <si>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</si>
  <si>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</si>
  <si>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</si>
  <si>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</si>
  <si>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</si>
  <si>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</si>
  <si>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</si>
  <si>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</si>
  <si>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</si>
  <si>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</si>
  <si>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</si>
  <si>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</si>
  <si>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</si>
  <si>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</si>
  <si>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</si>
  <si>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</si>
  <si>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</si>
  <si>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</si>
  <si>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</si>
  <si>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</si>
  <si>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</si>
  <si>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</si>
  <si>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</si>
  <si>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</si>
  <si>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</si>
  <si>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</si>
  <si>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</si>
  <si>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</si>
  <si>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</si>
  <si>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</si>
  <si>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</si>
  <si>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</si>
  <si>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</si>
  <si>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</si>
  <si>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</si>
  <si>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</si>
  <si>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</si>
  <si>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</si>
  <si>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</si>
  <si>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</si>
  <si>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</si>
  <si>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</si>
  <si>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</si>
  <si>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</si>
  <si>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</si>
  <si>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</si>
  <si>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</si>
  <si>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</si>
  <si>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</si>
  <si>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</si>
  <si>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</si>
  <si>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</si>
  <si>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</si>
  <si>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</si>
  <si>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</si>
  <si>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</si>
  <si>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</si>
  <si>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</si>
  <si>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</si>
  <si>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</si>
  <si>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</si>
  <si>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</si>
  <si>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</si>
  <si>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</si>
  <si>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</si>
  <si>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</si>
  <si>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</si>
  <si>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</si>
  <si>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</si>
  <si>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</si>
  <si>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</si>
  <si>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</si>
  <si>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</si>
  <si>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</si>
  <si>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</si>
  <si>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</si>
  <si>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</si>
  <si>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</si>
  <si>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</si>
  <si>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</si>
  <si>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</si>
  <si>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</si>
  <si>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</si>
  <si>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</si>
  <si>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</si>
  <si>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</si>
  <si>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</si>
  <si>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</si>
  <si>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</si>
  <si>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</si>
  <si>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</si>
  <si>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</si>
  <si>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</si>
  <si>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</si>
  <si>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</si>
  <si>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</si>
  <si>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</si>
  <si>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</si>
  <si>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</si>
  <si>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</si>
  <si>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</si>
  <si>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</si>
  <si>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</si>
  <si>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</si>
  <si>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</si>
  <si>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</si>
  <si>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</si>
  <si>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</si>
  <si>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</si>
  <si>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</si>
  <si>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</si>
  <si>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</si>
  <si>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</si>
  <si>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</si>
  <si>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</si>
  <si>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</si>
  <si>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</si>
  <si>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</si>
  <si>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</si>
  <si>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</si>
  <si>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</si>
  <si>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</si>
  <si>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</si>
  <si>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</si>
  <si>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</si>
  <si>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</si>
  <si>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</si>
  <si>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</si>
  <si>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</si>
  <si>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</si>
  <si>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</si>
  <si>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</si>
  <si>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</si>
  <si>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</si>
  <si>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</si>
  <si>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</si>
  <si>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</si>
  <si>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</si>
  <si>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</si>
  <si>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</si>
  <si>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</si>
  <si>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</si>
  <si>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</si>
  <si>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</si>
  <si>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</si>
  <si>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</si>
  <si>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</si>
  <si>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</si>
  <si>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</si>
  <si>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</si>
  <si>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</si>
  <si>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</si>
  <si>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</si>
  <si>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</si>
  <si>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</si>
  <si>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</si>
  <si>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</si>
  <si>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</si>
  <si>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</si>
  <si>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</si>
  <si>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</si>
  <si>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</si>
  <si>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</si>
  <si>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</si>
  <si>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</si>
  <si>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</si>
  <si>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</si>
  <si>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</si>
  <si>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</si>
  <si>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</si>
  <si>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</si>
  <si>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</si>
  <si>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</si>
  <si>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</si>
  <si>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</si>
  <si>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</si>
  <si>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</si>
  <si>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</si>
  <si>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</si>
  <si>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</si>
  <si>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</si>
  <si>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</si>
  <si>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</si>
  <si>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</si>
  <si>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</si>
  <si>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</si>
  <si>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</si>
  <si>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</si>
  <si>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</si>
  <si>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</si>
  <si>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</si>
  <si>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</si>
  <si>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</si>
  <si>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</si>
  <si>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</si>
  <si>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</si>
  <si>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</si>
  <si>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</si>
  <si>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</si>
  <si>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</si>
  <si>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</si>
  <si>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</si>
  <si>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</si>
  <si>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</si>
  <si>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</si>
  <si>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</si>
  <si>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</si>
  <si>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</si>
  <si>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</si>
  <si>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</si>
  <si>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</si>
  <si>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</si>
  <si>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</si>
  <si>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</si>
  <si>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</si>
  <si>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</si>
  <si>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</si>
  <si>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</si>
  <si>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</si>
  <si>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</si>
  <si>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</si>
  <si>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</si>
  <si>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</si>
  <si>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</si>
  <si>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</si>
  <si>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</si>
  <si>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</si>
  <si>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</si>
  <si>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</si>
  <si>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</si>
  <si>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</si>
  <si>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</si>
  <si>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</si>
  <si>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</si>
  <si>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</si>
  <si>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</si>
  <si>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</si>
  <si>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</si>
  <si>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</si>
  <si>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</si>
  <si>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</si>
  <si>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</si>
  <si>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</si>
  <si>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</si>
  <si>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</si>
  <si>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</si>
  <si>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</si>
  <si>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</si>
  <si>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</si>
  <si>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</si>
  <si>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</si>
  <si>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</si>
  <si>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</si>
  <si>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</si>
  <si>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</si>
  <si>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</si>
  <si>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</si>
  <si>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</si>
  <si>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</si>
  <si>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</si>
  <si>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</si>
  <si>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</si>
  <si>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</si>
  <si>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</si>
  <si>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</si>
  <si>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</si>
  <si>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</si>
  <si>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</si>
  <si>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</si>
  <si>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</si>
  <si>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</si>
  <si>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</si>
  <si>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</si>
  <si>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</si>
  <si>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</si>
  <si>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</si>
  <si>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</si>
  <si>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</si>
  <si>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</si>
  <si>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</si>
  <si>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</si>
  <si>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</si>
  <si>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</si>
  <si>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</si>
  <si>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</si>
  <si>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</si>
  <si>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</si>
  <si>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</si>
  <si>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</si>
  <si>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</si>
  <si>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</si>
  <si>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</si>
  <si>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</si>
  <si>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</si>
  <si>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</si>
  <si>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</si>
  <si>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</si>
  <si>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</si>
  <si>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</si>
  <si>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</si>
  <si>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</si>
  <si>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</si>
  <si>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</si>
  <si>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</si>
  <si>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</si>
  <si>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</si>
  <si>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</si>
  <si>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</si>
  <si>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</si>
  <si>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</si>
  <si>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</si>
  <si>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</si>
  <si>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</si>
  <si>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</si>
  <si>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</si>
  <si>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</si>
  <si>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</si>
  <si>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</si>
  <si>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</si>
  <si>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</si>
  <si>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</si>
  <si>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</si>
  <si>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</si>
  <si>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</si>
  <si>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</si>
  <si>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</si>
  <si>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</si>
  <si>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</si>
  <si>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</si>
  <si>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</si>
  <si>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</si>
  <si>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</si>
  <si>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</si>
  <si>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</si>
  <si>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</si>
  <si>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</si>
  <si>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</si>
  <si>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</si>
  <si>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</si>
  <si>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</si>
  <si>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</si>
  <si>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</si>
  <si>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</si>
  <si>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</si>
  <si>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</si>
  <si>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</si>
  <si>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</si>
  <si>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</si>
  <si>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</si>
  <si>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</si>
  <si>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</si>
  <si>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</si>
  <si>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</si>
  <si>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</si>
  <si>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</si>
  <si>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</si>
  <si>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</si>
  <si>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</si>
  <si>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</si>
  <si>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</si>
  <si>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</si>
  <si>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</si>
  <si>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</si>
  <si>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</si>
  <si>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</si>
  <si>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</si>
  <si>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</si>
  <si>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</si>
  <si>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</si>
  <si>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</si>
  <si>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</si>
  <si>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</si>
  <si>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</si>
  <si>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</si>
  <si>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</si>
  <si>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</si>
  <si>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</si>
  <si>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</si>
  <si>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</si>
  <si>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</si>
  <si>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</si>
  <si>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</si>
  <si>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</si>
  <si>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</si>
  <si>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</si>
  <si>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</si>
  <si>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</si>
  <si>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</si>
  <si>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</si>
  <si>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</si>
  <si>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</si>
  <si>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</si>
  <si>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</si>
  <si>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</si>
  <si>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</si>
  <si>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</si>
  <si>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</si>
  <si>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</si>
  <si>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</si>
  <si>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</si>
  <si>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</si>
  <si>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</si>
  <si>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</si>
  <si>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</si>
  <si>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</si>
  <si>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</si>
  <si>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</si>
  <si>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</si>
  <si>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</si>
  <si>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</si>
  <si>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</si>
  <si>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</si>
  <si>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</si>
  <si>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</si>
  <si>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</si>
  <si>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</si>
  <si>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</si>
  <si>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</si>
  <si>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</si>
  <si>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</si>
  <si>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</si>
  <si>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</si>
  <si>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</si>
  <si>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</si>
  <si>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</si>
  <si>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</si>
  <si>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</si>
  <si>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</si>
  <si>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</si>
  <si>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</si>
  <si>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</si>
  <si>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</si>
  <si>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</si>
  <si>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</si>
  <si>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</si>
  <si>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</si>
  <si>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</si>
  <si>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</si>
  <si>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</si>
  <si>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</si>
  <si>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</si>
  <si>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</si>
  <si>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</si>
  <si>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</si>
  <si>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</si>
  <si>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</si>
  <si>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</si>
  <si>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</si>
  <si>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</si>
  <si>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</si>
  <si>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</si>
  <si>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</si>
  <si>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</si>
  <si>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</si>
  <si>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</si>
  <si>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</si>
  <si>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</si>
  <si>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</si>
  <si>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</si>
  <si>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</si>
  <si>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</si>
  <si>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</si>
  <si>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</si>
  <si>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</si>
  <si>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</si>
  <si>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</si>
  <si>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</si>
  <si>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</si>
  <si>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</si>
  <si>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</si>
  <si>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</si>
  <si>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</si>
  <si>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</si>
  <si>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</si>
  <si>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</si>
  <si>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</si>
  <si>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</si>
  <si>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</si>
  <si>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</si>
  <si>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</si>
  <si>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</si>
  <si>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</si>
  <si>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</si>
  <si>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</si>
  <si>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</si>
  <si>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</si>
  <si>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</si>
  <si>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</si>
  <si>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</si>
  <si>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</si>
  <si>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</si>
  <si>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</si>
  <si>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</si>
  <si>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</si>
  <si>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</si>
  <si>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</si>
  <si>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</si>
  <si>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</si>
  <si>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</si>
  <si>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</si>
  <si>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</si>
  <si>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</si>
  <si>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</si>
  <si>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</si>
  <si>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</si>
  <si>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</si>
  <si>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</si>
  <si>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</si>
  <si>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</si>
  <si>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</si>
  <si>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</si>
  <si>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</si>
  <si>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</si>
  <si>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</si>
  <si>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</si>
  <si>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</si>
  <si>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</si>
  <si>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</si>
  <si>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</si>
  <si>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</si>
  <si>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</si>
  <si>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</si>
  <si>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</si>
  <si>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</si>
  <si>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</si>
  <si>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</si>
  <si>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</si>
  <si>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</si>
  <si>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</si>
  <si>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</si>
  <si>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</si>
  <si>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</si>
  <si>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</si>
  <si>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</si>
  <si>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</si>
  <si>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</si>
  <si>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</si>
  <si>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</si>
  <si>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</si>
  <si>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</si>
  <si>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</si>
  <si>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</si>
  <si>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</si>
  <si>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</si>
  <si>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</si>
  <si>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</si>
  <si>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</si>
  <si>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</si>
  <si>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</si>
  <si>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</si>
  <si>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</si>
  <si>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</si>
  <si>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</si>
  <si>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</si>
  <si>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</si>
  <si>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</si>
  <si>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</si>
  <si>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</si>
  <si>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</si>
  <si>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</si>
  <si>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</si>
  <si>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</si>
  <si>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</si>
  <si>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</si>
  <si>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</si>
  <si>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</si>
  <si>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</si>
  <si>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</si>
  <si>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</si>
  <si>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</si>
  <si>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</si>
  <si>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</si>
  <si>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</si>
  <si>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</si>
  <si>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</si>
  <si>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</si>
  <si>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</si>
  <si>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</si>
  <si>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</si>
  <si>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</si>
  <si>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</si>
  <si>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</si>
  <si>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</si>
  <si>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</si>
  <si>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</si>
  <si>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</si>
  <si>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</si>
  <si>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</si>
  <si>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</si>
  <si>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</si>
  <si>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</si>
  <si>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</si>
  <si>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</si>
  <si>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</si>
  <si>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</si>
  <si>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</si>
  <si>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</si>
  <si>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</si>
  <si>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</si>
  <si>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</si>
  <si>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</si>
  <si>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</si>
  <si>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</si>
  <si>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</si>
  <si>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</si>
  <si>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</si>
  <si>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</si>
  <si>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</si>
  <si>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</si>
  <si>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</si>
  <si>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</si>
  <si>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</si>
  <si>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</si>
  <si>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</si>
  <si>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</si>
  <si>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</si>
  <si>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</si>
  <si>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</si>
  <si>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</si>
  <si>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</si>
  <si>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</si>
  <si>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</si>
  <si>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</si>
  <si>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</si>
  <si>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</si>
  <si>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</si>
  <si>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</si>
  <si>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</si>
  <si>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</si>
  <si>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</si>
  <si>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</si>
  <si>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</si>
  <si>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</si>
  <si>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</si>
  <si>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</si>
  <si>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</si>
  <si>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</si>
  <si>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</si>
  <si>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</si>
  <si>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</si>
  <si>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</si>
  <si>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</si>
  <si>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</si>
  <si>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</si>
  <si>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</si>
  <si>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</si>
  <si>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</si>
  <si>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</si>
  <si>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</si>
  <si>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</si>
  <si>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</si>
  <si>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</si>
  <si>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</si>
  <si>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</si>
  <si>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</si>
  <si>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</si>
  <si>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</si>
  <si>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</si>
  <si>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</si>
  <si>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</si>
  <si>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</si>
  <si>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</si>
  <si>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</si>
  <si>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</si>
  <si>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</si>
  <si>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</si>
  <si>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</si>
  <si>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</si>
  <si>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</si>
  <si>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</si>
  <si>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</si>
  <si>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</si>
  <si>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</si>
  <si>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</si>
  <si>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</si>
  <si>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</si>
  <si>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</si>
  <si>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</si>
  <si>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</si>
  <si>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</si>
  <si>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</si>
  <si>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</si>
  <si>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</si>
  <si>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</si>
  <si>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</si>
  <si>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</si>
  <si>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</si>
  <si>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</si>
  <si>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</si>
  <si>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</si>
  <si>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</si>
  <si>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</si>
  <si>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</si>
  <si>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</si>
  <si>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</si>
  <si>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</si>
  <si>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</si>
  <si>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</si>
  <si>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</si>
  <si>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</si>
  <si>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</si>
  <si>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</si>
  <si>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</si>
  <si>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</si>
  <si>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</si>
  <si>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</si>
  <si>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</si>
  <si>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</si>
  <si>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</si>
  <si>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</si>
  <si>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</si>
  <si>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</si>
  <si>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</si>
  <si>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</si>
  <si>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</si>
  <si>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</si>
  <si>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</si>
  <si>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</si>
  <si>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</si>
  <si>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</si>
  <si>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</si>
  <si>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</si>
  <si>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</si>
  <si>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</si>
  <si>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</si>
  <si>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</si>
  <si>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</si>
  <si>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</si>
  <si>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</si>
  <si>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</si>
  <si>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</si>
  <si>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</si>
  <si>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</si>
  <si>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</si>
  <si>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</si>
  <si>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</si>
  <si>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</si>
  <si>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</si>
  <si>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</si>
  <si>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</si>
  <si>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</si>
  <si>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</si>
  <si>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</si>
  <si>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</si>
  <si>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</si>
  <si>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</si>
  <si>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</si>
  <si>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</si>
  <si>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</si>
  <si>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</si>
  <si>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</si>
  <si>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</si>
  <si>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</si>
  <si>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</si>
  <si>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</si>
  <si>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</si>
  <si>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</si>
  <si>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</si>
  <si>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</si>
  <si>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</si>
  <si>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</si>
  <si>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</si>
  <si>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</si>
  <si>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</si>
  <si>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</si>
  <si>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</si>
  <si>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</si>
  <si>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</si>
  <si>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</si>
  <si>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</si>
  <si>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</si>
  <si>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</si>
  <si>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</si>
  <si>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</si>
  <si>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</si>
  <si>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</si>
  <si>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</si>
  <si>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</si>
  <si>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</si>
  <si>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</si>
  <si>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</si>
  <si>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</si>
  <si>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</si>
  <si>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</si>
  <si>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</si>
  <si>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</si>
  <si>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</si>
  <si>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</si>
  <si>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</si>
  <si>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</si>
  <si>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</si>
  <si>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</si>
  <si>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</si>
  <si>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</si>
  <si>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</si>
  <si>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</si>
  <si>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</si>
  <si>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</si>
  <si>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</si>
  <si>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</si>
  <si>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</si>
  <si>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</si>
  <si>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</si>
  <si>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</si>
  <si>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</si>
  <si>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</si>
  <si>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</si>
  <si>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</si>
  <si>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</si>
  <si>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</si>
  <si>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</si>
  <si>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</si>
  <si>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</si>
  <si>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</si>
  <si>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</si>
  <si>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</si>
  <si>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</si>
  <si>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</si>
  <si>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</si>
  <si>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</si>
  <si>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</si>
  <si>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</si>
  <si>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</si>
  <si>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</si>
  <si>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</si>
  <si>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</si>
  <si>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</si>
  <si>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</si>
  <si>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</si>
  <si>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</si>
  <si>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</si>
  <si>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</si>
  <si>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</si>
  <si>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</si>
  <si>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</si>
  <si>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</si>
  <si>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</si>
  <si>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</si>
  <si>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</si>
  <si>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</si>
  <si>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</si>
  <si>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</si>
  <si>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</si>
  <si>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</si>
  <si>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</si>
  <si>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</si>
  <si>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</si>
  <si>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</si>
  <si>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</si>
  <si>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</si>
  <si>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</si>
  <si>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</si>
  <si>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</si>
  <si>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</si>
  <si>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</si>
  <si>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</si>
  <si>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</si>
  <si>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</si>
  <si>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</si>
  <si>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</si>
  <si>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</si>
  <si>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</si>
  <si>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</si>
  <si>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</si>
  <si>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</si>
  <si>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</si>
  <si>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</si>
  <si>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</si>
  <si>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</si>
  <si>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</si>
  <si>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</si>
  <si>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</si>
  <si>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</si>
  <si>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</si>
  <si>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</si>
  <si>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</si>
  <si>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</si>
  <si>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</si>
  <si>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</si>
  <si>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</si>
  <si>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</si>
  <si>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</si>
  <si>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</si>
  <si>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</si>
  <si>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</si>
  <si>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</si>
  <si>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</si>
  <si>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</si>
  <si>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</si>
  <si>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</si>
  <si>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</si>
  <si>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</si>
  <si>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</si>
  <si>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</si>
  <si>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</si>
  <si>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</si>
  <si>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</si>
  <si>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</si>
  <si>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</si>
  <si>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</si>
  <si>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</si>
  <si>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</si>
  <si>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</si>
  <si>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</si>
  <si>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</si>
  <si>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</si>
  <si>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</si>
  <si>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</si>
  <si>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</si>
  <si>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</si>
  <si>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</si>
  <si>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</si>
  <si>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</si>
  <si>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</si>
  <si>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</si>
  <si>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</si>
  <si>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</si>
  <si>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</si>
  <si>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</si>
  <si>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</si>
  <si>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</si>
  <si>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</si>
  <si>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</si>
  <si>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</si>
  <si>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</si>
  <si>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</si>
  <si>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</si>
  <si>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</si>
  <si>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</si>
  <si>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</si>
  <si>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</si>
  <si>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</si>
  <si>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</si>
  <si>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</si>
  <si>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</si>
  <si>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</si>
  <si>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</si>
  <si>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</si>
  <si>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</si>
  <si>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</si>
  <si>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</si>
  <si>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</si>
  <si>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</si>
  <si>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</si>
  <si>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</si>
  <si>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</si>
  <si>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</si>
  <si>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</si>
  <si>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</si>
  <si>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</si>
  <si>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</si>
  <si>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</si>
  <si>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</si>
  <si>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</si>
  <si>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</si>
  <si>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</si>
  <si>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</si>
  <si>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</si>
  <si>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</si>
  <si>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</si>
  <si>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</si>
  <si>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</si>
  <si>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</si>
  <si>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</si>
  <si>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</si>
  <si>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</si>
  <si>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</si>
  <si>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</si>
  <si>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</si>
  <si>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</si>
  <si>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</si>
  <si>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</si>
  <si>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</si>
  <si>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</si>
  <si>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</si>
  <si>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</si>
  <si>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</si>
  <si>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</si>
  <si>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</si>
  <si>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</si>
  <si>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</si>
  <si>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</si>
  <si>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</si>
  <si>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</si>
  <si>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</si>
  <si>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</si>
  <si>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</si>
  <si>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</si>
  <si>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</si>
  <si>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</si>
  <si>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</si>
  <si>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</si>
  <si>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</si>
  <si>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</si>
  <si>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</si>
  <si>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</si>
  <si>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</si>
  <si>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</si>
  <si>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</si>
  <si>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</si>
  <si>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</si>
  <si>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</si>
  <si>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</si>
  <si>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</si>
  <si>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</si>
  <si>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</si>
  <si>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</si>
  <si>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</si>
  <si>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</si>
  <si>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</si>
  <si>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</si>
  <si>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</si>
  <si>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</si>
  <si>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</si>
  <si>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</si>
  <si>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</si>
  <si>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</si>
  <si>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</si>
  <si>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</si>
  <si>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</si>
  <si>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</si>
  <si>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</si>
  <si>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</si>
  <si>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</si>
  <si>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</si>
  <si>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</si>
  <si>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</si>
  <si>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</si>
  <si>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</si>
  <si>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</si>
  <si>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</si>
  <si>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</si>
  <si>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</si>
  <si>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</si>
  <si>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</si>
  <si>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</si>
  <si>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</si>
  <si>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</si>
  <si>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</si>
  <si>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</si>
  <si>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</si>
  <si>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</si>
  <si>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</si>
  <si>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</si>
  <si>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</si>
  <si>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</si>
  <si>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</si>
  <si>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</si>
  <si>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</si>
  <si>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</si>
  <si>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</si>
  <si>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</si>
  <si>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</si>
  <si>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</si>
  <si>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</si>
  <si>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</si>
  <si>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</si>
  <si>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</si>
  <si>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</si>
  <si>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</si>
  <si>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</si>
  <si>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</si>
  <si>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</si>
  <si>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</si>
  <si>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</si>
  <si>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</si>
  <si>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</si>
  <si>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</si>
  <si>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</si>
  <si>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</si>
  <si>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</si>
  <si>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</si>
  <si>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</si>
  <si>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</si>
  <si>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</si>
  <si>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</si>
  <si>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</si>
  <si>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</si>
  <si>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</si>
  <si>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</si>
  <si>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</si>
  <si>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</si>
  <si>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</si>
  <si>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</si>
  <si>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</si>
  <si>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</si>
  <si>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</si>
  <si>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</si>
  <si>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</si>
  <si>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</si>
  <si>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</si>
  <si>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</si>
  <si>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</si>
  <si>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</si>
  <si>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</si>
  <si>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</si>
  <si>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</si>
  <si>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</si>
  <si>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</si>
  <si>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</si>
  <si>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</si>
  <si>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</si>
  <si>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</si>
  <si>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</si>
  <si>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</si>
  <si>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</si>
  <si>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</si>
  <si>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</si>
  <si>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</si>
  <si>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</si>
  <si>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</si>
  <si>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</si>
  <si>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</si>
  <si>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</si>
  <si>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</si>
  <si>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</si>
  <si>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</si>
  <si>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</si>
  <si>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</si>
  <si>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</si>
  <si>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</si>
  <si>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</si>
  <si>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</si>
  <si>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</si>
  <si>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</si>
  <si>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</si>
  <si>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</si>
  <si>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</si>
  <si>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</si>
  <si>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</si>
  <si>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</si>
  <si>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</si>
  <si>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</si>
  <si>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</si>
  <si>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</si>
  <si>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</si>
  <si>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</si>
  <si>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</si>
  <si>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</si>
  <si>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</si>
  <si>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</si>
  <si>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</si>
  <si>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</si>
  <si>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</si>
  <si>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</si>
  <si>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</si>
  <si>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</si>
  <si>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</si>
  <si>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</si>
  <si>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</si>
  <si>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</si>
  <si>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</si>
  <si>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</si>
  <si>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</si>
  <si>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</si>
  <si>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</si>
  <si>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</si>
  <si>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</si>
  <si>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</si>
  <si>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</si>
  <si>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</si>
  <si>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</si>
  <si>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</si>
  <si>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</si>
  <si>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</si>
  <si>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</si>
  <si>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</si>
  <si>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</si>
  <si>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</si>
  <si>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</si>
  <si>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</si>
  <si>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</si>
  <si>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</si>
  <si>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</si>
  <si>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</si>
  <si>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</si>
  <si>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</si>
  <si>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</si>
  <si>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</si>
  <si>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</si>
  <si>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</si>
  <si>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</si>
  <si>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</si>
  <si>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</si>
  <si>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</si>
  <si>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</si>
  <si>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</si>
  <si>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</si>
  <si>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</si>
  <si>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</si>
  <si>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</si>
  <si>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</si>
  <si>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</si>
  <si>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</si>
  <si>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</si>
  <si>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</si>
  <si>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</si>
  <si>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</si>
  <si>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</si>
  <si>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</si>
  <si>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</si>
  <si>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</si>
  <si>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</si>
  <si>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</si>
  <si>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</si>
  <si>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</si>
  <si>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</si>
  <si>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</si>
  <si>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</si>
  <si>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</si>
  <si>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</si>
  <si>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</si>
  <si>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</si>
  <si>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</si>
  <si>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</si>
  <si>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</si>
  <si>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</si>
  <si>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</si>
  <si>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</si>
  <si>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</si>
  <si>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</si>
  <si>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</si>
  <si>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</si>
  <si>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</si>
  <si>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</si>
  <si>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</si>
  <si>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</si>
  <si>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</si>
  <si>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</si>
  <si>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</si>
  <si>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</si>
  <si>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</si>
  <si>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</si>
  <si>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</si>
  <si>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</si>
  <si>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</si>
  <si>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</si>
  <si>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</si>
  <si>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</si>
  <si>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</si>
  <si>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</si>
  <si>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</si>
  <si>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</si>
  <si>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</si>
  <si>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</si>
  <si>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</si>
  <si>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</si>
  <si>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</si>
  <si>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</si>
  <si>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</si>
  <si>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</si>
  <si>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</si>
  <si>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</si>
  <si>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</si>
  <si>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</si>
  <si>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</si>
  <si>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</si>
  <si>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</si>
  <si>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</si>
  <si>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</si>
  <si>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</si>
  <si>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</si>
  <si>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</si>
  <si>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</si>
  <si>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</si>
  <si>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</si>
  <si>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</si>
  <si>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</si>
  <si>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</si>
  <si>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</si>
  <si>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</si>
  <si>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</si>
  <si>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</si>
  <si>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</si>
  <si>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</si>
  <si>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</si>
  <si>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</si>
  <si>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</si>
  <si>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</si>
  <si>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</si>
  <si>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</si>
  <si>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</si>
  <si>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</si>
  <si>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</si>
  <si>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</si>
  <si>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</si>
  <si>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</si>
  <si>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</si>
  <si>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</si>
  <si>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</si>
  <si>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</si>
  <si>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</si>
  <si>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</si>
  <si>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</si>
  <si>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</si>
  <si>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</si>
  <si>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</si>
  <si>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</si>
  <si>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</si>
  <si>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</si>
  <si>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</si>
  <si>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</si>
  <si>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</si>
  <si>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</si>
  <si>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</si>
  <si>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</si>
  <si>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</si>
  <si>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</si>
  <si>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</si>
  <si>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</si>
  <si>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</si>
  <si>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</si>
  <si>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</si>
  <si>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</si>
  <si>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</si>
  <si>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</si>
  <si>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</si>
  <si>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</si>
  <si>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</si>
  <si>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</si>
  <si>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</si>
  <si>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</si>
  <si>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</si>
  <si>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</si>
  <si>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</si>
  <si>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</si>
  <si>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</si>
  <si>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</si>
  <si>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</si>
  <si>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</si>
  <si>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</si>
  <si>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</si>
  <si>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</si>
  <si>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</si>
  <si>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</si>
  <si>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</si>
  <si>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</si>
  <si>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</si>
  <si>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</si>
  <si>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</si>
  <si>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</si>
  <si>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</si>
  <si>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</si>
  <si>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</si>
  <si>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</si>
  <si>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</si>
  <si>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</si>
  <si>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</si>
  <si>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</si>
  <si>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</si>
  <si>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</si>
  <si>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</si>
  <si>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</si>
  <si>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</si>
  <si>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</si>
  <si>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</si>
  <si>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</si>
  <si>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</si>
  <si>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</si>
  <si>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</si>
  <si>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</si>
  <si>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</si>
  <si>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</si>
  <si>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</si>
  <si>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</si>
  <si>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</si>
  <si>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</si>
  <si>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</si>
  <si>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</si>
  <si>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</si>
  <si>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</si>
  <si>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</si>
  <si>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</si>
  <si>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</si>
  <si>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</si>
  <si>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</si>
  <si>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</si>
  <si>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</si>
  <si>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</si>
  <si>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</si>
  <si>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</si>
  <si>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</si>
  <si>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</si>
  <si>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</si>
  <si>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</si>
  <si>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</si>
  <si>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</si>
  <si>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</si>
  <si>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</si>
  <si>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</si>
  <si>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</si>
  <si>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</si>
  <si>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</si>
  <si>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</si>
  <si>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</si>
  <si>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</si>
  <si>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</si>
  <si>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</si>
  <si>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</si>
  <si>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</si>
  <si>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</si>
  <si>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</si>
  <si>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</si>
  <si>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</si>
  <si>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</si>
  <si>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</si>
  <si>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</si>
  <si>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</si>
  <si>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</si>
  <si>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</si>
  <si>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</si>
  <si>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</si>
  <si>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</si>
  <si>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</si>
  <si>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</si>
  <si>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</si>
  <si>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</si>
  <si>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</si>
  <si>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</si>
  <si>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</si>
  <si>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</si>
  <si>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</si>
  <si>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</si>
  <si>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</si>
  <si>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</si>
  <si>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</si>
  <si>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</si>
  <si>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</si>
  <si>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</si>
  <si>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</si>
  <si>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</si>
  <si>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</si>
  <si>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</si>
  <si>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</si>
  <si>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</si>
  <si>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</si>
  <si>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</si>
  <si>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</si>
  <si>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</si>
  <si>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</si>
  <si>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</si>
  <si>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</si>
  <si>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</si>
  <si>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</si>
  <si>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</si>
  <si>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</si>
  <si>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</si>
  <si>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</si>
  <si>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</si>
  <si>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</si>
  <si>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</si>
  <si>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</si>
  <si>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</si>
  <si>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</si>
  <si>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</si>
  <si>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</si>
  <si>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</si>
  <si>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</si>
  <si>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</si>
  <si>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</si>
  <si>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</si>
  <si>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</si>
  <si>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</si>
  <si>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</si>
  <si>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</si>
  <si>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</si>
  <si>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</si>
  <si>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</si>
  <si>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</si>
  <si>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</si>
  <si>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</si>
  <si>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</si>
  <si>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</si>
  <si>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</si>
  <si>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</si>
  <si>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</si>
  <si>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</si>
  <si>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</si>
  <si>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</si>
  <si>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</si>
  <si>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</si>
  <si>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</si>
  <si>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</si>
  <si>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</si>
  <si>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</si>
  <si>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</si>
  <si>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</si>
  <si>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</si>
  <si>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</si>
  <si>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</si>
  <si>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</si>
  <si>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</si>
  <si>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</si>
  <si>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</si>
  <si>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</si>
  <si>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</si>
  <si>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</si>
  <si>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</si>
  <si>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</si>
  <si>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</si>
  <si>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</si>
  <si>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</si>
  <si>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</si>
  <si>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</si>
  <si>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</si>
  <si>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</si>
  <si>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</si>
  <si>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</si>
  <si>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</si>
  <si>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</si>
  <si>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</si>
  <si>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</si>
  <si>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</si>
  <si>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</si>
  <si>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</si>
  <si>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</si>
  <si>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</si>
  <si>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</si>
  <si>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</si>
  <si>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</si>
  <si>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</si>
  <si>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</si>
  <si>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</si>
  <si>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</si>
  <si>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</si>
  <si>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</si>
  <si>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</si>
  <si>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</si>
  <si>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</si>
  <si>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</si>
  <si>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</si>
  <si>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</si>
  <si>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</si>
  <si>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</si>
  <si>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</si>
  <si>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</si>
  <si>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</si>
  <si>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</si>
  <si>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</si>
  <si>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</si>
  <si>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</si>
  <si>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</si>
  <si>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</si>
  <si>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</si>
  <si>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</si>
  <si>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</si>
  <si>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</si>
  <si>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</si>
  <si>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</si>
  <si>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</si>
  <si>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</si>
  <si>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</si>
  <si>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</si>
  <si>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</si>
  <si>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</si>
  <si>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</si>
  <si>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</si>
  <si>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</si>
  <si>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</si>
  <si>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</si>
  <si>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</si>
  <si>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</si>
  <si>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</si>
  <si>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</si>
  <si>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</si>
  <si>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</si>
  <si>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</si>
  <si>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</si>
  <si>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</si>
  <si>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</si>
  <si>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</si>
  <si>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</si>
  <si>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</si>
  <si>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</si>
  <si>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</si>
  <si>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</si>
  <si>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</si>
  <si>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</si>
  <si>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</si>
  <si>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</si>
  <si>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</si>
  <si>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</si>
  <si>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</si>
  <si>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</si>
  <si>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</si>
  <si>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</si>
  <si>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</si>
  <si>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</si>
  <si>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</si>
  <si>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</si>
  <si>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</si>
  <si>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</si>
  <si>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</si>
  <si>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</si>
  <si>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</si>
  <si>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</si>
  <si>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</si>
  <si>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</si>
  <si>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</si>
  <si>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</si>
  <si>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</si>
  <si>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</si>
  <si>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</si>
  <si>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</si>
  <si>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</si>
  <si>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</si>
  <si>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</si>
  <si>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</si>
  <si>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</si>
  <si>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</si>
  <si>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</si>
  <si>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</si>
  <si>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</si>
  <si>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</si>
  <si>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</si>
  <si>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</si>
  <si>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</si>
  <si>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</si>
  <si>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</si>
  <si>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</si>
  <si>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</si>
  <si>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</si>
  <si>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</si>
  <si>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</si>
  <si>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</si>
  <si>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</si>
  <si>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</si>
  <si>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</si>
  <si>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</si>
  <si>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</si>
  <si>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</si>
  <si>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</si>
  <si>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</si>
  <si>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</si>
  <si>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</si>
  <si>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</si>
  <si>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</si>
  <si>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</si>
  <si>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</si>
  <si>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</si>
  <si>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</si>
  <si>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</si>
  <si>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</si>
  <si>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</si>
  <si>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</si>
  <si>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</si>
  <si>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</si>
  <si>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</si>
  <si>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</si>
  <si>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</si>
  <si>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</si>
  <si>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</si>
  <si>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</si>
  <si>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</si>
  <si>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</si>
  <si>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</si>
  <si>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</si>
  <si>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</si>
  <si>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</si>
  <si>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</si>
  <si>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</si>
  <si>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</si>
  <si>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</si>
  <si>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</si>
  <si>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</si>
  <si>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</si>
  <si>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</si>
  <si>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</si>
  <si>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</si>
  <si>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</si>
  <si>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</si>
  <si>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</si>
  <si>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</si>
  <si>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</si>
  <si>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</si>
  <si>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</si>
  <si>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</si>
  <si>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</si>
  <si>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</si>
  <si>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</si>
  <si>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</si>
  <si>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</si>
  <si>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</si>
  <si>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</si>
  <si>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</si>
  <si>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</si>
  <si>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</si>
  <si>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</si>
  <si>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</si>
  <si>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</si>
  <si>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</si>
  <si>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</si>
  <si>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</si>
  <si>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</si>
  <si>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</si>
  <si>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</si>
  <si>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</si>
  <si>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</si>
  <si>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</si>
  <si>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</si>
  <si>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</si>
  <si>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</si>
  <si>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</si>
  <si>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</si>
  <si>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</si>
  <si>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</si>
  <si>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</si>
  <si>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</si>
  <si>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</si>
  <si>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</si>
  <si>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</si>
  <si>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</si>
  <si>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</si>
  <si>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</si>
  <si>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</si>
  <si>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</si>
  <si>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</si>
  <si>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</si>
  <si>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</si>
  <si>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</si>
  <si>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</si>
  <si>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</si>
  <si>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</si>
  <si>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</si>
  <si>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</si>
  <si>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</si>
  <si>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</si>
  <si>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</si>
  <si>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</si>
  <si>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</si>
  <si>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</si>
  <si>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</si>
  <si>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</si>
  <si>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</si>
  <si>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</si>
  <si>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</si>
  <si>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</si>
  <si>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</si>
  <si>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</si>
  <si>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</si>
  <si>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</si>
  <si>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</si>
  <si>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</si>
  <si>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</si>
  <si>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</si>
  <si>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</si>
  <si>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</si>
  <si>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</si>
  <si>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</si>
  <si>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</si>
  <si>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</si>
  <si>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</si>
  <si>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</si>
  <si>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</si>
  <si>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</si>
  <si>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</si>
  <si>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</si>
  <si>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</si>
  <si>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</si>
  <si>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</si>
  <si>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</si>
  <si>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</si>
  <si>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</si>
  <si>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</si>
  <si>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</si>
  <si>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</si>
  <si>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</si>
  <si>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</si>
  <si>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</si>
  <si>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</si>
  <si>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</si>
  <si>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</si>
  <si>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</si>
  <si>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</si>
  <si>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</si>
  <si>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</si>
  <si>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</si>
  <si>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</si>
  <si>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</si>
  <si>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</si>
  <si>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</si>
  <si>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</si>
  <si>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</si>
  <si>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</si>
  <si>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</si>
  <si>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</si>
  <si>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</si>
  <si>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</si>
  <si>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</si>
  <si>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</si>
  <si>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</si>
  <si>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</si>
  <si>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</si>
  <si>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</si>
  <si>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</si>
  <si>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</si>
  <si>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</si>
  <si>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</si>
  <si>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</si>
  <si>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</si>
  <si>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</si>
  <si>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</si>
  <si>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</si>
  <si>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</si>
  <si>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</si>
  <si>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</si>
  <si>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</si>
  <si>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</si>
  <si>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</si>
  <si>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</si>
  <si>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</si>
  <si>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</si>
  <si>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</si>
  <si>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</si>
  <si>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</si>
  <si>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</si>
  <si>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</si>
  <si>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</si>
  <si>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</si>
  <si>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</si>
  <si>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</si>
  <si>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</si>
  <si>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</si>
  <si>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</si>
  <si>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</si>
  <si>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</si>
  <si>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</si>
  <si>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</si>
  <si>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</si>
  <si>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</si>
  <si>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</si>
  <si>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</si>
  <si>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</si>
  <si>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</si>
  <si>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</si>
  <si>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</si>
  <si>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</si>
  <si>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</si>
  <si>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</si>
  <si>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</si>
  <si>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</si>
  <si>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</si>
  <si>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</si>
  <si>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</si>
  <si>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</si>
  <si>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</si>
  <si>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</si>
  <si>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</si>
  <si>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</si>
  <si>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</si>
  <si>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</si>
  <si>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</si>
  <si>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</si>
  <si>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</si>
  <si>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</si>
  <si>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</si>
  <si>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</si>
  <si>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</si>
  <si>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</si>
  <si>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</si>
  <si>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</si>
  <si>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</si>
  <si>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</si>
  <si>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</si>
  <si>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</si>
  <si>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</si>
  <si>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</si>
  <si>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</si>
  <si>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</si>
  <si>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</si>
  <si>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</si>
  <si>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</si>
  <si>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</si>
  <si>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</si>
  <si>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</si>
  <si>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</si>
  <si>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</si>
  <si>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</si>
  <si>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</si>
  <si>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</si>
  <si>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</si>
  <si>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</si>
  <si>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</si>
  <si>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</si>
  <si>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</si>
  <si>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</si>
  <si>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</si>
  <si>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</si>
  <si>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</si>
  <si>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</si>
  <si>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</si>
  <si>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</si>
  <si>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</si>
  <si>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</si>
  <si>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</si>
  <si>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</si>
  <si>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</si>
  <si>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</si>
  <si>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</si>
  <si>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</si>
  <si>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</si>
  <si>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</si>
  <si>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</si>
  <si>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</si>
  <si>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</si>
  <si>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</si>
  <si>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</si>
  <si>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</si>
  <si>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</si>
  <si>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</si>
  <si>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</si>
  <si>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</si>
  <si>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</si>
  <si>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</si>
  <si>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</si>
  <si>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</si>
  <si>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</si>
  <si>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</si>
  <si>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</si>
  <si>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</si>
  <si>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</si>
  <si>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</si>
  <si>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</si>
  <si>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</si>
  <si>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</si>
  <si>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</si>
  <si>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</si>
  <si>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</si>
  <si>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</si>
  <si>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</si>
  <si>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</si>
  <si>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</si>
  <si>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</si>
  <si>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</si>
  <si>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</si>
  <si>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</si>
  <si>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</si>
  <si>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</si>
  <si>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</si>
  <si>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</si>
  <si>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</si>
  <si>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</si>
  <si>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</si>
  <si>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</si>
  <si>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</si>
  <si>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</si>
  <si>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</si>
  <si>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</si>
  <si>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</si>
  <si>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</si>
  <si>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</si>
  <si>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</si>
  <si>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</si>
  <si>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</si>
  <si>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</si>
  <si>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</si>
  <si>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</si>
  <si>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</si>
  <si>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</si>
  <si>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</si>
  <si>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</si>
  <si>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</si>
  <si>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</si>
  <si>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</si>
  <si>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</si>
  <si>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</si>
  <si>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</si>
  <si>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</si>
  <si>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</si>
  <si>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</si>
  <si>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</si>
  <si>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</si>
  <si>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</si>
  <si>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</si>
  <si>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</si>
  <si>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</si>
  <si>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</si>
  <si>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</si>
  <si>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</si>
  <si>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</si>
  <si>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</si>
  <si>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</si>
  <si>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</si>
  <si>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</si>
  <si>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</si>
  <si>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</si>
  <si>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</si>
  <si>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</si>
  <si>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</si>
  <si>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</si>
  <si>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</si>
  <si>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</si>
  <si>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</si>
  <si>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</si>
  <si>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</si>
  <si>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</si>
  <si>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</si>
  <si>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</si>
  <si>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</si>
  <si>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</si>
  <si>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</si>
  <si>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</si>
  <si>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</si>
  <si>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</si>
  <si>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</si>
  <si>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</si>
  <si>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</si>
  <si>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</si>
  <si>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</si>
  <si>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</si>
  <si>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</si>
  <si>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</si>
  <si>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</si>
  <si>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</si>
  <si>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</si>
  <si>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</si>
  <si>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</si>
  <si>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</si>
  <si>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</si>
  <si>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</si>
  <si>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</si>
  <si>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</si>
  <si>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</si>
  <si>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</si>
  <si>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</si>
  <si>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</si>
  <si>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</si>
  <si>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</si>
  <si>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</si>
  <si>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</si>
  <si>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</si>
  <si>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</si>
  <si>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</si>
  <si>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</si>
  <si>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</si>
  <si>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</si>
  <si>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</si>
  <si>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</si>
  <si>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</si>
  <si>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</si>
  <si>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</si>
  <si>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</si>
  <si>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</si>
  <si>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</si>
  <si>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</si>
  <si>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</si>
  <si>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</si>
  <si>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</si>
  <si>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</si>
  <si>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</si>
  <si>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</si>
  <si>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</si>
  <si>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</si>
  <si>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</si>
  <si>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</si>
  <si>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</si>
  <si>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</si>
  <si>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</si>
  <si>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</si>
  <si>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</si>
  <si>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</si>
  <si>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</si>
  <si>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</si>
  <si>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</si>
  <si>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</si>
  <si>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</si>
  <si>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</si>
  <si>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</si>
  <si>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</si>
  <si>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</si>
  <si>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</si>
  <si>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</si>
  <si>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</si>
  <si>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</si>
  <si>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</si>
  <si>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</si>
  <si>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</si>
  <si>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</si>
  <si>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</si>
  <si>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</si>
  <si>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</si>
  <si>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</si>
  <si>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</si>
  <si>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</si>
  <si>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</si>
  <si>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</si>
  <si>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</si>
  <si>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</si>
  <si>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</si>
  <si>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</si>
  <si>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</si>
  <si>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</si>
  <si>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</si>
  <si>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</si>
  <si>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</si>
  <si>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</si>
  <si>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</si>
  <si>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</si>
  <si>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</si>
  <si>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</si>
  <si>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</si>
  <si>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</si>
  <si>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</si>
  <si>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</si>
  <si>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</si>
  <si>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</si>
  <si>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</si>
  <si>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</si>
  <si>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</si>
  <si>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</si>
  <si>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</si>
  <si>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</si>
  <si>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</si>
  <si>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</si>
  <si>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</si>
  <si>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</si>
  <si>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</si>
  <si>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</si>
  <si>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</si>
  <si>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</si>
  <si>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</si>
  <si>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</si>
  <si>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</si>
  <si>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</si>
  <si>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</si>
  <si>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</si>
  <si>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</si>
  <si>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</si>
  <si>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</si>
  <si>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</si>
  <si>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</si>
  <si>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</si>
  <si>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</si>
  <si>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</si>
  <si>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</si>
  <si>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</si>
  <si>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</si>
  <si>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</si>
  <si>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</si>
  <si>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</si>
  <si>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</si>
  <si>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</si>
  <si>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</si>
  <si>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</si>
  <si>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</si>
  <si>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</si>
  <si>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</si>
  <si>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</si>
  <si>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</si>
  <si>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</si>
  <si>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</si>
  <si>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</si>
  <si>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</si>
  <si>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</si>
  <si>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</si>
  <si>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</si>
  <si>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</si>
  <si>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</si>
  <si>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</si>
  <si>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</si>
  <si>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</si>
  <si>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</si>
  <si>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</si>
  <si>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</si>
  <si>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</si>
  <si>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</si>
  <si>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</si>
  <si>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</si>
  <si>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</si>
  <si>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</si>
  <si>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</si>
  <si>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</si>
  <si>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</si>
  <si>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</si>
  <si>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</si>
  <si>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</si>
  <si>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</si>
  <si>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</si>
  <si>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</si>
  <si>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</si>
  <si>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</si>
  <si>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</si>
  <si>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</si>
  <si>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</si>
  <si>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</si>
  <si>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</si>
  <si>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</si>
  <si>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</si>
  <si>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</si>
  <si>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</si>
  <si>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</si>
  <si>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</si>
  <si>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</si>
  <si>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</si>
  <si>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</si>
  <si>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</si>
  <si>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</si>
  <si>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</si>
  <si>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</si>
  <si>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</si>
  <si>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</si>
  <si>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</si>
  <si>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</si>
  <si>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</si>
  <si>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</si>
  <si>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</si>
  <si>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</si>
  <si>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</si>
  <si>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</si>
  <si>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</si>
  <si>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</si>
  <si>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</si>
  <si>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</si>
  <si>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</si>
  <si>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</si>
  <si>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</si>
  <si>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</si>
  <si>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</si>
  <si>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</si>
  <si>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</si>
  <si>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</si>
  <si>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</si>
  <si>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</si>
  <si>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</si>
  <si>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</si>
  <si>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</si>
  <si>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</si>
  <si>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</si>
  <si>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</si>
  <si>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</si>
  <si>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</si>
  <si>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</si>
  <si>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</si>
  <si>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</si>
  <si>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</si>
  <si>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</si>
  <si>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</si>
  <si>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</si>
  <si>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</si>
  <si>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</si>
  <si>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</si>
  <si>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</si>
  <si>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</si>
  <si>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</si>
  <si>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</si>
  <si>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</si>
  <si>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</si>
  <si>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</si>
  <si>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</si>
  <si>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</si>
  <si>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</si>
  <si>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</si>
  <si>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</si>
  <si>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</si>
  <si>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</si>
  <si>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</si>
  <si>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</si>
  <si>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</si>
  <si>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</si>
  <si>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</si>
  <si>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</si>
  <si>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</si>
  <si>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</si>
  <si>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</si>
  <si>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</si>
  <si>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</si>
  <si>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</si>
  <si>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</si>
  <si>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</si>
  <si>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</si>
  <si>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</si>
  <si>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</si>
  <si>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</si>
  <si>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</si>
  <si>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</si>
  <si>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</si>
  <si>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</si>
  <si>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</si>
  <si>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</si>
  <si>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</si>
  <si>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</si>
  <si>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</si>
  <si>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</si>
  <si>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</si>
  <si>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</si>
  <si>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</si>
  <si>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</si>
  <si>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</si>
  <si>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</si>
  <si>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</si>
  <si>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</si>
  <si>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</si>
  <si>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</si>
  <si>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</si>
  <si>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</si>
  <si>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</si>
  <si>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</si>
  <si>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</si>
  <si>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</si>
  <si>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</si>
  <si>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</si>
  <si>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</si>
  <si>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</si>
  <si>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</si>
  <si>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</si>
  <si>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</si>
  <si>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</si>
  <si>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</si>
  <si>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</si>
  <si>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</si>
  <si>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</si>
  <si>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</si>
  <si>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</si>
  <si>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</si>
  <si>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</si>
  <si>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</si>
  <si>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</si>
  <si>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</si>
  <si>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</si>
  <si>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</si>
  <si>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</si>
  <si>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</si>
  <si>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</si>
  <si>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</si>
  <si>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</si>
  <si>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</si>
  <si>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</si>
  <si>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</si>
  <si>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</si>
  <si>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</si>
  <si>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</si>
  <si>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</si>
  <si>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</si>
  <si>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</si>
  <si>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</si>
  <si>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</si>
  <si>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</si>
  <si>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</si>
  <si>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</si>
  <si>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</si>
  <si>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</si>
  <si>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</si>
  <si>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</si>
  <si>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</si>
  <si>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</si>
  <si>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</si>
  <si>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</si>
  <si>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</si>
  <si>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</si>
  <si>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</si>
  <si>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</si>
  <si>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</si>
  <si>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</si>
  <si>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</si>
  <si>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</si>
  <si>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</si>
  <si>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</si>
  <si>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</si>
  <si>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</si>
  <si>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</si>
  <si>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</si>
  <si>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</si>
  <si>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</si>
  <si>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</si>
  <si>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</si>
  <si>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</si>
  <si>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</si>
  <si>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</si>
  <si>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</si>
  <si>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</si>
  <si>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</si>
  <si>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</si>
  <si>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</si>
  <si>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</si>
  <si>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</si>
  <si>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</si>
  <si>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</si>
  <si>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</si>
  <si>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</si>
  <si>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</si>
  <si>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</si>
  <si>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</si>
  <si>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</si>
  <si>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</si>
  <si>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</si>
  <si>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</si>
  <si>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</si>
  <si>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</si>
  <si>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</si>
  <si>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</si>
  <si>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</si>
  <si>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</si>
  <si>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</si>
  <si>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</si>
  <si>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</si>
  <si>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</si>
  <si>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</si>
  <si>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</si>
  <si>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</si>
  <si>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</si>
  <si>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</si>
  <si>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</si>
  <si>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</si>
  <si>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</si>
  <si>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</si>
  <si>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</si>
  <si>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</si>
  <si>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</si>
  <si>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</si>
  <si>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</si>
  <si>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</si>
  <si>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</si>
  <si>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</si>
  <si>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</si>
  <si>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</si>
  <si>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</si>
  <si>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</si>
  <si>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</si>
  <si>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</si>
  <si>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</si>
  <si>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</si>
  <si>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</si>
  <si>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</si>
  <si>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</si>
  <si>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</si>
  <si>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</si>
  <si>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</si>
  <si>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</si>
  <si>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</si>
  <si>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</si>
  <si>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</si>
  <si>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</si>
  <si>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</si>
  <si>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</si>
  <si>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</si>
  <si>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</si>
  <si>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</si>
  <si>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</si>
  <si>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</si>
  <si>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</si>
  <si>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</si>
  <si>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</si>
  <si>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</si>
  <si>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</si>
  <si>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</si>
  <si>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</si>
  <si>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</si>
  <si>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</si>
  <si>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</si>
  <si>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</si>
  <si>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</si>
  <si>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</si>
  <si>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</si>
  <si>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</si>
  <si>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</si>
  <si>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</si>
  <si>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</si>
  <si>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</si>
  <si>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</si>
  <si>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</si>
  <si>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</si>
  <si>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</si>
  <si>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</si>
  <si>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</si>
  <si>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</si>
  <si>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</si>
  <si>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</si>
  <si>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</si>
  <si>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</si>
  <si>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</si>
  <si>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</si>
  <si>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</si>
  <si>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</si>
  <si>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</si>
  <si>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</si>
  <si>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</si>
  <si>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</si>
  <si>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</si>
  <si>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</si>
  <si>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</si>
  <si>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</si>
  <si>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</si>
  <si>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</si>
  <si>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</si>
  <si>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</si>
  <si>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</si>
  <si>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</si>
  <si>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</si>
  <si>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</si>
  <si>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</si>
  <si>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</si>
  <si>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</si>
  <si>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</si>
  <si>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</si>
  <si>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</si>
  <si>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</si>
  <si>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</si>
  <si>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</si>
  <si>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</si>
  <si>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</si>
  <si>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</si>
  <si>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</si>
  <si>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</si>
  <si>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</si>
  <si>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</si>
  <si>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</si>
  <si>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</si>
  <si>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</si>
  <si>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</si>
  <si>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</si>
  <si>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</si>
  <si>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</si>
  <si>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</si>
  <si>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</si>
  <si>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</si>
  <si>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</si>
  <si>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</si>
  <si>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</si>
  <si>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</si>
  <si>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</si>
  <si>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</si>
  <si>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</si>
  <si>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</si>
  <si>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</si>
  <si>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</si>
  <si>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</si>
  <si>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</si>
  <si>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</si>
  <si>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</si>
  <si>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</si>
  <si>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</si>
  <si>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</si>
  <si>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</si>
  <si>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</si>
  <si>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</si>
  <si>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</si>
  <si>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</si>
  <si>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</si>
  <si>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</si>
  <si>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</si>
  <si>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</si>
  <si>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</si>
  <si>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</si>
  <si>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</si>
  <si>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</si>
  <si>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</si>
  <si>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</si>
  <si>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</si>
  <si>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</si>
  <si>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</si>
  <si>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</si>
  <si>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</si>
  <si>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</si>
  <si>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</si>
  <si>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</si>
  <si>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</si>
  <si>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</si>
  <si>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</si>
  <si>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</si>
  <si>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</si>
  <si>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</si>
  <si>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</si>
  <si>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</si>
  <si>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</si>
  <si>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</si>
  <si>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</si>
  <si>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</si>
  <si>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</si>
  <si>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</si>
  <si>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</si>
  <si>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</si>
  <si>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</si>
  <si>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</si>
  <si>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</si>
  <si>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</si>
  <si>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</si>
  <si>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</si>
  <si>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</si>
  <si>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</si>
  <si>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</si>
  <si>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</si>
  <si>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</si>
  <si>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</si>
  <si>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</si>
  <si>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</si>
  <si>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</si>
  <si>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</si>
  <si>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</si>
  <si>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</si>
  <si>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</si>
  <si>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</si>
  <si>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</si>
  <si>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</si>
  <si>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</si>
  <si>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</si>
  <si>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</si>
  <si>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</si>
  <si>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</si>
  <si>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</si>
  <si>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</si>
  <si>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</si>
  <si>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</si>
  <si>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</si>
  <si>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</si>
  <si>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</si>
  <si>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</si>
  <si>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</si>
  <si>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</si>
  <si>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</si>
  <si>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</si>
  <si>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</si>
  <si>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</si>
  <si>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</si>
  <si>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</si>
  <si>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</si>
  <si>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</si>
  <si>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</si>
  <si>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</si>
  <si>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</si>
  <si>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</si>
  <si>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</si>
  <si>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</si>
  <si>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</si>
  <si>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</si>
  <si>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</si>
  <si>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</si>
  <si>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</si>
  <si>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</si>
  <si>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</si>
  <si>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</si>
  <si>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</si>
  <si>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</si>
  <si>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</si>
  <si>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</si>
  <si>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</si>
  <si>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</si>
  <si>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</si>
  <si>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</si>
  <si>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</si>
  <si>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</si>
  <si>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</si>
  <si>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</si>
  <si>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</si>
  <si>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</si>
  <si>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</si>
  <si>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</si>
  <si>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</si>
  <si>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</si>
  <si>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</si>
  <si>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</si>
  <si>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</si>
  <si>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</si>
  <si>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</si>
  <si>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</si>
  <si>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</si>
  <si>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</si>
  <si>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</si>
  <si>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</si>
  <si>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</si>
  <si>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</si>
  <si>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</si>
  <si>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</si>
  <si>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</si>
  <si>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</si>
  <si>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</si>
  <si>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</si>
  <si>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</si>
  <si>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</si>
  <si>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</si>
  <si>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</si>
  <si>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</si>
  <si>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</si>
  <si>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</si>
  <si>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</si>
  <si>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</si>
  <si>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</si>
  <si>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</si>
  <si>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</si>
  <si>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</si>
  <si>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</si>
  <si>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</si>
  <si>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</si>
  <si>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</si>
  <si>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</si>
  <si>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</si>
  <si>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</si>
  <si>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</si>
  <si>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</si>
  <si>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</si>
  <si>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</si>
  <si>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</si>
  <si>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</si>
  <si>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</si>
  <si>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</si>
  <si>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</si>
  <si>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</si>
  <si>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</si>
  <si>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</si>
  <si>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</si>
  <si>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</si>
  <si>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</si>
  <si>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</si>
  <si>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</si>
  <si>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</si>
  <si>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</si>
  <si>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</si>
  <si>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</si>
  <si>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</si>
  <si>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</si>
  <si>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</si>
  <si>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</si>
  <si>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</si>
  <si>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</si>
  <si>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</si>
  <si>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</si>
  <si>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</si>
  <si>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</si>
  <si>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</si>
  <si>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</si>
  <si>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</si>
  <si>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</si>
  <si>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</si>
  <si>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</si>
  <si>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</si>
  <si>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</si>
  <si>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</si>
  <si>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</si>
  <si>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</si>
  <si>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</si>
  <si>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</si>
  <si>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</si>
  <si>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</si>
  <si>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</si>
  <si>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</si>
  <si>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</si>
  <si>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</si>
  <si>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</si>
  <si>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</si>
  <si>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</si>
  <si>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</si>
  <si>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</si>
  <si>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</si>
  <si>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</si>
  <si>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</si>
  <si>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</si>
  <si>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</si>
  <si>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</si>
  <si>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</si>
  <si>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</si>
  <si>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</si>
  <si>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</si>
  <si>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</si>
  <si>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</si>
  <si>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</si>
  <si>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</si>
  <si>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</si>
  <si>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</si>
  <si>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</si>
  <si>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</si>
  <si>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</si>
  <si>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</si>
  <si>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</si>
  <si>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</si>
  <si>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</si>
  <si>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</si>
  <si>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</si>
  <si>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</si>
  <si>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</si>
  <si>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</si>
  <si>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</si>
  <si>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</si>
  <si>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</si>
  <si>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</si>
  <si>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</si>
  <si>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</si>
  <si>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</si>
  <si>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</si>
  <si>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</si>
  <si>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</si>
  <si>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</si>
  <si>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</si>
  <si>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</si>
  <si>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</si>
  <si>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</si>
  <si>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</si>
  <si>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</si>
  <si>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</si>
  <si>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</si>
  <si>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</si>
  <si>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</si>
  <si>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</si>
  <si>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</si>
  <si>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</si>
  <si>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</si>
  <si>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</si>
  <si>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</si>
  <si>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</si>
  <si>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</si>
  <si>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</si>
  <si>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</si>
  <si>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</si>
  <si>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</si>
  <si>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</si>
  <si>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</si>
  <si>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</si>
  <si>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</si>
  <si>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</si>
  <si>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</si>
  <si>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</si>
  <si>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</si>
  <si>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</si>
  <si>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</si>
  <si>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</si>
  <si>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</si>
  <si>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</si>
  <si>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</si>
  <si>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</si>
  <si>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</si>
  <si>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</si>
  <si>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</si>
  <si>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</si>
  <si>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</si>
  <si>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</si>
  <si>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</si>
  <si>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</si>
  <si>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</si>
  <si>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</si>
  <si>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</si>
  <si>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</si>
  <si>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</si>
  <si>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</si>
  <si>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</si>
  <si>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</si>
  <si>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</si>
  <si>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</si>
  <si>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</si>
  <si>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</si>
  <si>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</si>
  <si>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</si>
  <si>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</si>
  <si>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</si>
  <si>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</si>
  <si>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</si>
  <si>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</si>
  <si>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</si>
  <si>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</si>
  <si>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</si>
  <si>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</si>
  <si>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</si>
  <si>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</si>
  <si>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</si>
  <si>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</si>
  <si>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</si>
  <si>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</si>
  <si>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</si>
  <si>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</si>
  <si>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</si>
  <si>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</si>
  <si>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</si>
  <si>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</si>
  <si>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</si>
  <si>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</si>
  <si>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</si>
  <si>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</si>
  <si>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</si>
  <si>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</si>
  <si>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</si>
  <si>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</si>
  <si>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</si>
  <si>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</si>
  <si>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</si>
  <si>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</si>
  <si>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</si>
  <si>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</si>
  <si>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</si>
  <si>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</si>
  <si>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</si>
  <si>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</si>
  <si>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</si>
  <si>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</si>
  <si>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</si>
  <si>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</si>
  <si>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</si>
  <si>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</si>
  <si>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</si>
  <si>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</si>
  <si>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</si>
  <si>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</si>
  <si>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</si>
  <si>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</si>
  <si>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</si>
  <si>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</si>
  <si>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</si>
  <si>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</si>
  <si>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</si>
  <si>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</si>
  <si>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</si>
  <si>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</si>
  <si>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</si>
  <si>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</si>
  <si>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</si>
  <si>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</si>
  <si>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</si>
  <si>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</si>
  <si>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</si>
  <si>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</si>
  <si>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</si>
  <si>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</si>
  <si>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</si>
  <si>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</si>
  <si>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</si>
  <si>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</si>
  <si>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</si>
  <si>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</si>
  <si>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</si>
  <si>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</si>
  <si>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</si>
  <si>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</si>
  <si>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</si>
  <si>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</si>
  <si>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</si>
  <si>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</si>
  <si>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</si>
  <si>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</si>
  <si>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</si>
  <si>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</si>
  <si>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</si>
  <si>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</si>
  <si>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</si>
  <si>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</si>
  <si>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</si>
  <si>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</si>
  <si>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</si>
  <si>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</si>
  <si>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</si>
  <si>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</si>
  <si>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</si>
  <si>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</si>
  <si>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</si>
  <si>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</si>
  <si>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</si>
  <si>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</si>
  <si>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</si>
  <si>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</si>
  <si>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</si>
  <si>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</si>
  <si>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</si>
  <si>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</si>
  <si>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</si>
  <si>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</si>
  <si>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</si>
  <si>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</si>
  <si>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</si>
  <si>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</si>
  <si>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</si>
  <si>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</si>
  <si>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</si>
  <si>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</si>
  <si>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</si>
  <si>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</si>
  <si>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</si>
  <si>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</si>
  <si>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</si>
  <si>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</si>
  <si>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</si>
  <si>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</si>
  <si>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</si>
  <si>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</si>
  <si>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</si>
  <si>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</si>
  <si>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</si>
  <si>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</si>
  <si>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</si>
  <si>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</si>
  <si>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</si>
  <si>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</si>
  <si>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</si>
  <si>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</si>
  <si>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</si>
  <si>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</si>
  <si>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</si>
  <si>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</si>
  <si>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</si>
  <si>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</si>
  <si>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</si>
  <si>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</si>
  <si>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</si>
  <si>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</si>
  <si>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</si>
  <si>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</si>
  <si>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</si>
  <si>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</si>
  <si>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</si>
  <si>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</si>
  <si>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</si>
  <si>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</si>
  <si>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</si>
  <si>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</si>
  <si>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</si>
  <si>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</si>
  <si>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</si>
  <si>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</si>
  <si>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</si>
  <si>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</si>
  <si>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</si>
  <si>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</si>
  <si>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</si>
  <si>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</si>
  <si>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</si>
  <si>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</si>
  <si>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</si>
  <si>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</si>
  <si>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</si>
  <si>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</si>
  <si>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</si>
  <si>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</si>
  <si>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</si>
  <si>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</si>
  <si>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</si>
  <si>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</si>
  <si>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</si>
  <si>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</si>
  <si>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</si>
  <si>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</si>
  <si>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</si>
  <si>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</si>
  <si>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</si>
  <si>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</si>
  <si>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</si>
  <si>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</si>
  <si>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</si>
  <si>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</si>
  <si>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</si>
  <si>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</si>
  <si>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</si>
  <si>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</si>
  <si>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</si>
  <si>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</si>
  <si>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</si>
  <si>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</si>
  <si>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</si>
  <si>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</si>
  <si>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</si>
  <si>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</si>
  <si>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</si>
  <si>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</si>
  <si>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</si>
  <si>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</si>
  <si>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</si>
  <si>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</si>
  <si>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</si>
  <si>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</si>
  <si>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</si>
  <si>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</si>
  <si>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</si>
  <si>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</si>
  <si>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</si>
  <si>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</si>
  <si>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</si>
  <si>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</si>
  <si>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</si>
  <si>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</si>
  <si>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</si>
  <si>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</si>
  <si>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</si>
  <si>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</si>
  <si>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</si>
  <si>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</si>
  <si>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</si>
  <si>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</si>
  <si>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</si>
  <si>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</si>
  <si>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</si>
  <si>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</si>
  <si>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</si>
  <si>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</si>
  <si>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</si>
  <si>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</si>
  <si>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</si>
  <si>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</si>
  <si>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</si>
  <si>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</si>
  <si>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</si>
  <si>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</si>
  <si>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</si>
  <si>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</si>
  <si>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</si>
  <si>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</si>
  <si>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</si>
  <si>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</si>
  <si>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</si>
  <si>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</si>
  <si>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</si>
  <si>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</si>
  <si>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</si>
  <si>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</si>
  <si>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</si>
  <si>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</si>
  <si>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</si>
  <si>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</si>
  <si>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</si>
  <si>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</si>
  <si>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</si>
  <si>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</si>
  <si>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</si>
  <si>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</si>
  <si>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</si>
  <si>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</si>
  <si>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</si>
  <si>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</si>
  <si>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</si>
  <si>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</si>
  <si>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</si>
  <si>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</si>
  <si>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</si>
  <si>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</si>
  <si>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</si>
  <si>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</si>
  <si>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</si>
  <si>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</si>
  <si>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</si>
  <si>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</si>
  <si>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</si>
  <si>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</si>
  <si>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</si>
  <si>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</si>
  <si>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</si>
  <si>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</si>
  <si>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</si>
  <si>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</si>
  <si>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</si>
  <si>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</si>
  <si>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</si>
  <si>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</si>
  <si>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</si>
  <si>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</si>
  <si>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</si>
  <si>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</si>
  <si>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</si>
  <si>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</si>
  <si>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</si>
  <si>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</si>
  <si>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</si>
  <si>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</si>
  <si>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</si>
  <si>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</si>
  <si>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</si>
  <si>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</si>
  <si>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</si>
  <si>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</si>
  <si>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</si>
  <si>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</si>
  <si>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</si>
  <si>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</si>
  <si>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</si>
  <si>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</si>
  <si>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</si>
  <si>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</si>
  <si>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</si>
  <si>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</si>
  <si>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</si>
  <si>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</si>
  <si>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</si>
  <si>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</si>
  <si>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</si>
  <si>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</si>
  <si>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</si>
  <si>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</si>
  <si>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</si>
  <si>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</si>
  <si>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</si>
  <si>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</si>
  <si>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</si>
  <si>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</si>
  <si>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</si>
  <si>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</si>
  <si>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</si>
  <si>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</si>
  <si>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</si>
  <si>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</si>
  <si>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</si>
  <si>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</si>
  <si>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</si>
  <si>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</si>
  <si>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</si>
  <si>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</si>
  <si>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</si>
  <si>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</si>
  <si>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</si>
  <si>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</si>
  <si>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</si>
  <si>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</si>
  <si>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</si>
  <si>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</si>
  <si>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</si>
  <si>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</si>
  <si>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</si>
  <si>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</si>
  <si>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</si>
  <si>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</si>
  <si>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</si>
  <si>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</si>
  <si>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</si>
  <si>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</si>
  <si>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</si>
  <si>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</si>
  <si>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</si>
  <si>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</si>
  <si>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</si>
  <si>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</si>
  <si>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</si>
  <si>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</si>
  <si>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</si>
  <si>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</si>
  <si>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</si>
  <si>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</si>
  <si>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</si>
  <si>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</si>
  <si>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</si>
  <si>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</si>
  <si>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</si>
  <si>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</si>
  <si>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</si>
  <si>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</si>
  <si>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</si>
  <si>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</si>
  <si>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</si>
  <si>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</si>
  <si>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</si>
  <si>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</si>
  <si>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</si>
  <si>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</si>
  <si>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</si>
  <si>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</si>
  <si>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</si>
  <si>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</si>
  <si>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</si>
  <si>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</si>
  <si>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</si>
  <si>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</si>
  <si>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</si>
  <si>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</si>
  <si>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</si>
  <si>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</si>
  <si>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</si>
  <si>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</si>
  <si>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</si>
  <si>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</si>
  <si>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</si>
  <si>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</si>
  <si>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</si>
  <si>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</si>
  <si>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</si>
  <si>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</si>
  <si>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</si>
  <si>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</si>
  <si>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</si>
  <si>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</si>
  <si>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</si>
  <si>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</si>
  <si>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</si>
  <si>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</si>
  <si>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</si>
  <si>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</si>
  <si>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</si>
  <si>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</si>
  <si>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</si>
  <si>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</si>
  <si>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</si>
  <si>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</si>
  <si>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</si>
  <si>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</si>
  <si>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</si>
  <si>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</si>
  <si>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</si>
  <si>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</si>
  <si>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</si>
  <si>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</si>
  <si>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</si>
  <si>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</si>
  <si>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</si>
  <si>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</si>
  <si>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</si>
  <si>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</si>
  <si>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</si>
  <si>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</si>
  <si>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</si>
  <si>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</si>
  <si>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</si>
  <si>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</si>
  <si>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</si>
  <si>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</si>
  <si>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</si>
  <si>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</si>
  <si>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</si>
  <si>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</si>
  <si>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</si>
  <si>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</si>
  <si>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</si>
  <si>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</si>
  <si>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</si>
  <si>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</si>
  <si>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</si>
  <si>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</si>
  <si>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</si>
  <si>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</si>
  <si>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</si>
  <si>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</si>
  <si>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</si>
  <si>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</si>
  <si>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</si>
  <si>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</si>
  <si>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</si>
  <si>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</si>
  <si>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</si>
  <si>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</si>
  <si>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</si>
  <si>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</si>
  <si>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</si>
  <si>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</si>
  <si>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</si>
  <si>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</si>
  <si>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</si>
  <si>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</si>
  <si>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</si>
  <si>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</si>
  <si>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</si>
  <si>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</si>
  <si>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</si>
  <si>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</si>
  <si>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</si>
  <si>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</si>
  <si>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</si>
  <si>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</si>
  <si>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</si>
  <si>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</si>
  <si>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</si>
  <si>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</si>
  <si>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</si>
  <si>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</si>
  <si>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</si>
  <si>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</si>
  <si>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</si>
  <si>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</si>
  <si>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</si>
  <si>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</si>
  <si>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</si>
  <si>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</si>
  <si>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</si>
  <si>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</si>
  <si>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</si>
  <si>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</si>
  <si>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</si>
  <si>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</si>
  <si>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</si>
  <si>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</si>
  <si>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</si>
  <si>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</si>
  <si>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</si>
  <si>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</si>
  <si>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</si>
  <si>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</si>
  <si>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</si>
  <si>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</si>
  <si>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</si>
  <si>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</si>
  <si>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</si>
  <si>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</si>
  <si>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</si>
  <si>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</si>
  <si>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</si>
  <si>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</si>
  <si>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</si>
  <si>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</si>
  <si>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</si>
  <si>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</si>
  <si>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</si>
  <si>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</si>
  <si>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</si>
  <si>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</si>
  <si>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</si>
  <si>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</si>
  <si>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</si>
  <si>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</si>
  <si>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</si>
  <si>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</si>
  <si>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</si>
  <si>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</si>
  <si>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</si>
  <si>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</si>
  <si>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</si>
  <si>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</si>
  <si>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</si>
  <si>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</si>
  <si>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</si>
  <si>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</si>
  <si>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</si>
  <si>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</si>
  <si>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</si>
  <si>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</si>
  <si>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</si>
  <si>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</si>
  <si>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</si>
  <si>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</si>
  <si>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</si>
  <si>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</si>
  <si>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</si>
  <si>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</si>
  <si>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</si>
  <si>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</si>
  <si>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</si>
  <si>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</si>
  <si>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</si>
  <si>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</si>
  <si>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</si>
  <si>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</si>
  <si>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</si>
  <si>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</si>
  <si>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</si>
  <si>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</si>
  <si>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</si>
  <si>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</si>
  <si>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</si>
  <si>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</si>
  <si>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</si>
  <si>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</si>
  <si>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discount_vaue</t>
  </si>
  <si>
    <t>Net Revenue</t>
  </si>
  <si>
    <t>Total_sales</t>
  </si>
  <si>
    <t>avg order value</t>
  </si>
  <si>
    <t xml:space="preserve">oid </t>
  </si>
  <si>
    <t>oi1</t>
  </si>
  <si>
    <t>oi2</t>
  </si>
  <si>
    <t>oi3</t>
  </si>
  <si>
    <t>oi4</t>
  </si>
  <si>
    <t>oi5</t>
  </si>
  <si>
    <t>oi6</t>
  </si>
  <si>
    <t>oi7</t>
  </si>
  <si>
    <t>oi8</t>
  </si>
  <si>
    <t>oi9</t>
  </si>
  <si>
    <t>oi10</t>
  </si>
  <si>
    <t>unit_price</t>
  </si>
  <si>
    <t>no</t>
  </si>
  <si>
    <t>count</t>
  </si>
  <si>
    <t>countall</t>
  </si>
  <si>
    <t>count_blank</t>
  </si>
  <si>
    <t>Region</t>
  </si>
  <si>
    <t>north</t>
  </si>
  <si>
    <t>south</t>
  </si>
  <si>
    <t>east</t>
  </si>
  <si>
    <t>west</t>
  </si>
  <si>
    <t>countif</t>
  </si>
  <si>
    <t>total orders</t>
  </si>
  <si>
    <t>north region wise</t>
  </si>
  <si>
    <t>total upi count</t>
  </si>
  <si>
    <t>upi transaction in north</t>
  </si>
  <si>
    <t>total sales in west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</si>
</sst>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8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4"/>
      <color theme="1"/>
      <name val="Cambria"/>
      <family val="1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C1" workbookViewId="0">
      <selection activeCell="O20" sqref="O20"/>
    </sheetView>
  </sheetViews>
  <sheetFormatPr defaultColWidth="14.453125" defaultRowHeight="15" customHeight="1" x14ac:dyDescent="0.35"/>
  <cols>
    <col min="1" max="1" width="16.17968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22.6328125" customWidth="1"/>
    <col min="7" max="7" width="11.7265625" customWidth="1"/>
    <col min="8" max="8" width="15.7265625" customWidth="1"/>
    <col min="9" max="9" width="18.26953125" customWidth="1"/>
    <col min="10" max="10" width="19.81640625" customWidth="1"/>
    <col min="11" max="11" width="20.453125" customWidth="1"/>
    <col min="12" max="12" width="12.26953125" customWidth="1"/>
    <col min="13" max="13" width="14.26953125" customWidth="1"/>
    <col min="14" max="14" width="14.54296875" customWidth="1"/>
    <col min="15" max="15" width="20.54296875" customWidth="1"/>
    <col min="16" max="16" width="20.90625" customWidth="1"/>
    <col min="17" max="17" width="37.8164062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15379</v>
      </c>
      <c r="O1" s="7" t="s">
        <v>15380</v>
      </c>
      <c r="P1" s="8"/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10">
        <f>SUM(D:D)</f>
        <v>39262877.519999973</v>
      </c>
      <c r="P2" s="5"/>
      <c r="Q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  <c r="O4" s="8" t="s">
        <v>15381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  <c r="O5" s="11">
        <f>AVERAGE(N1:N15346)</f>
        <v>1915.1920821179576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  <c r="O7" s="2" t="s">
        <v>15404</v>
      </c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  <c r="O8" s="12">
        <f>COUNTA(A2:A15346)</f>
        <v>15345</v>
      </c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  <c r="O10" s="2" t="s">
        <v>15405</v>
      </c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  <c r="O11">
        <f>COUNTIF(B:B,"north")</f>
        <v>3924</v>
      </c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  <c r="O13" s="9" t="s">
        <v>15406</v>
      </c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  <c r="O14">
        <f>COUNTIF(K:K,"upi")</f>
        <v>5136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  <c r="O16" s="8" t="s">
        <v>15407</v>
      </c>
    </row>
    <row r="17" spans="1:15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  <c r="O17">
        <f>COUNTIFS(B:B,"north",K:K,"upi")</f>
        <v>1309</v>
      </c>
    </row>
    <row r="18" spans="1:15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5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  <c r="O19" s="8" t="s">
        <v>15408</v>
      </c>
    </row>
    <row r="20" spans="1:15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  <c r="O20" s="11">
        <f>SUMIF(B:B,"west",D:D)</f>
        <v>9748863.0599999912</v>
      </c>
    </row>
    <row r="21" spans="1:15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5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5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5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5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5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5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5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5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5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5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5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autoFilter ref="A1:M15346" xr:uid="{00000000-0009-0000-0000-000000000000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71983-A70C-4E0B-8BBC-D5420F151169}">
  <dimension ref="A1:J11"/>
  <sheetViews>
    <sheetView workbookViewId="0">
      <selection activeCell="J3" sqref="J3"/>
    </sheetView>
  </sheetViews>
  <sheetFormatPr defaultRowHeight="14.5" x14ac:dyDescent="0.35"/>
  <sheetData>
    <row r="1" spans="1:10" x14ac:dyDescent="0.35">
      <c r="A1" t="s">
        <v>15382</v>
      </c>
      <c r="B1" t="s">
        <v>15393</v>
      </c>
      <c r="C1" t="s">
        <v>15398</v>
      </c>
      <c r="D1" t="s">
        <v>15395</v>
      </c>
      <c r="F1" t="s">
        <v>15396</v>
      </c>
      <c r="H1" t="s">
        <v>15397</v>
      </c>
      <c r="J1" t="s">
        <v>15403</v>
      </c>
    </row>
    <row r="2" spans="1:10" x14ac:dyDescent="0.35">
      <c r="A2" t="s">
        <v>15383</v>
      </c>
      <c r="B2">
        <v>1</v>
      </c>
      <c r="C2" t="s">
        <v>15399</v>
      </c>
      <c r="D2">
        <f>COUNT(B1:B11)</f>
        <v>8</v>
      </c>
      <c r="F2">
        <f>COUNTA(B2:B11)</f>
        <v>9</v>
      </c>
      <c r="H2">
        <f>COUNTBLANK(B2:B11)</f>
        <v>1</v>
      </c>
      <c r="J2">
        <f>COUNTIF(C:C,"north")</f>
        <v>5</v>
      </c>
    </row>
    <row r="3" spans="1:10" x14ac:dyDescent="0.35">
      <c r="A3" t="s">
        <v>15384</v>
      </c>
      <c r="B3">
        <v>2</v>
      </c>
      <c r="C3" t="s">
        <v>15400</v>
      </c>
    </row>
    <row r="4" spans="1:10" x14ac:dyDescent="0.35">
      <c r="A4" t="s">
        <v>15385</v>
      </c>
      <c r="B4">
        <v>3</v>
      </c>
      <c r="C4" t="s">
        <v>15399</v>
      </c>
    </row>
    <row r="5" spans="1:10" x14ac:dyDescent="0.35">
      <c r="A5" t="s">
        <v>15386</v>
      </c>
      <c r="B5">
        <v>4</v>
      </c>
      <c r="C5" t="s">
        <v>15401</v>
      </c>
    </row>
    <row r="6" spans="1:10" x14ac:dyDescent="0.35">
      <c r="A6" t="s">
        <v>15387</v>
      </c>
      <c r="B6" t="s">
        <v>15394</v>
      </c>
      <c r="C6" t="s">
        <v>15402</v>
      </c>
    </row>
    <row r="7" spans="1:10" x14ac:dyDescent="0.35">
      <c r="A7" t="s">
        <v>15388</v>
      </c>
      <c r="B7">
        <v>45</v>
      </c>
      <c r="C7" t="s">
        <v>15399</v>
      </c>
    </row>
    <row r="8" spans="1:10" x14ac:dyDescent="0.35">
      <c r="A8" t="s">
        <v>15389</v>
      </c>
      <c r="C8" t="s">
        <v>15399</v>
      </c>
    </row>
    <row r="9" spans="1:10" x14ac:dyDescent="0.35">
      <c r="A9" t="s">
        <v>15390</v>
      </c>
      <c r="B9">
        <v>67</v>
      </c>
      <c r="C9" t="s">
        <v>15401</v>
      </c>
    </row>
    <row r="10" spans="1:10" x14ac:dyDescent="0.35">
      <c r="A10" t="s">
        <v>15391</v>
      </c>
      <c r="B10">
        <v>89</v>
      </c>
      <c r="C10" t="s">
        <v>15399</v>
      </c>
    </row>
    <row r="11" spans="1:10" x14ac:dyDescent="0.35">
      <c r="A11" t="s">
        <v>15392</v>
      </c>
      <c r="B11">
        <v>77</v>
      </c>
      <c r="C11" t="s">
        <v>15400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Chaitanya Thakur</cp:lastModifiedBy>
  <dcterms:created xsi:type="dcterms:W3CDTF">2026-04-18T06:02:34Z</dcterms:created>
  <dcterms:modified xsi:type="dcterms:W3CDTF">2026-06-09T09:28:11Z</dcterms:modified>
</cp:coreProperties>
</file>