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4th Sem\WSD lab\"/>
    </mc:Choice>
  </mc:AlternateContent>
  <xr:revisionPtr revIDLastSave="0" documentId="13_ncr:1_{6479EB27-2E49-4F56-9850-35BF5CA65DC4}" xr6:coauthVersionLast="47" xr6:coauthVersionMax="47" xr10:uidLastSave="{00000000-0000-0000-0000-000000000000}"/>
  <bookViews>
    <workbookView xWindow="-108" yWindow="-108" windowWidth="23256" windowHeight="12456" xr2:uid="{23C9EAA8-B24F-4177-B1CD-95A79A0C3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5" i="1"/>
  <c r="F44" i="1"/>
  <c r="F43" i="1"/>
  <c r="F42" i="1"/>
  <c r="F41" i="1"/>
  <c r="F111" i="1"/>
  <c r="F109" i="1"/>
  <c r="F117" i="1"/>
  <c r="F116" i="1"/>
  <c r="F115" i="1"/>
  <c r="F114" i="1"/>
  <c r="F113" i="1"/>
  <c r="F112" i="1"/>
  <c r="F51" i="1"/>
  <c r="D41" i="1"/>
  <c r="D38" i="1"/>
  <c r="E38" i="1" s="1"/>
  <c r="D110" i="1"/>
  <c r="D105" i="1"/>
  <c r="E105" i="1" s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<sst xmlns="http://schemas.openxmlformats.org/spreadsheetml/2006/main" count="120" uniqueCount="71">
  <si>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</si>
  <si>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</si>
  <si>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</si>
  <si>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</si>
  <si>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</si>
  <si>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</si>
  <si>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</si>
  <si>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</si>
  <si>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</si>
  <si>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</si>
  <si>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</si>
  <si>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</si>
  <si>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</si>
  <si>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</si>
  <si>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</si>
  <si>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</si>
  <si>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</si>
  <si>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</si>
  <si>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</si>
  <si>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</si>
  <si>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</si>
  <si>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</si>
  <si>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</si>
  <si>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</si>
  <si>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</si>
  <si>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</si>
  <si>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</si>
  <si>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</si>
  <si>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</si>
  <si>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</si>
  <si>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</si>
  <si>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</si>
  <si>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</si>
  <si>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</si>
  <si>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</si>
  <si>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</si>
  <si>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</si>
  <si>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</si>
  <si>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</si>
  <si>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</si>
  <si>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</si>
  <si>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</si>
  <si>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</si>
  <si>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</si>
  <si>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</si>
  <si>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</si>
  <si>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</si>
  <si>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</si>
  <si>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</si>
  <si>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</si>
  <si>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</si>
  <si>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18a</t>
  </si>
  <si>
    <t>18b</t>
  </si>
  <si>
    <t>18c</t>
  </si>
  <si>
    <t>Document No</t>
  </si>
  <si>
    <t>My Rating(X)</t>
  </si>
  <si>
    <t>Control Rating(Y)</t>
  </si>
  <si>
    <t>Deviation = X-Y</t>
  </si>
  <si>
    <t>Absolute Devaition=|X-Y|</t>
  </si>
  <si>
    <t>Percentage of Devaition</t>
  </si>
  <si>
    <t>Mean</t>
  </si>
  <si>
    <t>Standard Deviation</t>
  </si>
  <si>
    <t xml:space="preserve">Mean </t>
  </si>
  <si>
    <t>0-10</t>
  </si>
  <si>
    <t>20-30</t>
  </si>
  <si>
    <t>30-40</t>
  </si>
  <si>
    <t>40-50</t>
  </si>
  <si>
    <t>50-60</t>
  </si>
  <si>
    <t>60-70</t>
  </si>
  <si>
    <t>70-80</t>
  </si>
  <si>
    <t>10--20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</si>
</sst>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2" fillId="2" borderId="0" xfId="0" applyFont="1" applyFill="1"/>
    <xf numFmtId="17" fontId="0" fillId="0" borderId="0" xfId="0" applyNumberForma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My</a:t>
            </a:r>
            <a:r>
              <a:rPr lang="en-IN" baseline="0"/>
              <a:t> rating/Control rating vs Experiment no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367073382548048E-2"/>
          <c:y val="0.18422442298756539"/>
          <c:w val="0.95906312101095381"/>
          <c:h val="0.7641699543802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Sheet1!$A$51:$A$104</c:f>
              <c:strCache>
                <c:ptCount val="54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  <c:pt idx="21">
                  <c:v>8a</c:v>
                </c:pt>
                <c:pt idx="22">
                  <c:v>8b</c:v>
                </c:pt>
                <c:pt idx="23">
                  <c:v>8c</c:v>
                </c:pt>
                <c:pt idx="24">
                  <c:v>9a</c:v>
                </c:pt>
                <c:pt idx="25">
                  <c:v>9b</c:v>
                </c:pt>
                <c:pt idx="26">
                  <c:v>9c</c:v>
                </c:pt>
                <c:pt idx="27">
                  <c:v>10a</c:v>
                </c:pt>
                <c:pt idx="28">
                  <c:v>10b</c:v>
                </c:pt>
                <c:pt idx="29">
                  <c:v>10c</c:v>
                </c:pt>
                <c:pt idx="30">
                  <c:v>11a</c:v>
                </c:pt>
                <c:pt idx="31">
                  <c:v>11b</c:v>
                </c:pt>
                <c:pt idx="32">
                  <c:v>11c</c:v>
                </c:pt>
                <c:pt idx="33">
                  <c:v>12a</c:v>
                </c:pt>
                <c:pt idx="34">
                  <c:v>12b</c:v>
                </c:pt>
                <c:pt idx="35">
                  <c:v>12c</c:v>
                </c:pt>
                <c:pt idx="36">
                  <c:v>13a</c:v>
                </c:pt>
                <c:pt idx="37">
                  <c:v>13b</c:v>
                </c:pt>
                <c:pt idx="38">
                  <c:v>13c</c:v>
                </c:pt>
                <c:pt idx="39">
                  <c:v>14a</c:v>
                </c:pt>
                <c:pt idx="40">
                  <c:v>14b</c:v>
                </c:pt>
                <c:pt idx="41">
                  <c:v>14c</c:v>
                </c:pt>
                <c:pt idx="42">
                  <c:v>15a</c:v>
                </c:pt>
                <c:pt idx="43">
                  <c:v>15b</c:v>
                </c:pt>
                <c:pt idx="44">
                  <c:v>15c</c:v>
                </c:pt>
                <c:pt idx="45">
                  <c:v>16a</c:v>
                </c:pt>
                <c:pt idx="46">
                  <c:v>16b</c:v>
                </c:pt>
                <c:pt idx="47">
                  <c:v>16c</c:v>
                </c:pt>
                <c:pt idx="48">
                  <c:v>17a</c:v>
                </c:pt>
                <c:pt idx="49">
                  <c:v>17b</c:v>
                </c:pt>
                <c:pt idx="50">
                  <c:v>17c</c:v>
                </c:pt>
                <c:pt idx="51">
                  <c:v>18a</c:v>
                </c:pt>
                <c:pt idx="52">
                  <c:v>18b</c:v>
                </c:pt>
                <c:pt idx="53">
                  <c:v>18c</c:v>
                </c:pt>
              </c:strCache>
            </c:strRef>
          </c:cat>
          <c:val>
            <c:numRef>
              <c:f>Sheet1!$B$51:$B$104</c:f>
              <c:numCache>
                <c:formatCode>General</c:formatCode>
                <c:ptCount val="54"/>
                <c:pt idx="0">
                  <c:v>90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  <c:pt idx="4">
                  <c:v>80</c:v>
                </c:pt>
                <c:pt idx="5">
                  <c:v>110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95</c:v>
                </c:pt>
                <c:pt idx="10">
                  <c:v>85</c:v>
                </c:pt>
                <c:pt idx="11">
                  <c:v>90</c:v>
                </c:pt>
                <c:pt idx="12">
                  <c:v>80</c:v>
                </c:pt>
                <c:pt idx="13">
                  <c:v>90</c:v>
                </c:pt>
                <c:pt idx="14">
                  <c:v>85</c:v>
                </c:pt>
                <c:pt idx="15">
                  <c:v>100</c:v>
                </c:pt>
                <c:pt idx="16">
                  <c:v>65</c:v>
                </c:pt>
                <c:pt idx="17">
                  <c:v>120</c:v>
                </c:pt>
                <c:pt idx="18">
                  <c:v>70</c:v>
                </c:pt>
                <c:pt idx="19">
                  <c:v>90</c:v>
                </c:pt>
                <c:pt idx="20">
                  <c:v>110</c:v>
                </c:pt>
                <c:pt idx="21">
                  <c:v>90</c:v>
                </c:pt>
                <c:pt idx="22">
                  <c:v>85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100</c:v>
                </c:pt>
                <c:pt idx="27">
                  <c:v>100</c:v>
                </c:pt>
                <c:pt idx="28">
                  <c:v>90</c:v>
                </c:pt>
                <c:pt idx="29">
                  <c:v>85</c:v>
                </c:pt>
                <c:pt idx="30">
                  <c:v>130</c:v>
                </c:pt>
                <c:pt idx="31">
                  <c:v>110</c:v>
                </c:pt>
                <c:pt idx="32">
                  <c:v>90</c:v>
                </c:pt>
                <c:pt idx="33">
                  <c:v>80</c:v>
                </c:pt>
                <c:pt idx="34">
                  <c:v>90</c:v>
                </c:pt>
                <c:pt idx="35">
                  <c:v>110</c:v>
                </c:pt>
                <c:pt idx="36">
                  <c:v>110</c:v>
                </c:pt>
                <c:pt idx="37">
                  <c:v>100</c:v>
                </c:pt>
                <c:pt idx="38">
                  <c:v>105</c:v>
                </c:pt>
                <c:pt idx="39">
                  <c:v>90</c:v>
                </c:pt>
                <c:pt idx="40">
                  <c:v>95</c:v>
                </c:pt>
                <c:pt idx="41">
                  <c:v>100</c:v>
                </c:pt>
                <c:pt idx="42">
                  <c:v>95</c:v>
                </c:pt>
                <c:pt idx="43">
                  <c:v>105</c:v>
                </c:pt>
                <c:pt idx="44">
                  <c:v>90</c:v>
                </c:pt>
                <c:pt idx="45">
                  <c:v>90</c:v>
                </c:pt>
                <c:pt idx="46">
                  <c:v>85</c:v>
                </c:pt>
                <c:pt idx="47">
                  <c:v>85</c:v>
                </c:pt>
                <c:pt idx="48">
                  <c:v>105</c:v>
                </c:pt>
                <c:pt idx="49">
                  <c:v>110</c:v>
                </c:pt>
                <c:pt idx="50">
                  <c:v>95</c:v>
                </c:pt>
                <c:pt idx="51">
                  <c:v>110</c:v>
                </c:pt>
                <c:pt idx="52">
                  <c:v>115</c:v>
                </c:pt>
                <c:pt idx="5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F-4623-8230-FB2E9FF0E2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Sheet1!$A$51:$A$104</c:f>
              <c:strCache>
                <c:ptCount val="54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  <c:pt idx="21">
                  <c:v>8a</c:v>
                </c:pt>
                <c:pt idx="22">
                  <c:v>8b</c:v>
                </c:pt>
                <c:pt idx="23">
                  <c:v>8c</c:v>
                </c:pt>
                <c:pt idx="24">
                  <c:v>9a</c:v>
                </c:pt>
                <c:pt idx="25">
                  <c:v>9b</c:v>
                </c:pt>
                <c:pt idx="26">
                  <c:v>9c</c:v>
                </c:pt>
                <c:pt idx="27">
                  <c:v>10a</c:v>
                </c:pt>
                <c:pt idx="28">
                  <c:v>10b</c:v>
                </c:pt>
                <c:pt idx="29">
                  <c:v>10c</c:v>
                </c:pt>
                <c:pt idx="30">
                  <c:v>11a</c:v>
                </c:pt>
                <c:pt idx="31">
                  <c:v>11b</c:v>
                </c:pt>
                <c:pt idx="32">
                  <c:v>11c</c:v>
                </c:pt>
                <c:pt idx="33">
                  <c:v>12a</c:v>
                </c:pt>
                <c:pt idx="34">
                  <c:v>12b</c:v>
                </c:pt>
                <c:pt idx="35">
                  <c:v>12c</c:v>
                </c:pt>
                <c:pt idx="36">
                  <c:v>13a</c:v>
                </c:pt>
                <c:pt idx="37">
                  <c:v>13b</c:v>
                </c:pt>
                <c:pt idx="38">
                  <c:v>13c</c:v>
                </c:pt>
                <c:pt idx="39">
                  <c:v>14a</c:v>
                </c:pt>
                <c:pt idx="40">
                  <c:v>14b</c:v>
                </c:pt>
                <c:pt idx="41">
                  <c:v>14c</c:v>
                </c:pt>
                <c:pt idx="42">
                  <c:v>15a</c:v>
                </c:pt>
                <c:pt idx="43">
                  <c:v>15b</c:v>
                </c:pt>
                <c:pt idx="44">
                  <c:v>15c</c:v>
                </c:pt>
                <c:pt idx="45">
                  <c:v>16a</c:v>
                </c:pt>
                <c:pt idx="46">
                  <c:v>16b</c:v>
                </c:pt>
                <c:pt idx="47">
                  <c:v>16c</c:v>
                </c:pt>
                <c:pt idx="48">
                  <c:v>17a</c:v>
                </c:pt>
                <c:pt idx="49">
                  <c:v>17b</c:v>
                </c:pt>
                <c:pt idx="50">
                  <c:v>17c</c:v>
                </c:pt>
                <c:pt idx="51">
                  <c:v>18a</c:v>
                </c:pt>
                <c:pt idx="52">
                  <c:v>18b</c:v>
                </c:pt>
                <c:pt idx="53">
                  <c:v>18c</c:v>
                </c:pt>
              </c:strCache>
            </c:strRef>
          </c:cat>
          <c:val>
            <c:numRef>
              <c:f>Sheet1!$C$51:$C$104</c:f>
              <c:numCache>
                <c:formatCode>General</c:formatCode>
                <c:ptCount val="54"/>
                <c:pt idx="0">
                  <c:v>120</c:v>
                </c:pt>
                <c:pt idx="1">
                  <c:v>95</c:v>
                </c:pt>
                <c:pt idx="2">
                  <c:v>115</c:v>
                </c:pt>
                <c:pt idx="3">
                  <c:v>105</c:v>
                </c:pt>
                <c:pt idx="4">
                  <c:v>95</c:v>
                </c:pt>
                <c:pt idx="5">
                  <c:v>120</c:v>
                </c:pt>
                <c:pt idx="6">
                  <c:v>110</c:v>
                </c:pt>
                <c:pt idx="7">
                  <c:v>100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  <c:pt idx="11">
                  <c:v>105</c:v>
                </c:pt>
                <c:pt idx="12">
                  <c:v>95</c:v>
                </c:pt>
                <c:pt idx="13">
                  <c:v>105</c:v>
                </c:pt>
                <c:pt idx="14">
                  <c:v>110</c:v>
                </c:pt>
                <c:pt idx="15">
                  <c:v>100</c:v>
                </c:pt>
                <c:pt idx="16">
                  <c:v>75</c:v>
                </c:pt>
                <c:pt idx="17">
                  <c:v>115</c:v>
                </c:pt>
                <c:pt idx="18">
                  <c:v>80</c:v>
                </c:pt>
                <c:pt idx="19">
                  <c:v>95</c:v>
                </c:pt>
                <c:pt idx="20">
                  <c:v>110</c:v>
                </c:pt>
                <c:pt idx="21">
                  <c:v>95</c:v>
                </c:pt>
                <c:pt idx="22">
                  <c:v>85</c:v>
                </c:pt>
                <c:pt idx="23">
                  <c:v>110</c:v>
                </c:pt>
                <c:pt idx="24">
                  <c:v>100</c:v>
                </c:pt>
                <c:pt idx="25">
                  <c:v>95</c:v>
                </c:pt>
                <c:pt idx="26">
                  <c:v>115</c:v>
                </c:pt>
                <c:pt idx="27">
                  <c:v>115</c:v>
                </c:pt>
                <c:pt idx="28">
                  <c:v>100</c:v>
                </c:pt>
                <c:pt idx="29">
                  <c:v>110</c:v>
                </c:pt>
                <c:pt idx="30">
                  <c:v>145</c:v>
                </c:pt>
                <c:pt idx="31">
                  <c:v>105</c:v>
                </c:pt>
                <c:pt idx="32">
                  <c:v>95</c:v>
                </c:pt>
                <c:pt idx="33">
                  <c:v>95</c:v>
                </c:pt>
                <c:pt idx="34">
                  <c:v>100</c:v>
                </c:pt>
                <c:pt idx="35">
                  <c:v>95</c:v>
                </c:pt>
                <c:pt idx="36">
                  <c:v>100</c:v>
                </c:pt>
                <c:pt idx="37">
                  <c:v>80</c:v>
                </c:pt>
                <c:pt idx="38">
                  <c:v>90</c:v>
                </c:pt>
                <c:pt idx="39">
                  <c:v>70</c:v>
                </c:pt>
                <c:pt idx="40">
                  <c:v>90</c:v>
                </c:pt>
                <c:pt idx="41">
                  <c:v>85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90</c:v>
                </c:pt>
                <c:pt idx="46">
                  <c:v>70</c:v>
                </c:pt>
                <c:pt idx="47">
                  <c:v>100</c:v>
                </c:pt>
                <c:pt idx="48">
                  <c:v>95</c:v>
                </c:pt>
                <c:pt idx="49">
                  <c:v>110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F-4623-8230-FB2E9FF0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26096"/>
        <c:axId val="721826512"/>
      </c:barChart>
      <c:catAx>
        <c:axId val="7218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6512"/>
        <c:crosses val="autoZero"/>
        <c:auto val="1"/>
        <c:lblAlgn val="ctr"/>
        <c:lblOffset val="100"/>
        <c:noMultiLvlLbl val="0"/>
      </c:catAx>
      <c:valAx>
        <c:axId val="7218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Sheet1!$E$111:$E$116</c:f>
              <c:strCache>
                <c:ptCount val="6"/>
                <c:pt idx="0">
                  <c:v>0-10</c:v>
                </c:pt>
                <c:pt idx="1">
                  <c:v>10--20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Sheet1!$F$111:$F$116</c:f>
              <c:numCache>
                <c:formatCode>General</c:formatCode>
                <c:ptCount val="6"/>
                <c:pt idx="0">
                  <c:v>0</c:v>
                </c:pt>
                <c:pt idx="1">
                  <c:v>27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B0E-9425-524EEC9B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Devaition</a:t>
            </a:r>
            <a:r>
              <a:rPr lang="en-IN" baseline="0"/>
              <a:t>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Sheet1!$E$41:$E$45</c:f>
              <c:strCache>
                <c:ptCount val="5"/>
                <c:pt idx="0">
                  <c:v>0-10</c:v>
                </c:pt>
                <c:pt idx="1">
                  <c:v>10--20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</c:strCache>
            </c:strRef>
          </c:cat>
          <c:val>
            <c:numRef>
              <c:f>Sheet1!$F$41:$F$45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4A29-B49D-7712EF5B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136</xdr:row>
      <xdr:rowOff>134469</xdr:rowOff>
    </xdr:from>
    <xdr:to>
      <xdr:col>4</xdr:col>
      <xdr:colOff>1470212</xdr:colOff>
      <xdr:row>156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17F2B-C25E-4201-9BFE-32C62BD4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1770530</xdr:colOff>
      <xdr:row>112</xdr:row>
      <xdr:rowOff>143435</xdr:rowOff>
    </xdr:from>
    <xdr:to>
      <xdr:col>2</xdr:col>
      <xdr:colOff>2362201</xdr:colOff>
      <xdr:row>128</xdr:row>
      <xdr:rowOff>17929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5EC870-9C2B-465F-8C29-8AA9EBA5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1150620</xdr:colOff>
      <xdr:row>34</xdr:row>
      <xdr:rowOff>102870</xdr:rowOff>
    </xdr:from>
    <xdr:to>
      <xdr:col>5</xdr:col>
      <xdr:colOff>2247900</xdr:colOff>
      <xdr:row>48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89A7AB-FFBD-4366-8E69-10E990E26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C9F-3415-4A1A-BFD7-F50987E54A21}">
  <dimension ref="A1:K120"/>
  <sheetViews>
    <sheetView tabSelected="1" topLeftCell="D29" zoomScaleNormal="100" workbookViewId="0">
      <selection activeCell="E41" sqref="E41:F45"/>
    </sheetView>
  </sheetViews>
  <sheetFormatPr defaultRowHeight="14.4" x14ac:dyDescent="0.3"/>
  <cols>
    <col min="1" max="2" width="29" bestFit="1" customWidth="1"/>
    <col min="3" max="3" width="36.77734375" bestFit="1" customWidth="1"/>
    <col min="4" max="4" width="33.44140625" bestFit="1" customWidth="1"/>
    <col min="5" max="5" width="50.6640625" bestFit="1" customWidth="1"/>
    <col min="6" max="6" width="48.21875" bestFit="1" customWidth="1"/>
    <col min="8" max="8" width="18.6640625" bestFit="1" customWidth="1"/>
    <col min="9" max="9" width="17.5546875" bestFit="1" customWidth="1"/>
    <col min="10" max="10" width="22.77734375" bestFit="1" customWidth="1"/>
  </cols>
  <sheetData>
    <row r="1" spans="1:11" ht="21" x14ac:dyDescent="0.4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2"/>
      <c r="K1" s="2"/>
    </row>
    <row r="2" spans="1:11" ht="15.6" x14ac:dyDescent="0.3">
      <c r="A2" s="1" t="s">
        <v>0</v>
      </c>
      <c r="B2" s="1">
        <v>90</v>
      </c>
      <c r="C2" s="1">
        <v>120</v>
      </c>
      <c r="D2" s="1">
        <f>B2-C2</f>
        <v>-30</v>
      </c>
      <c r="E2" s="1">
        <f>ABS(D2)</f>
        <v>30</v>
      </c>
      <c r="F2" s="1">
        <f>(E2/C2)*100</f>
        <v>25</v>
      </c>
    </row>
    <row r="3" spans="1:11" ht="15.6" x14ac:dyDescent="0.3">
      <c r="A3" s="1" t="s">
        <v>1</v>
      </c>
      <c r="B3" s="1">
        <v>65</v>
      </c>
      <c r="C3" s="1">
        <v>95</v>
      </c>
      <c r="D3" s="1">
        <f t="shared" ref="D3:D66" si="0">B3-C3</f>
        <v>-30</v>
      </c>
      <c r="E3" s="1">
        <f t="shared" ref="E3:E66" si="1">ABS(D3)</f>
        <v>30</v>
      </c>
      <c r="F3" s="1">
        <f>(E3/C3)*100</f>
        <v>31.578947368421051</v>
      </c>
    </row>
    <row r="4" spans="1:11" ht="15.6" x14ac:dyDescent="0.3">
      <c r="A4" s="1" t="s">
        <v>2</v>
      </c>
      <c r="B4" s="1">
        <v>80</v>
      </c>
      <c r="C4" s="1">
        <v>135</v>
      </c>
      <c r="D4" s="1">
        <f t="shared" si="0"/>
        <v>-55</v>
      </c>
      <c r="E4" s="1">
        <f t="shared" si="1"/>
        <v>55</v>
      </c>
      <c r="F4" s="1">
        <f t="shared" ref="F4:F67" si="2">(E4/C4)*100</f>
        <v>40.74074074074074</v>
      </c>
    </row>
    <row r="5" spans="1:11" ht="15.6" x14ac:dyDescent="0.3">
      <c r="A5" s="1" t="s">
        <v>3</v>
      </c>
      <c r="B5" s="1">
        <v>95</v>
      </c>
      <c r="C5" s="1">
        <v>105</v>
      </c>
      <c r="D5" s="1">
        <f t="shared" si="0"/>
        <v>-10</v>
      </c>
      <c r="E5" s="1">
        <f t="shared" si="1"/>
        <v>10</v>
      </c>
      <c r="F5" s="1">
        <f t="shared" si="2"/>
        <v>9.5238095238095237</v>
      </c>
    </row>
    <row r="6" spans="1:11" ht="15.6" x14ac:dyDescent="0.3">
      <c r="A6" s="1" t="s">
        <v>4</v>
      </c>
      <c r="B6" s="1">
        <v>80</v>
      </c>
      <c r="C6" s="1">
        <v>95</v>
      </c>
      <c r="D6" s="1">
        <f t="shared" si="0"/>
        <v>-15</v>
      </c>
      <c r="E6" s="1">
        <f t="shared" si="1"/>
        <v>15</v>
      </c>
      <c r="F6" s="1">
        <f t="shared" si="2"/>
        <v>15.789473684210526</v>
      </c>
    </row>
    <row r="7" spans="1:11" ht="15.6" x14ac:dyDescent="0.3">
      <c r="A7" s="1" t="s">
        <v>5</v>
      </c>
      <c r="B7" s="1">
        <v>110</v>
      </c>
      <c r="C7" s="1">
        <v>120</v>
      </c>
      <c r="D7" s="1">
        <f t="shared" si="0"/>
        <v>-10</v>
      </c>
      <c r="E7" s="1">
        <f t="shared" si="1"/>
        <v>10</v>
      </c>
      <c r="F7" s="1">
        <f t="shared" si="2"/>
        <v>8.3333333333333321</v>
      </c>
    </row>
    <row r="8" spans="1:11" ht="15.6" x14ac:dyDescent="0.3">
      <c r="A8" s="1" t="s">
        <v>6</v>
      </c>
      <c r="B8" s="1">
        <v>80</v>
      </c>
      <c r="C8" s="1">
        <v>110</v>
      </c>
      <c r="D8" s="1">
        <f t="shared" si="0"/>
        <v>-30</v>
      </c>
      <c r="E8" s="1">
        <f t="shared" si="1"/>
        <v>30</v>
      </c>
      <c r="F8" s="1">
        <f t="shared" si="2"/>
        <v>27.27272727272727</v>
      </c>
    </row>
    <row r="9" spans="1:11" ht="15.6" x14ac:dyDescent="0.3">
      <c r="A9" s="1" t="s">
        <v>7</v>
      </c>
      <c r="B9" s="1">
        <v>70</v>
      </c>
      <c r="C9" s="1">
        <v>100</v>
      </c>
      <c r="D9" s="1">
        <f t="shared" si="0"/>
        <v>-30</v>
      </c>
      <c r="E9" s="1">
        <f t="shared" si="1"/>
        <v>30</v>
      </c>
      <c r="F9" s="1">
        <f t="shared" si="2"/>
        <v>30</v>
      </c>
    </row>
    <row r="10" spans="1:11" ht="15.6" x14ac:dyDescent="0.3">
      <c r="A10" s="1" t="s">
        <v>8</v>
      </c>
      <c r="B10" s="1">
        <v>65</v>
      </c>
      <c r="C10" s="1">
        <v>110</v>
      </c>
      <c r="D10" s="1">
        <f t="shared" si="0"/>
        <v>-45</v>
      </c>
      <c r="E10" s="1">
        <f t="shared" si="1"/>
        <v>45</v>
      </c>
      <c r="F10" s="1">
        <f t="shared" si="2"/>
        <v>40.909090909090914</v>
      </c>
    </row>
    <row r="11" spans="1:11" ht="15.6" x14ac:dyDescent="0.3">
      <c r="A11" s="1" t="s">
        <v>9</v>
      </c>
      <c r="B11" s="1">
        <v>95</v>
      </c>
      <c r="C11" s="1">
        <v>110</v>
      </c>
      <c r="D11" s="1">
        <f t="shared" si="0"/>
        <v>-15</v>
      </c>
      <c r="E11" s="1">
        <f t="shared" si="1"/>
        <v>15</v>
      </c>
      <c r="F11" s="1">
        <f t="shared" si="2"/>
        <v>13.636363636363635</v>
      </c>
    </row>
    <row r="12" spans="1:11" ht="15.6" x14ac:dyDescent="0.3">
      <c r="A12" s="1" t="s">
        <v>10</v>
      </c>
      <c r="B12" s="1">
        <v>85</v>
      </c>
      <c r="C12" s="1">
        <v>100</v>
      </c>
      <c r="D12" s="1">
        <f t="shared" si="0"/>
        <v>-15</v>
      </c>
      <c r="E12" s="1">
        <f t="shared" si="1"/>
        <v>15</v>
      </c>
      <c r="F12" s="1">
        <f t="shared" si="2"/>
        <v>15</v>
      </c>
    </row>
    <row r="13" spans="1:11" ht="15.6" x14ac:dyDescent="0.3">
      <c r="A13" s="1" t="s">
        <v>11</v>
      </c>
      <c r="B13" s="1">
        <v>90</v>
      </c>
      <c r="C13" s="1">
        <v>105</v>
      </c>
      <c r="D13" s="1">
        <f t="shared" si="0"/>
        <v>-15</v>
      </c>
      <c r="E13" s="1">
        <f t="shared" si="1"/>
        <v>15</v>
      </c>
      <c r="F13" s="1">
        <f t="shared" si="2"/>
        <v>14.285714285714285</v>
      </c>
    </row>
    <row r="14" spans="1:11" ht="15.6" x14ac:dyDescent="0.3">
      <c r="A14" s="1" t="s">
        <v>12</v>
      </c>
      <c r="B14" s="1">
        <v>80</v>
      </c>
      <c r="C14" s="1">
        <v>95</v>
      </c>
      <c r="D14" s="1">
        <f t="shared" si="0"/>
        <v>-15</v>
      </c>
      <c r="E14" s="1">
        <f t="shared" si="1"/>
        <v>15</v>
      </c>
      <c r="F14" s="1">
        <f t="shared" si="2"/>
        <v>15.789473684210526</v>
      </c>
    </row>
    <row r="15" spans="1:11" ht="15.6" x14ac:dyDescent="0.3">
      <c r="A15" s="1" t="s">
        <v>13</v>
      </c>
      <c r="B15" s="1">
        <v>90</v>
      </c>
      <c r="C15" s="1">
        <v>105</v>
      </c>
      <c r="D15" s="1">
        <f t="shared" si="0"/>
        <v>-15</v>
      </c>
      <c r="E15" s="1">
        <f t="shared" si="1"/>
        <v>15</v>
      </c>
      <c r="F15" s="1">
        <f t="shared" si="2"/>
        <v>14.285714285714285</v>
      </c>
    </row>
    <row r="16" spans="1:11" ht="15.6" x14ac:dyDescent="0.3">
      <c r="A16" s="1" t="s">
        <v>14</v>
      </c>
      <c r="B16" s="1">
        <v>85</v>
      </c>
      <c r="C16" s="1">
        <v>110</v>
      </c>
      <c r="D16" s="1">
        <f t="shared" si="0"/>
        <v>-25</v>
      </c>
      <c r="E16" s="1">
        <f t="shared" si="1"/>
        <v>25</v>
      </c>
      <c r="F16" s="1">
        <f t="shared" si="2"/>
        <v>22.727272727272727</v>
      </c>
    </row>
    <row r="17" spans="1:6" ht="15.6" x14ac:dyDescent="0.3">
      <c r="A17" s="1" t="s">
        <v>15</v>
      </c>
      <c r="B17" s="1">
        <v>100</v>
      </c>
      <c r="C17" s="1">
        <v>100</v>
      </c>
      <c r="D17" s="1">
        <f t="shared" si="0"/>
        <v>0</v>
      </c>
      <c r="E17" s="1">
        <f t="shared" si="1"/>
        <v>0</v>
      </c>
      <c r="F17" s="1">
        <f t="shared" si="2"/>
        <v>0</v>
      </c>
    </row>
    <row r="18" spans="1:6" ht="15.6" x14ac:dyDescent="0.3">
      <c r="A18" s="1" t="s">
        <v>16</v>
      </c>
      <c r="B18" s="1">
        <v>65</v>
      </c>
      <c r="C18" s="1">
        <v>75</v>
      </c>
      <c r="D18" s="1">
        <f t="shared" si="0"/>
        <v>-10</v>
      </c>
      <c r="E18" s="1">
        <f t="shared" si="1"/>
        <v>10</v>
      </c>
      <c r="F18" s="1">
        <f t="shared" si="2"/>
        <v>13.333333333333334</v>
      </c>
    </row>
    <row r="19" spans="1:6" ht="15.6" x14ac:dyDescent="0.3">
      <c r="A19" s="1" t="s">
        <v>17</v>
      </c>
      <c r="B19" s="1">
        <v>120</v>
      </c>
      <c r="C19" s="1">
        <v>115</v>
      </c>
      <c r="D19" s="1">
        <f t="shared" si="0"/>
        <v>5</v>
      </c>
      <c r="E19" s="1">
        <f t="shared" si="1"/>
        <v>5</v>
      </c>
      <c r="F19" s="1">
        <f t="shared" si="2"/>
        <v>4.3478260869565215</v>
      </c>
    </row>
    <row r="20" spans="1:6" ht="15.6" x14ac:dyDescent="0.3">
      <c r="A20" s="1" t="s">
        <v>18</v>
      </c>
      <c r="B20" s="1">
        <v>70</v>
      </c>
      <c r="C20" s="1">
        <v>85</v>
      </c>
      <c r="D20" s="1">
        <f t="shared" si="0"/>
        <v>-15</v>
      </c>
      <c r="E20" s="1">
        <f t="shared" si="1"/>
        <v>15</v>
      </c>
      <c r="F20" s="1">
        <f t="shared" si="2"/>
        <v>17.647058823529413</v>
      </c>
    </row>
    <row r="21" spans="1:6" ht="15.6" x14ac:dyDescent="0.3">
      <c r="A21" s="1" t="s">
        <v>19</v>
      </c>
      <c r="B21" s="1">
        <v>90</v>
      </c>
      <c r="C21" s="1">
        <v>95</v>
      </c>
      <c r="D21" s="1">
        <f t="shared" si="0"/>
        <v>-5</v>
      </c>
      <c r="E21" s="1">
        <f t="shared" si="1"/>
        <v>5</v>
      </c>
      <c r="F21" s="1">
        <f t="shared" si="2"/>
        <v>5.2631578947368416</v>
      </c>
    </row>
    <row r="22" spans="1:6" ht="15.6" x14ac:dyDescent="0.3">
      <c r="A22" s="1" t="s">
        <v>20</v>
      </c>
      <c r="B22" s="1">
        <v>110</v>
      </c>
      <c r="C22" s="1">
        <v>110</v>
      </c>
      <c r="D22" s="1">
        <f t="shared" si="0"/>
        <v>0</v>
      </c>
      <c r="E22" s="1">
        <f t="shared" si="1"/>
        <v>0</v>
      </c>
      <c r="F22" s="1">
        <f t="shared" si="2"/>
        <v>0</v>
      </c>
    </row>
    <row r="23" spans="1:6" ht="15.6" x14ac:dyDescent="0.3">
      <c r="A23" s="1" t="s">
        <v>21</v>
      </c>
      <c r="B23" s="1">
        <v>90</v>
      </c>
      <c r="C23" s="1">
        <v>95</v>
      </c>
      <c r="D23" s="1">
        <f t="shared" si="0"/>
        <v>-5</v>
      </c>
      <c r="E23" s="1">
        <f t="shared" si="1"/>
        <v>5</v>
      </c>
      <c r="F23" s="1">
        <f t="shared" si="2"/>
        <v>5.2631578947368416</v>
      </c>
    </row>
    <row r="24" spans="1:6" ht="15.6" x14ac:dyDescent="0.3">
      <c r="A24" s="1" t="s">
        <v>22</v>
      </c>
      <c r="B24" s="1">
        <v>85</v>
      </c>
      <c r="C24" s="1">
        <v>85</v>
      </c>
      <c r="D24" s="1">
        <f t="shared" si="0"/>
        <v>0</v>
      </c>
      <c r="E24" s="1">
        <f t="shared" si="1"/>
        <v>0</v>
      </c>
      <c r="F24" s="1">
        <f t="shared" si="2"/>
        <v>0</v>
      </c>
    </row>
    <row r="25" spans="1:6" ht="15.6" x14ac:dyDescent="0.3">
      <c r="A25" s="1" t="s">
        <v>23</v>
      </c>
      <c r="B25" s="1">
        <v>100</v>
      </c>
      <c r="C25" s="1">
        <v>110</v>
      </c>
      <c r="D25" s="1">
        <f t="shared" si="0"/>
        <v>-10</v>
      </c>
      <c r="E25" s="1">
        <f t="shared" si="1"/>
        <v>10</v>
      </c>
      <c r="F25" s="1">
        <f t="shared" si="2"/>
        <v>9.0909090909090917</v>
      </c>
    </row>
    <row r="26" spans="1:6" ht="15.6" x14ac:dyDescent="0.3">
      <c r="A26" s="1" t="s">
        <v>24</v>
      </c>
      <c r="B26" s="1">
        <v>90</v>
      </c>
      <c r="C26" s="1">
        <v>100</v>
      </c>
      <c r="D26" s="1">
        <f t="shared" si="0"/>
        <v>-10</v>
      </c>
      <c r="E26" s="1">
        <f t="shared" si="1"/>
        <v>10</v>
      </c>
      <c r="F26" s="1">
        <f t="shared" si="2"/>
        <v>10</v>
      </c>
    </row>
    <row r="27" spans="1:6" ht="15.6" x14ac:dyDescent="0.3">
      <c r="A27" s="1" t="s">
        <v>25</v>
      </c>
      <c r="B27" s="1">
        <v>85</v>
      </c>
      <c r="C27" s="1">
        <v>95</v>
      </c>
      <c r="D27" s="1">
        <f t="shared" si="0"/>
        <v>-10</v>
      </c>
      <c r="E27" s="1">
        <f t="shared" si="1"/>
        <v>10</v>
      </c>
      <c r="F27" s="1">
        <f t="shared" si="2"/>
        <v>10.526315789473683</v>
      </c>
    </row>
    <row r="28" spans="1:6" ht="15.6" x14ac:dyDescent="0.3">
      <c r="A28" s="1" t="s">
        <v>26</v>
      </c>
      <c r="B28" s="1">
        <v>100</v>
      </c>
      <c r="C28" s="1">
        <v>115</v>
      </c>
      <c r="D28" s="1">
        <f t="shared" si="0"/>
        <v>-15</v>
      </c>
      <c r="E28" s="1">
        <f t="shared" si="1"/>
        <v>15</v>
      </c>
      <c r="F28" s="1">
        <f t="shared" si="2"/>
        <v>13.043478260869565</v>
      </c>
    </row>
    <row r="29" spans="1:6" ht="15.6" x14ac:dyDescent="0.3">
      <c r="A29" s="1" t="s">
        <v>27</v>
      </c>
      <c r="B29" s="1">
        <v>100</v>
      </c>
      <c r="C29" s="1">
        <v>115</v>
      </c>
      <c r="D29" s="1">
        <f t="shared" si="0"/>
        <v>-15</v>
      </c>
      <c r="E29" s="1">
        <f t="shared" si="1"/>
        <v>15</v>
      </c>
      <c r="F29" s="1">
        <f t="shared" si="2"/>
        <v>13.043478260869565</v>
      </c>
    </row>
    <row r="30" spans="1:6" ht="15.6" x14ac:dyDescent="0.3">
      <c r="A30" s="1" t="s">
        <v>28</v>
      </c>
      <c r="B30" s="1">
        <v>90</v>
      </c>
      <c r="C30" s="1">
        <v>100</v>
      </c>
      <c r="D30" s="1">
        <f t="shared" si="0"/>
        <v>-10</v>
      </c>
      <c r="E30" s="1">
        <f t="shared" si="1"/>
        <v>10</v>
      </c>
      <c r="F30" s="1">
        <f t="shared" si="2"/>
        <v>10</v>
      </c>
    </row>
    <row r="31" spans="1:6" ht="15.6" x14ac:dyDescent="0.3">
      <c r="A31" s="1" t="s">
        <v>29</v>
      </c>
      <c r="B31" s="1">
        <v>85</v>
      </c>
      <c r="C31" s="1">
        <v>110</v>
      </c>
      <c r="D31" s="1">
        <f t="shared" si="0"/>
        <v>-25</v>
      </c>
      <c r="E31" s="1">
        <f t="shared" si="1"/>
        <v>25</v>
      </c>
      <c r="F31" s="1">
        <f t="shared" si="2"/>
        <v>22.727272727272727</v>
      </c>
    </row>
    <row r="32" spans="1:6" ht="15.6" x14ac:dyDescent="0.3">
      <c r="A32" s="1" t="s">
        <v>30</v>
      </c>
      <c r="B32" s="1">
        <v>110</v>
      </c>
      <c r="C32" s="1">
        <v>145</v>
      </c>
      <c r="D32" s="1">
        <f t="shared" si="0"/>
        <v>-35</v>
      </c>
      <c r="E32" s="1">
        <f t="shared" si="1"/>
        <v>35</v>
      </c>
      <c r="F32" s="1">
        <f t="shared" si="2"/>
        <v>24.137931034482758</v>
      </c>
    </row>
    <row r="33" spans="1:6" ht="15.6" x14ac:dyDescent="0.3">
      <c r="A33" s="1" t="s">
        <v>31</v>
      </c>
      <c r="B33" s="1">
        <v>110</v>
      </c>
      <c r="C33" s="1">
        <v>100</v>
      </c>
      <c r="D33" s="1">
        <f t="shared" si="0"/>
        <v>10</v>
      </c>
      <c r="E33" s="1">
        <f t="shared" si="1"/>
        <v>10</v>
      </c>
      <c r="F33" s="1">
        <f t="shared" si="2"/>
        <v>10</v>
      </c>
    </row>
    <row r="34" spans="1:6" ht="15.6" x14ac:dyDescent="0.3">
      <c r="A34" s="1" t="s">
        <v>32</v>
      </c>
      <c r="B34" s="1">
        <v>90</v>
      </c>
      <c r="C34" s="1">
        <v>95</v>
      </c>
      <c r="D34" s="1">
        <f t="shared" si="0"/>
        <v>-5</v>
      </c>
      <c r="E34" s="1">
        <f t="shared" si="1"/>
        <v>5</v>
      </c>
      <c r="F34" s="1">
        <f t="shared" si="2"/>
        <v>5.2631578947368416</v>
      </c>
    </row>
    <row r="35" spans="1:6" ht="15.6" x14ac:dyDescent="0.3">
      <c r="A35" s="1" t="s">
        <v>33</v>
      </c>
      <c r="B35" s="1">
        <v>80</v>
      </c>
      <c r="C35" s="1">
        <v>95</v>
      </c>
      <c r="D35" s="1">
        <f t="shared" si="0"/>
        <v>-15</v>
      </c>
      <c r="E35" s="1">
        <f t="shared" si="1"/>
        <v>15</v>
      </c>
      <c r="F35" s="1">
        <f t="shared" si="2"/>
        <v>15.789473684210526</v>
      </c>
    </row>
    <row r="36" spans="1:6" ht="15.6" x14ac:dyDescent="0.3">
      <c r="A36" s="1" t="s">
        <v>34</v>
      </c>
      <c r="B36" s="1">
        <v>90</v>
      </c>
      <c r="C36" s="1">
        <v>100</v>
      </c>
      <c r="D36" s="1">
        <f t="shared" si="0"/>
        <v>-10</v>
      </c>
      <c r="E36" s="1">
        <f t="shared" si="1"/>
        <v>10</v>
      </c>
      <c r="F36" s="1">
        <f t="shared" si="2"/>
        <v>10</v>
      </c>
    </row>
    <row r="37" spans="1:6" ht="15.6" x14ac:dyDescent="0.3">
      <c r="A37" s="1" t="s">
        <v>35</v>
      </c>
      <c r="B37" s="1">
        <v>100</v>
      </c>
      <c r="C37" s="1">
        <v>95</v>
      </c>
      <c r="D37" s="1">
        <f t="shared" si="0"/>
        <v>5</v>
      </c>
      <c r="E37" s="1">
        <f t="shared" si="1"/>
        <v>5</v>
      </c>
      <c r="F37" s="1">
        <f t="shared" si="2"/>
        <v>5.2631578947368416</v>
      </c>
    </row>
    <row r="38" spans="1:6" ht="15.6" x14ac:dyDescent="0.3">
      <c r="C38" s="4" t="s">
        <v>62</v>
      </c>
      <c r="D38" s="4">
        <f>AVERAGE(D2:D37)</f>
        <v>-14.722222222222221</v>
      </c>
      <c r="E38" s="1">
        <f t="shared" si="1"/>
        <v>14.722222222222221</v>
      </c>
      <c r="F38" s="1"/>
    </row>
    <row r="39" spans="1:6" ht="15.6" x14ac:dyDescent="0.3">
      <c r="D39" s="1"/>
      <c r="E39" s="1"/>
      <c r="F39" s="1"/>
    </row>
    <row r="40" spans="1:6" ht="15.6" x14ac:dyDescent="0.3">
      <c r="D40" s="1"/>
      <c r="E40" s="1"/>
      <c r="F40" s="1"/>
    </row>
    <row r="41" spans="1:6" ht="15.6" x14ac:dyDescent="0.3">
      <c r="C41" s="4" t="s">
        <v>61</v>
      </c>
      <c r="D41" s="4">
        <f>_xlfn.STDEV.S(D2:D37)</f>
        <v>13.729241184131899</v>
      </c>
      <c r="E41" s="1" t="s">
        <v>63</v>
      </c>
      <c r="F41" s="1">
        <f>COUNTIFS(F2:F37,"&gt;=0",F2:F37,"&lt;=10")</f>
        <v>15</v>
      </c>
    </row>
    <row r="42" spans="1:6" ht="15.6" x14ac:dyDescent="0.3">
      <c r="D42" s="1"/>
      <c r="E42" s="7" t="s">
        <v>70</v>
      </c>
      <c r="F42" s="1">
        <f>COUNTIFS(F2:F37,"&gt;=10",F2:F37,"&lt;=20")</f>
        <v>16</v>
      </c>
    </row>
    <row r="43" spans="1:6" ht="15.6" x14ac:dyDescent="0.3">
      <c r="D43" s="1"/>
      <c r="E43" s="1" t="s">
        <v>64</v>
      </c>
      <c r="F43" s="1">
        <f>COUNTIFS(F2:F37,"&gt;=20",F2:F37,"&lt;=30")</f>
        <v>6</v>
      </c>
    </row>
    <row r="44" spans="1:6" ht="15.6" x14ac:dyDescent="0.3">
      <c r="D44" s="1"/>
      <c r="E44" s="1" t="s">
        <v>65</v>
      </c>
      <c r="F44" s="1">
        <f>COUNTIFS(F2:F37,"&gt;=30",F2:F37,"&lt;=40")</f>
        <v>2</v>
      </c>
    </row>
    <row r="45" spans="1:6" ht="15.6" x14ac:dyDescent="0.3">
      <c r="D45" s="1"/>
      <c r="E45" s="1" t="s">
        <v>66</v>
      </c>
      <c r="F45" s="1">
        <f>COUNTIFS(F2:F37,"&gt;=40",F2:F37,"&lt;=50")</f>
        <v>2</v>
      </c>
    </row>
    <row r="46" spans="1:6" ht="15.6" x14ac:dyDescent="0.3">
      <c r="D46" s="1"/>
      <c r="E46" s="1" t="s">
        <v>67</v>
      </c>
      <c r="F46" s="1">
        <f>COUNTIFS(F2:F37,"&gt;=50",F2:F37,"&lt;=60")</f>
        <v>0</v>
      </c>
    </row>
    <row r="47" spans="1:6" ht="15.6" x14ac:dyDescent="0.3">
      <c r="D47" s="1"/>
      <c r="E47" s="1"/>
      <c r="F47" s="1">
        <f>COUNTIFS(F2:F37,"&gt;=60",F2:F37,"&lt;=70")</f>
        <v>0</v>
      </c>
    </row>
    <row r="48" spans="1:6" ht="15.6" x14ac:dyDescent="0.3">
      <c r="D48" s="1"/>
      <c r="E48" s="1"/>
      <c r="F48" s="1"/>
    </row>
    <row r="49" spans="1:6" ht="15.6" x14ac:dyDescent="0.3">
      <c r="D49" s="1"/>
      <c r="E49" s="1"/>
      <c r="F49" s="1"/>
    </row>
    <row r="50" spans="1:6" ht="21" x14ac:dyDescent="0.4">
      <c r="A50" s="2" t="s">
        <v>54</v>
      </c>
      <c r="B50" s="2" t="s">
        <v>55</v>
      </c>
      <c r="C50" s="2" t="s">
        <v>56</v>
      </c>
      <c r="D50" s="3" t="s">
        <v>57</v>
      </c>
      <c r="E50" s="3" t="s">
        <v>58</v>
      </c>
      <c r="F50" s="3" t="s">
        <v>59</v>
      </c>
    </row>
    <row r="51" spans="1:6" ht="15.6" x14ac:dyDescent="0.3">
      <c r="A51" s="1" t="s">
        <v>0</v>
      </c>
      <c r="B51" s="1">
        <v>90</v>
      </c>
      <c r="C51" s="1">
        <v>120</v>
      </c>
      <c r="D51" s="1">
        <f t="shared" si="0"/>
        <v>-30</v>
      </c>
      <c r="E51" s="1">
        <f t="shared" si="1"/>
        <v>30</v>
      </c>
      <c r="F51" s="1">
        <f>(E51/C51)*100</f>
        <v>25</v>
      </c>
    </row>
    <row r="52" spans="1:6" ht="15.6" x14ac:dyDescent="0.3">
      <c r="A52" s="1" t="s">
        <v>1</v>
      </c>
      <c r="B52" s="1">
        <v>65</v>
      </c>
      <c r="C52" s="1">
        <v>95</v>
      </c>
      <c r="D52" s="1">
        <f t="shared" si="0"/>
        <v>-30</v>
      </c>
      <c r="E52" s="1">
        <f t="shared" si="1"/>
        <v>30</v>
      </c>
      <c r="F52" s="1">
        <f t="shared" si="2"/>
        <v>31.578947368421051</v>
      </c>
    </row>
    <row r="53" spans="1:6" ht="15.6" x14ac:dyDescent="0.3">
      <c r="A53" s="1" t="s">
        <v>2</v>
      </c>
      <c r="B53" s="1">
        <v>80</v>
      </c>
      <c r="C53" s="1">
        <v>115</v>
      </c>
      <c r="D53" s="1">
        <f t="shared" si="0"/>
        <v>-35</v>
      </c>
      <c r="E53" s="1">
        <f t="shared" si="1"/>
        <v>35</v>
      </c>
      <c r="F53" s="1">
        <f t="shared" si="2"/>
        <v>30.434782608695656</v>
      </c>
    </row>
    <row r="54" spans="1:6" ht="15.6" x14ac:dyDescent="0.3">
      <c r="A54" s="1" t="s">
        <v>3</v>
      </c>
      <c r="B54" s="1">
        <v>95</v>
      </c>
      <c r="C54" s="1">
        <v>105</v>
      </c>
      <c r="D54" s="1">
        <f t="shared" si="0"/>
        <v>-10</v>
      </c>
      <c r="E54" s="1">
        <f t="shared" si="1"/>
        <v>10</v>
      </c>
      <c r="F54" s="1">
        <f t="shared" si="2"/>
        <v>9.5238095238095237</v>
      </c>
    </row>
    <row r="55" spans="1:6" ht="15.6" x14ac:dyDescent="0.3">
      <c r="A55" s="1" t="s">
        <v>4</v>
      </c>
      <c r="B55" s="1">
        <v>80</v>
      </c>
      <c r="C55" s="1">
        <v>95</v>
      </c>
      <c r="D55" s="1">
        <f t="shared" si="0"/>
        <v>-15</v>
      </c>
      <c r="E55" s="1">
        <f t="shared" si="1"/>
        <v>15</v>
      </c>
      <c r="F55" s="1">
        <f t="shared" si="2"/>
        <v>15.789473684210526</v>
      </c>
    </row>
    <row r="56" spans="1:6" ht="15.6" x14ac:dyDescent="0.3">
      <c r="A56" s="1" t="s">
        <v>5</v>
      </c>
      <c r="B56" s="1">
        <v>110</v>
      </c>
      <c r="C56" s="1">
        <v>120</v>
      </c>
      <c r="D56" s="1">
        <f t="shared" si="0"/>
        <v>-10</v>
      </c>
      <c r="E56" s="1">
        <f t="shared" si="1"/>
        <v>10</v>
      </c>
      <c r="F56" s="1">
        <f t="shared" si="2"/>
        <v>8.3333333333333321</v>
      </c>
    </row>
    <row r="57" spans="1:6" ht="15.6" x14ac:dyDescent="0.3">
      <c r="A57" s="1" t="s">
        <v>6</v>
      </c>
      <c r="B57" s="1">
        <v>80</v>
      </c>
      <c r="C57" s="1">
        <v>110</v>
      </c>
      <c r="D57" s="1">
        <f t="shared" si="0"/>
        <v>-30</v>
      </c>
      <c r="E57" s="1">
        <f t="shared" si="1"/>
        <v>30</v>
      </c>
      <c r="F57" s="1">
        <f t="shared" si="2"/>
        <v>27.27272727272727</v>
      </c>
    </row>
    <row r="58" spans="1:6" ht="15.6" x14ac:dyDescent="0.3">
      <c r="A58" s="1" t="s">
        <v>7</v>
      </c>
      <c r="B58" s="1">
        <v>70</v>
      </c>
      <c r="C58" s="1">
        <v>100</v>
      </c>
      <c r="D58" s="1">
        <f t="shared" si="0"/>
        <v>-30</v>
      </c>
      <c r="E58" s="1">
        <f t="shared" si="1"/>
        <v>30</v>
      </c>
      <c r="F58" s="1">
        <f t="shared" si="2"/>
        <v>30</v>
      </c>
    </row>
    <row r="59" spans="1:6" ht="15.6" x14ac:dyDescent="0.3">
      <c r="A59" s="1" t="s">
        <v>8</v>
      </c>
      <c r="B59" s="1">
        <v>65</v>
      </c>
      <c r="C59" s="1">
        <v>110</v>
      </c>
      <c r="D59" s="1">
        <f t="shared" si="0"/>
        <v>-45</v>
      </c>
      <c r="E59" s="1">
        <f t="shared" si="1"/>
        <v>45</v>
      </c>
      <c r="F59" s="1">
        <f t="shared" si="2"/>
        <v>40.909090909090914</v>
      </c>
    </row>
    <row r="60" spans="1:6" ht="15.6" x14ac:dyDescent="0.3">
      <c r="A60" s="1" t="s">
        <v>9</v>
      </c>
      <c r="B60" s="1">
        <v>95</v>
      </c>
      <c r="C60" s="1">
        <v>110</v>
      </c>
      <c r="D60" s="1">
        <f t="shared" si="0"/>
        <v>-15</v>
      </c>
      <c r="E60" s="1">
        <f t="shared" si="1"/>
        <v>15</v>
      </c>
      <c r="F60" s="1">
        <f t="shared" si="2"/>
        <v>13.636363636363635</v>
      </c>
    </row>
    <row r="61" spans="1:6" ht="15.6" x14ac:dyDescent="0.3">
      <c r="A61" s="1" t="s">
        <v>10</v>
      </c>
      <c r="B61" s="1">
        <v>85</v>
      </c>
      <c r="C61" s="1">
        <v>100</v>
      </c>
      <c r="D61" s="1">
        <f t="shared" si="0"/>
        <v>-15</v>
      </c>
      <c r="E61" s="1">
        <f t="shared" si="1"/>
        <v>15</v>
      </c>
      <c r="F61" s="1">
        <f t="shared" si="2"/>
        <v>15</v>
      </c>
    </row>
    <row r="62" spans="1:6" ht="15.6" x14ac:dyDescent="0.3">
      <c r="A62" s="1" t="s">
        <v>11</v>
      </c>
      <c r="B62" s="1">
        <v>90</v>
      </c>
      <c r="C62" s="1">
        <v>105</v>
      </c>
      <c r="D62" s="1">
        <f t="shared" si="0"/>
        <v>-15</v>
      </c>
      <c r="E62" s="1">
        <f t="shared" si="1"/>
        <v>15</v>
      </c>
      <c r="F62" s="1">
        <f t="shared" si="2"/>
        <v>14.285714285714285</v>
      </c>
    </row>
    <row r="63" spans="1:6" ht="15.6" x14ac:dyDescent="0.3">
      <c r="A63" s="1" t="s">
        <v>12</v>
      </c>
      <c r="B63" s="1">
        <v>80</v>
      </c>
      <c r="C63" s="1">
        <v>95</v>
      </c>
      <c r="D63" s="1">
        <f t="shared" si="0"/>
        <v>-15</v>
      </c>
      <c r="E63" s="1">
        <f t="shared" si="1"/>
        <v>15</v>
      </c>
      <c r="F63" s="1">
        <f t="shared" si="2"/>
        <v>15.789473684210526</v>
      </c>
    </row>
    <row r="64" spans="1:6" ht="15.6" x14ac:dyDescent="0.3">
      <c r="A64" s="1" t="s">
        <v>13</v>
      </c>
      <c r="B64" s="1">
        <v>90</v>
      </c>
      <c r="C64" s="1">
        <v>105</v>
      </c>
      <c r="D64" s="1">
        <f t="shared" si="0"/>
        <v>-15</v>
      </c>
      <c r="E64" s="1">
        <f t="shared" si="1"/>
        <v>15</v>
      </c>
      <c r="F64" s="1">
        <f t="shared" si="2"/>
        <v>14.285714285714285</v>
      </c>
    </row>
    <row r="65" spans="1:6" ht="15.6" x14ac:dyDescent="0.3">
      <c r="A65" s="1" t="s">
        <v>14</v>
      </c>
      <c r="B65" s="1">
        <v>85</v>
      </c>
      <c r="C65" s="1">
        <v>110</v>
      </c>
      <c r="D65" s="1">
        <f t="shared" si="0"/>
        <v>-25</v>
      </c>
      <c r="E65" s="1">
        <f t="shared" si="1"/>
        <v>25</v>
      </c>
      <c r="F65" s="1">
        <f t="shared" si="2"/>
        <v>22.727272727272727</v>
      </c>
    </row>
    <row r="66" spans="1:6" ht="15.6" x14ac:dyDescent="0.3">
      <c r="A66" s="1" t="s">
        <v>15</v>
      </c>
      <c r="B66" s="1">
        <v>100</v>
      </c>
      <c r="C66" s="1">
        <v>100</v>
      </c>
      <c r="D66" s="1">
        <f t="shared" si="0"/>
        <v>0</v>
      </c>
      <c r="E66" s="1">
        <f t="shared" si="1"/>
        <v>0</v>
      </c>
      <c r="F66" s="1">
        <f t="shared" si="2"/>
        <v>0</v>
      </c>
    </row>
    <row r="67" spans="1:6" ht="15.6" x14ac:dyDescent="0.3">
      <c r="A67" s="1" t="s">
        <v>16</v>
      </c>
      <c r="B67" s="1">
        <v>65</v>
      </c>
      <c r="C67" s="1">
        <v>75</v>
      </c>
      <c r="D67" s="1">
        <f t="shared" ref="D67:D104" si="3">B67-C67</f>
        <v>-10</v>
      </c>
      <c r="E67" s="1">
        <f t="shared" ref="E67:E105" si="4">ABS(D67)</f>
        <v>10</v>
      </c>
      <c r="F67" s="1">
        <f t="shared" si="2"/>
        <v>13.333333333333334</v>
      </c>
    </row>
    <row r="68" spans="1:6" ht="15.6" x14ac:dyDescent="0.3">
      <c r="A68" s="1" t="s">
        <v>17</v>
      </c>
      <c r="B68" s="1">
        <v>120</v>
      </c>
      <c r="C68" s="1">
        <v>115</v>
      </c>
      <c r="D68" s="1">
        <f t="shared" si="3"/>
        <v>5</v>
      </c>
      <c r="E68" s="1">
        <f t="shared" si="4"/>
        <v>5</v>
      </c>
      <c r="F68" s="1">
        <f t="shared" ref="F68:F104" si="5">(E68/C68)*100</f>
        <v>4.3478260869565215</v>
      </c>
    </row>
    <row r="69" spans="1:6" ht="15.6" x14ac:dyDescent="0.3">
      <c r="A69" s="1" t="s">
        <v>18</v>
      </c>
      <c r="B69" s="1">
        <v>70</v>
      </c>
      <c r="C69" s="1">
        <v>80</v>
      </c>
      <c r="D69" s="1">
        <f t="shared" si="3"/>
        <v>-10</v>
      </c>
      <c r="E69" s="1">
        <f t="shared" si="4"/>
        <v>10</v>
      </c>
      <c r="F69" s="1">
        <f t="shared" si="5"/>
        <v>12.5</v>
      </c>
    </row>
    <row r="70" spans="1:6" ht="15.6" x14ac:dyDescent="0.3">
      <c r="A70" s="1" t="s">
        <v>19</v>
      </c>
      <c r="B70" s="1">
        <v>90</v>
      </c>
      <c r="C70" s="1">
        <v>95</v>
      </c>
      <c r="D70" s="1">
        <f t="shared" si="3"/>
        <v>-5</v>
      </c>
      <c r="E70" s="1">
        <f t="shared" si="4"/>
        <v>5</v>
      </c>
      <c r="F70" s="1">
        <f t="shared" si="5"/>
        <v>5.2631578947368416</v>
      </c>
    </row>
    <row r="71" spans="1:6" ht="15.6" x14ac:dyDescent="0.3">
      <c r="A71" s="1" t="s">
        <v>20</v>
      </c>
      <c r="B71" s="1">
        <v>110</v>
      </c>
      <c r="C71" s="1">
        <v>110</v>
      </c>
      <c r="D71" s="1">
        <f t="shared" si="3"/>
        <v>0</v>
      </c>
      <c r="E71" s="1">
        <f t="shared" si="4"/>
        <v>0</v>
      </c>
      <c r="F71" s="1">
        <f t="shared" si="5"/>
        <v>0</v>
      </c>
    </row>
    <row r="72" spans="1:6" ht="15.6" x14ac:dyDescent="0.3">
      <c r="A72" s="1" t="s">
        <v>21</v>
      </c>
      <c r="B72" s="1">
        <v>90</v>
      </c>
      <c r="C72" s="1">
        <v>95</v>
      </c>
      <c r="D72" s="1">
        <f t="shared" si="3"/>
        <v>-5</v>
      </c>
      <c r="E72" s="1">
        <f t="shared" si="4"/>
        <v>5</v>
      </c>
      <c r="F72" s="1">
        <f t="shared" si="5"/>
        <v>5.2631578947368416</v>
      </c>
    </row>
    <row r="73" spans="1:6" ht="15.6" x14ac:dyDescent="0.3">
      <c r="A73" s="1" t="s">
        <v>22</v>
      </c>
      <c r="B73" s="1">
        <v>85</v>
      </c>
      <c r="C73" s="1">
        <v>85</v>
      </c>
      <c r="D73" s="1">
        <f t="shared" si="3"/>
        <v>0</v>
      </c>
      <c r="E73" s="1">
        <f t="shared" si="4"/>
        <v>0</v>
      </c>
      <c r="F73" s="1">
        <f t="shared" si="5"/>
        <v>0</v>
      </c>
    </row>
    <row r="74" spans="1:6" ht="15.6" x14ac:dyDescent="0.3">
      <c r="A74" s="1" t="s">
        <v>23</v>
      </c>
      <c r="B74" s="1">
        <v>100</v>
      </c>
      <c r="C74" s="1">
        <v>110</v>
      </c>
      <c r="D74" s="1">
        <f t="shared" si="3"/>
        <v>-10</v>
      </c>
      <c r="E74" s="1">
        <f t="shared" si="4"/>
        <v>10</v>
      </c>
      <c r="F74" s="1">
        <f t="shared" si="5"/>
        <v>9.0909090909090917</v>
      </c>
    </row>
    <row r="75" spans="1:6" ht="15.6" x14ac:dyDescent="0.3">
      <c r="A75" s="1" t="s">
        <v>24</v>
      </c>
      <c r="B75" s="1">
        <v>90</v>
      </c>
      <c r="C75" s="1">
        <v>100</v>
      </c>
      <c r="D75" s="1">
        <f t="shared" si="3"/>
        <v>-10</v>
      </c>
      <c r="E75" s="1">
        <f t="shared" si="4"/>
        <v>10</v>
      </c>
      <c r="F75" s="1">
        <f t="shared" si="5"/>
        <v>10</v>
      </c>
    </row>
    <row r="76" spans="1:6" ht="15.6" x14ac:dyDescent="0.3">
      <c r="A76" s="1" t="s">
        <v>25</v>
      </c>
      <c r="B76" s="1">
        <v>85</v>
      </c>
      <c r="C76" s="1">
        <v>95</v>
      </c>
      <c r="D76" s="1">
        <f t="shared" si="3"/>
        <v>-10</v>
      </c>
      <c r="E76" s="1">
        <f t="shared" si="4"/>
        <v>10</v>
      </c>
      <c r="F76" s="1">
        <f t="shared" si="5"/>
        <v>10.526315789473683</v>
      </c>
    </row>
    <row r="77" spans="1:6" ht="15.6" x14ac:dyDescent="0.3">
      <c r="A77" s="1" t="s">
        <v>26</v>
      </c>
      <c r="B77" s="1">
        <v>100</v>
      </c>
      <c r="C77" s="1">
        <v>115</v>
      </c>
      <c r="D77" s="1">
        <f t="shared" si="3"/>
        <v>-15</v>
      </c>
      <c r="E77" s="1">
        <f t="shared" si="4"/>
        <v>15</v>
      </c>
      <c r="F77" s="1">
        <f t="shared" si="5"/>
        <v>13.043478260869565</v>
      </c>
    </row>
    <row r="78" spans="1:6" ht="15.6" x14ac:dyDescent="0.3">
      <c r="A78" s="1" t="s">
        <v>27</v>
      </c>
      <c r="B78" s="1">
        <v>100</v>
      </c>
      <c r="C78" s="1">
        <v>115</v>
      </c>
      <c r="D78" s="1">
        <f t="shared" si="3"/>
        <v>-15</v>
      </c>
      <c r="E78" s="1">
        <f t="shared" si="4"/>
        <v>15</v>
      </c>
      <c r="F78" s="1">
        <f t="shared" si="5"/>
        <v>13.043478260869565</v>
      </c>
    </row>
    <row r="79" spans="1:6" ht="15.6" x14ac:dyDescent="0.3">
      <c r="A79" s="1" t="s">
        <v>28</v>
      </c>
      <c r="B79" s="1">
        <v>90</v>
      </c>
      <c r="C79" s="1">
        <v>100</v>
      </c>
      <c r="D79" s="1">
        <f t="shared" si="3"/>
        <v>-10</v>
      </c>
      <c r="E79" s="1">
        <f t="shared" si="4"/>
        <v>10</v>
      </c>
      <c r="F79" s="1">
        <f t="shared" si="5"/>
        <v>10</v>
      </c>
    </row>
    <row r="80" spans="1:6" ht="15.6" x14ac:dyDescent="0.3">
      <c r="A80" s="1" t="s">
        <v>29</v>
      </c>
      <c r="B80" s="1">
        <v>85</v>
      </c>
      <c r="C80" s="1">
        <v>110</v>
      </c>
      <c r="D80" s="1">
        <f t="shared" si="3"/>
        <v>-25</v>
      </c>
      <c r="E80" s="1">
        <f t="shared" si="4"/>
        <v>25</v>
      </c>
      <c r="F80" s="1">
        <f t="shared" si="5"/>
        <v>22.727272727272727</v>
      </c>
    </row>
    <row r="81" spans="1:6" ht="15.6" x14ac:dyDescent="0.3">
      <c r="A81" s="1" t="s">
        <v>30</v>
      </c>
      <c r="B81" s="1">
        <v>130</v>
      </c>
      <c r="C81" s="1">
        <v>145</v>
      </c>
      <c r="D81" s="1">
        <f t="shared" si="3"/>
        <v>-15</v>
      </c>
      <c r="E81" s="1">
        <f t="shared" si="4"/>
        <v>15</v>
      </c>
      <c r="F81" s="1">
        <f t="shared" si="5"/>
        <v>10.344827586206897</v>
      </c>
    </row>
    <row r="82" spans="1:6" ht="15.6" x14ac:dyDescent="0.3">
      <c r="A82" s="1" t="s">
        <v>31</v>
      </c>
      <c r="B82" s="1">
        <v>110</v>
      </c>
      <c r="C82" s="1">
        <v>105</v>
      </c>
      <c r="D82" s="1">
        <f t="shared" si="3"/>
        <v>5</v>
      </c>
      <c r="E82" s="1">
        <f t="shared" si="4"/>
        <v>5</v>
      </c>
      <c r="F82" s="1">
        <f t="shared" si="5"/>
        <v>4.7619047619047619</v>
      </c>
    </row>
    <row r="83" spans="1:6" ht="15.6" x14ac:dyDescent="0.3">
      <c r="A83" s="1" t="s">
        <v>32</v>
      </c>
      <c r="B83" s="1">
        <v>90</v>
      </c>
      <c r="C83" s="1">
        <v>95</v>
      </c>
      <c r="D83" s="1">
        <f t="shared" si="3"/>
        <v>-5</v>
      </c>
      <c r="E83" s="1">
        <f t="shared" si="4"/>
        <v>5</v>
      </c>
      <c r="F83" s="1">
        <f t="shared" si="5"/>
        <v>5.2631578947368416</v>
      </c>
    </row>
    <row r="84" spans="1:6" ht="15.6" x14ac:dyDescent="0.3">
      <c r="A84" s="1" t="s">
        <v>33</v>
      </c>
      <c r="B84" s="1">
        <v>80</v>
      </c>
      <c r="C84" s="1">
        <v>95</v>
      </c>
      <c r="D84" s="1">
        <f t="shared" si="3"/>
        <v>-15</v>
      </c>
      <c r="E84" s="1">
        <f t="shared" si="4"/>
        <v>15</v>
      </c>
      <c r="F84" s="1">
        <f t="shared" si="5"/>
        <v>15.789473684210526</v>
      </c>
    </row>
    <row r="85" spans="1:6" ht="15.6" x14ac:dyDescent="0.3">
      <c r="A85" s="1" t="s">
        <v>34</v>
      </c>
      <c r="B85" s="1">
        <v>90</v>
      </c>
      <c r="C85" s="1">
        <v>100</v>
      </c>
      <c r="D85" s="1">
        <f t="shared" si="3"/>
        <v>-10</v>
      </c>
      <c r="E85" s="1">
        <f t="shared" si="4"/>
        <v>10</v>
      </c>
      <c r="F85" s="1">
        <f t="shared" si="5"/>
        <v>10</v>
      </c>
    </row>
    <row r="86" spans="1:6" ht="15.6" x14ac:dyDescent="0.3">
      <c r="A86" s="1" t="s">
        <v>35</v>
      </c>
      <c r="B86" s="1">
        <v>110</v>
      </c>
      <c r="C86" s="1">
        <v>95</v>
      </c>
      <c r="D86" s="1">
        <f t="shared" si="3"/>
        <v>15</v>
      </c>
      <c r="E86" s="1">
        <f t="shared" si="4"/>
        <v>15</v>
      </c>
      <c r="F86" s="1">
        <f t="shared" si="5"/>
        <v>15.789473684210526</v>
      </c>
    </row>
    <row r="87" spans="1:6" ht="15.6" x14ac:dyDescent="0.3">
      <c r="A87" s="1" t="s">
        <v>36</v>
      </c>
      <c r="B87" s="1">
        <v>110</v>
      </c>
      <c r="C87" s="1">
        <v>100</v>
      </c>
      <c r="D87" s="1">
        <f t="shared" si="3"/>
        <v>10</v>
      </c>
      <c r="E87" s="1">
        <f t="shared" si="4"/>
        <v>10</v>
      </c>
      <c r="F87" s="1">
        <f t="shared" si="5"/>
        <v>10</v>
      </c>
    </row>
    <row r="88" spans="1:6" ht="15.6" x14ac:dyDescent="0.3">
      <c r="A88" s="1" t="s">
        <v>37</v>
      </c>
      <c r="B88" s="1">
        <v>100</v>
      </c>
      <c r="C88" s="1">
        <v>80</v>
      </c>
      <c r="D88" s="1">
        <f t="shared" si="3"/>
        <v>20</v>
      </c>
      <c r="E88" s="1">
        <f t="shared" si="4"/>
        <v>20</v>
      </c>
      <c r="F88" s="1">
        <f t="shared" si="5"/>
        <v>25</v>
      </c>
    </row>
    <row r="89" spans="1:6" ht="15.6" x14ac:dyDescent="0.3">
      <c r="A89" s="1" t="s">
        <v>38</v>
      </c>
      <c r="B89" s="1">
        <v>105</v>
      </c>
      <c r="C89" s="1">
        <v>90</v>
      </c>
      <c r="D89" s="1">
        <f t="shared" si="3"/>
        <v>15</v>
      </c>
      <c r="E89" s="1">
        <f t="shared" si="4"/>
        <v>15</v>
      </c>
      <c r="F89" s="1">
        <f t="shared" si="5"/>
        <v>16.666666666666664</v>
      </c>
    </row>
    <row r="90" spans="1:6" ht="15.6" x14ac:dyDescent="0.3">
      <c r="A90" s="1" t="s">
        <v>39</v>
      </c>
      <c r="B90" s="1">
        <v>90</v>
      </c>
      <c r="C90" s="1">
        <v>70</v>
      </c>
      <c r="D90" s="1">
        <f t="shared" si="3"/>
        <v>20</v>
      </c>
      <c r="E90" s="1">
        <f t="shared" si="4"/>
        <v>20</v>
      </c>
      <c r="F90" s="1">
        <f t="shared" si="5"/>
        <v>28.571428571428569</v>
      </c>
    </row>
    <row r="91" spans="1:6" ht="15.6" x14ac:dyDescent="0.3">
      <c r="A91" s="1" t="s">
        <v>40</v>
      </c>
      <c r="B91" s="1">
        <v>95</v>
      </c>
      <c r="C91" s="1">
        <v>90</v>
      </c>
      <c r="D91" s="1">
        <f t="shared" si="3"/>
        <v>5</v>
      </c>
      <c r="E91" s="1">
        <f t="shared" si="4"/>
        <v>5</v>
      </c>
      <c r="F91" s="1">
        <f t="shared" si="5"/>
        <v>5.5555555555555554</v>
      </c>
    </row>
    <row r="92" spans="1:6" ht="15.6" x14ac:dyDescent="0.3">
      <c r="A92" s="1" t="s">
        <v>41</v>
      </c>
      <c r="B92" s="1">
        <v>100</v>
      </c>
      <c r="C92" s="1">
        <v>85</v>
      </c>
      <c r="D92" s="1">
        <f t="shared" si="3"/>
        <v>15</v>
      </c>
      <c r="E92" s="1">
        <f t="shared" si="4"/>
        <v>15</v>
      </c>
      <c r="F92" s="1">
        <f t="shared" si="5"/>
        <v>17.647058823529413</v>
      </c>
    </row>
    <row r="93" spans="1:6" ht="15.6" x14ac:dyDescent="0.3">
      <c r="A93" s="1" t="s">
        <v>42</v>
      </c>
      <c r="B93" s="1">
        <v>95</v>
      </c>
      <c r="C93" s="1">
        <v>100</v>
      </c>
      <c r="D93" s="1">
        <f t="shared" si="3"/>
        <v>-5</v>
      </c>
      <c r="E93" s="1">
        <f t="shared" si="4"/>
        <v>5</v>
      </c>
      <c r="F93" s="1">
        <f t="shared" si="5"/>
        <v>5</v>
      </c>
    </row>
    <row r="94" spans="1:6" ht="15.6" x14ac:dyDescent="0.3">
      <c r="A94" s="1" t="s">
        <v>43</v>
      </c>
      <c r="B94" s="1">
        <v>105</v>
      </c>
      <c r="C94" s="1">
        <v>90</v>
      </c>
      <c r="D94" s="1">
        <f t="shared" si="3"/>
        <v>15</v>
      </c>
      <c r="E94" s="1">
        <f t="shared" si="4"/>
        <v>15</v>
      </c>
      <c r="F94" s="1">
        <f t="shared" si="5"/>
        <v>16.666666666666664</v>
      </c>
    </row>
    <row r="95" spans="1:6" ht="15.6" x14ac:dyDescent="0.3">
      <c r="A95" s="1" t="s">
        <v>44</v>
      </c>
      <c r="B95" s="1">
        <v>90</v>
      </c>
      <c r="C95" s="1">
        <v>80</v>
      </c>
      <c r="D95" s="1">
        <f t="shared" si="3"/>
        <v>10</v>
      </c>
      <c r="E95" s="1">
        <f t="shared" si="4"/>
        <v>10</v>
      </c>
      <c r="F95" s="1">
        <f t="shared" si="5"/>
        <v>12.5</v>
      </c>
    </row>
    <row r="96" spans="1:6" ht="15.6" x14ac:dyDescent="0.3">
      <c r="A96" s="1" t="s">
        <v>45</v>
      </c>
      <c r="B96" s="1">
        <v>90</v>
      </c>
      <c r="C96" s="1">
        <v>90</v>
      </c>
      <c r="D96" s="1">
        <f t="shared" si="3"/>
        <v>0</v>
      </c>
      <c r="E96" s="1">
        <f t="shared" si="4"/>
        <v>0</v>
      </c>
      <c r="F96" s="1">
        <f t="shared" si="5"/>
        <v>0</v>
      </c>
    </row>
    <row r="97" spans="1:6" ht="15.6" x14ac:dyDescent="0.3">
      <c r="A97" s="1" t="s">
        <v>46</v>
      </c>
      <c r="B97" s="1">
        <v>85</v>
      </c>
      <c r="C97" s="1">
        <v>70</v>
      </c>
      <c r="D97" s="1">
        <f t="shared" si="3"/>
        <v>15</v>
      </c>
      <c r="E97" s="1">
        <f t="shared" si="4"/>
        <v>15</v>
      </c>
      <c r="F97" s="1">
        <f t="shared" si="5"/>
        <v>21.428571428571427</v>
      </c>
    </row>
    <row r="98" spans="1:6" ht="15.6" x14ac:dyDescent="0.3">
      <c r="A98" s="1" t="s">
        <v>47</v>
      </c>
      <c r="B98" s="1">
        <v>85</v>
      </c>
      <c r="C98" s="1">
        <v>100</v>
      </c>
      <c r="D98" s="1">
        <f t="shared" si="3"/>
        <v>-15</v>
      </c>
      <c r="E98" s="1">
        <f t="shared" si="4"/>
        <v>15</v>
      </c>
      <c r="F98" s="1">
        <f t="shared" si="5"/>
        <v>15</v>
      </c>
    </row>
    <row r="99" spans="1:6" ht="15.6" x14ac:dyDescent="0.3">
      <c r="A99" s="1" t="s">
        <v>48</v>
      </c>
      <c r="B99" s="1">
        <v>105</v>
      </c>
      <c r="C99" s="1">
        <v>95</v>
      </c>
      <c r="D99" s="1">
        <f t="shared" si="3"/>
        <v>10</v>
      </c>
      <c r="E99" s="1">
        <f t="shared" si="4"/>
        <v>10</v>
      </c>
      <c r="F99" s="1">
        <f t="shared" si="5"/>
        <v>10.526315789473683</v>
      </c>
    </row>
    <row r="100" spans="1:6" ht="15.6" x14ac:dyDescent="0.3">
      <c r="A100" s="1" t="s">
        <v>49</v>
      </c>
      <c r="B100" s="1">
        <v>110</v>
      </c>
      <c r="C100" s="1">
        <v>110</v>
      </c>
      <c r="D100" s="1">
        <f t="shared" si="3"/>
        <v>0</v>
      </c>
      <c r="E100" s="1">
        <f t="shared" si="4"/>
        <v>0</v>
      </c>
      <c r="F100" s="1">
        <f t="shared" si="5"/>
        <v>0</v>
      </c>
    </row>
    <row r="101" spans="1:6" ht="15.6" x14ac:dyDescent="0.3">
      <c r="A101" s="1" t="s">
        <v>50</v>
      </c>
      <c r="B101" s="1">
        <v>95</v>
      </c>
      <c r="C101" s="1">
        <v>90</v>
      </c>
      <c r="D101" s="1">
        <f t="shared" si="3"/>
        <v>5</v>
      </c>
      <c r="E101" s="1">
        <f t="shared" si="4"/>
        <v>5</v>
      </c>
      <c r="F101" s="1">
        <f t="shared" si="5"/>
        <v>5.5555555555555554</v>
      </c>
    </row>
    <row r="102" spans="1:6" ht="15.6" x14ac:dyDescent="0.3">
      <c r="A102" s="1" t="s">
        <v>51</v>
      </c>
      <c r="B102" s="1">
        <v>110</v>
      </c>
      <c r="C102" s="1">
        <v>100</v>
      </c>
      <c r="D102" s="1">
        <f t="shared" si="3"/>
        <v>10</v>
      </c>
      <c r="E102" s="1">
        <f t="shared" si="4"/>
        <v>10</v>
      </c>
      <c r="F102" s="1">
        <f t="shared" si="5"/>
        <v>10</v>
      </c>
    </row>
    <row r="103" spans="1:6" ht="15.6" x14ac:dyDescent="0.3">
      <c r="A103" s="1" t="s">
        <v>52</v>
      </c>
      <c r="B103" s="1">
        <v>115</v>
      </c>
      <c r="C103" s="1">
        <v>100</v>
      </c>
      <c r="D103" s="1">
        <f t="shared" si="3"/>
        <v>15</v>
      </c>
      <c r="E103" s="1">
        <f t="shared" si="4"/>
        <v>15</v>
      </c>
      <c r="F103" s="1">
        <f t="shared" si="5"/>
        <v>15</v>
      </c>
    </row>
    <row r="104" spans="1:6" ht="15.6" x14ac:dyDescent="0.3">
      <c r="A104" s="1" t="s">
        <v>53</v>
      </c>
      <c r="B104" s="1">
        <v>95</v>
      </c>
      <c r="C104" s="1">
        <v>85</v>
      </c>
      <c r="D104" s="1">
        <f t="shared" si="3"/>
        <v>10</v>
      </c>
      <c r="E104" s="1">
        <f t="shared" si="4"/>
        <v>10</v>
      </c>
      <c r="F104" s="1">
        <f t="shared" si="5"/>
        <v>11.76470588235294</v>
      </c>
    </row>
    <row r="105" spans="1:6" ht="15.6" x14ac:dyDescent="0.3">
      <c r="C105" s="4" t="s">
        <v>60</v>
      </c>
      <c r="D105" s="4">
        <f>AVERAGE(D51:D104)</f>
        <v>-6.0185185185185182</v>
      </c>
      <c r="E105" s="1">
        <f t="shared" si="4"/>
        <v>6.0185185185185182</v>
      </c>
    </row>
    <row r="109" spans="1:6" x14ac:dyDescent="0.3">
      <c r="F109">
        <f>COUNT(H81)</f>
        <v>0</v>
      </c>
    </row>
    <row r="110" spans="1:6" ht="18" x14ac:dyDescent="0.35">
      <c r="C110" s="5" t="s">
        <v>61</v>
      </c>
      <c r="D110" s="5">
        <f>_xlfn.STDEV.S(D51:D104)</f>
        <v>15.276681874168757</v>
      </c>
    </row>
    <row r="111" spans="1:6" x14ac:dyDescent="0.3">
      <c r="D111">
        <v>0</v>
      </c>
      <c r="E111" t="s">
        <v>63</v>
      </c>
      <c r="F111">
        <f>H111</f>
        <v>0</v>
      </c>
    </row>
    <row r="112" spans="1:6" x14ac:dyDescent="0.3">
      <c r="D112">
        <v>10</v>
      </c>
      <c r="E112" s="6" t="s">
        <v>70</v>
      </c>
      <c r="F112">
        <f>COUNTIFS(F51:F104,"&gt;=10",F51:F104,"&lt;=20")</f>
        <v>27</v>
      </c>
    </row>
    <row r="113" spans="4:6" x14ac:dyDescent="0.3">
      <c r="D113">
        <v>20</v>
      </c>
      <c r="E113" t="s">
        <v>64</v>
      </c>
      <c r="F113">
        <f>COUNTIFS(F51:F104,"&gt;=20",F51:F104,"&lt;=30")</f>
        <v>8</v>
      </c>
    </row>
    <row r="114" spans="4:6" x14ac:dyDescent="0.3">
      <c r="D114">
        <v>30</v>
      </c>
      <c r="E114" t="s">
        <v>65</v>
      </c>
      <c r="F114">
        <f>COUNTIFS(F51:F104,"&gt;=30",F51:F104,"&lt;=40")</f>
        <v>3</v>
      </c>
    </row>
    <row r="115" spans="4:6" x14ac:dyDescent="0.3">
      <c r="D115">
        <v>40</v>
      </c>
      <c r="E115" t="s">
        <v>66</v>
      </c>
      <c r="F115">
        <f>COUNTIFS(F51:F104,"&gt;=40",F51:F104,"&lt;=50")</f>
        <v>1</v>
      </c>
    </row>
    <row r="116" spans="4:6" x14ac:dyDescent="0.3">
      <c r="D116">
        <v>50</v>
      </c>
      <c r="E116" t="s">
        <v>67</v>
      </c>
      <c r="F116">
        <f>COUNTIFS(F51:F104,"&gt;=50",F51:F104,"&lt;=60")</f>
        <v>0</v>
      </c>
    </row>
    <row r="117" spans="4:6" x14ac:dyDescent="0.3">
      <c r="D117">
        <v>60</v>
      </c>
      <c r="E117" t="s">
        <v>68</v>
      </c>
      <c r="F117">
        <f>COUNTIFS(F51:F104,"&gt;=60",F51:F104,"&lt;=70")</f>
        <v>0</v>
      </c>
    </row>
    <row r="118" spans="4:6" x14ac:dyDescent="0.3">
      <c r="D118">
        <v>70</v>
      </c>
      <c r="E118" t="s">
        <v>69</v>
      </c>
    </row>
    <row r="119" spans="4:6" x14ac:dyDescent="0.3">
      <c r="D119">
        <v>80</v>
      </c>
      <c r="E119">
        <v>90</v>
      </c>
    </row>
    <row r="120" spans="4:6" x14ac:dyDescent="0.3">
      <c r="D120">
        <v>90</v>
      </c>
      <c r="E120">
        <v>100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ADC13851A764694770CD12FB18CD6" ma:contentTypeVersion="3" ma:contentTypeDescription="Create a new document." ma:contentTypeScope="" ma:versionID="bf90880139de3f67405219fec7b2bdea">
  <xsd:schema xmlns:xsd="http://www.w3.org/2001/XMLSchema" xmlns:xs="http://www.w3.org/2001/XMLSchema" xmlns:p="http://schemas.microsoft.com/office/2006/metadata/properties" xmlns:ns2="fd3f21c3-2647-422c-933d-6dbe22067550" targetNamespace="http://schemas.microsoft.com/office/2006/metadata/properties" ma:root="true" ma:fieldsID="f92cd0176e940d752d4644e7f073e6bb" ns2:_="">
    <xsd:import namespace="fd3f21c3-2647-422c-933d-6dbe2206755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f21c3-2647-422c-933d-6dbe2206755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d3f21c3-2647-422c-933d-6dbe22067550" xsi:nil="true"/>
  </documentManagement>
</p:properties>
</file>

<file path=customXml/itemProps1.xml><?xml version="1.0" encoding="utf-8"?>
<ds:datastoreItem xmlns:ds="http://schemas.openxmlformats.org/officeDocument/2006/customXml" ds:itemID="{FBD8EE43-1F24-4AFA-A30E-F419AEE7AB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A557D3-5CA6-4288-AE32-6FB61EA38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3f21c3-2647-422c-933d-6dbe22067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665B1F-5198-4133-AE31-BCAB0145A32A}">
  <ds:schemaRefs>
    <ds:schemaRef ds:uri="http://schemas.microsoft.com/office/2006/metadata/properties"/>
    <ds:schemaRef ds:uri="http://schemas.microsoft.com/office/infopath/2007/PartnerControls"/>
    <ds:schemaRef ds:uri="fd3f21c3-2647-422c-933d-6dbe220675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Satyajeet Sahoo</dc:creator>
  <cp:lastModifiedBy>hp</cp:lastModifiedBy>
  <dcterms:created xsi:type="dcterms:W3CDTF">2022-03-01T09:17:14Z</dcterms:created>
  <dcterms:modified xsi:type="dcterms:W3CDTF">2022-03-04T07:31:00Z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0x0101001D4ADC13851A764694770CD12FB18CD6</vt:lpwstr>
  </property>
</Properties>
</file>