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activeX/activeX4.bin" ContentType="application/vnd.ms-office.activeX"/>
  <Override PartName="/xl/activeX/activeX9.xml" ContentType="application/vnd.ms-office.activeX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85.xml" ContentType="application/vnd.openxmlformats-officedocument.spreadsheetml.externalLink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activeX/activeX5.xml" ContentType="application/vnd.ms-office.activeX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81.xml" ContentType="application/vnd.openxmlformats-officedocument.spreadsheetml.externalLink+xml"/>
  <Override PartName="/xl/activeX/activeX10.bin" ContentType="application/vnd.ms-office.activeX"/>
  <Override PartName="/xl/worksheets/sheet3.xml" ContentType="application/vnd.openxmlformats-officedocument.spreadsheetml.worksheet+xml"/>
  <Override PartName="/xl/externalLinks/externalLink2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70.xml" ContentType="application/vnd.openxmlformats-officedocument.spreadsheetml.externalLink+xml"/>
  <Override PartName="/xl/activeX/activeX1.xml" ContentType="application/vnd.ms-office.activeX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0.xml" ContentType="application/vnd.openxmlformats-officedocument.spreadsheetml.externalLink+xml"/>
  <Override PartName="/xl/activeX/activeX9.bin" ContentType="application/vnd.ms-office.activeX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5.bin" ContentType="application/vnd.ms-office.activeX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8.xml" ContentType="application/vnd.openxmlformats-officedocument.spreadsheetml.externalLink+xml"/>
  <Default Extension="bin" ContentType="application/vnd.openxmlformats-officedocument.spreadsheetml.printerSettings"/>
  <Override PartName="/xl/activeX/activeX3.bin" ContentType="application/vnd.ms-office.activeX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6.xml" ContentType="application/vnd.openxmlformats-officedocument.spreadsheetml.externalLink+xml"/>
  <Override PartName="/xl/activeX/activeX1.bin" ContentType="application/vnd.ms-office.activeX"/>
  <Override PartName="/xl/activeX/activeX8.xml" ContentType="application/vnd.ms-office.activeX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4.xml" ContentType="application/vnd.openxmlformats-officedocument.spreadsheetml.externalLink+xml"/>
  <Default Extension="emf" ContentType="image/x-emf"/>
  <Override PartName="/xl/activeX/activeX6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82.xml" ContentType="application/vnd.openxmlformats-officedocument.spreadsheetml.externalLink+xml"/>
  <Override PartName="/xl/activeX/activeX2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6.bin" ContentType="application/vnd.ms-office.activeX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87.xml" ContentType="application/vnd.openxmlformats-officedocument.spreadsheetml.externalLink+xml"/>
  <Override PartName="/xl/activeX/activeX2.bin" ContentType="application/vnd.ms-office.activeX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activeX/activeX7.xml" ContentType="application/vnd.ms-office.activeX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83.xml" ContentType="application/vnd.openxmlformats-officedocument.spreadsheetml.externalLink+xml"/>
  <Default Extension="rels" ContentType="application/vnd.openxmlformats-package.relationships+xml"/>
  <Override PartName="/xl/worksheets/sheet5.xml" ContentType="application/vnd.openxmlformats-officedocument.spreadsheetml.worksheet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72.xml" ContentType="application/vnd.openxmlformats-officedocument.spreadsheetml.externalLink+xml"/>
  <Override PartName="/xl/activeX/activeX3.xml" ContentType="application/vnd.ms-office.activeX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21.xml" ContentType="application/vnd.openxmlformats-officedocument.spreadsheetml.externalLink+xml"/>
  <Override PartName="/xl/externalLinks/externalLink50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19425" windowHeight="7170" activeTab="6"/>
  </bookViews>
  <sheets>
    <sheet name="cover" sheetId="6" r:id="rId1"/>
    <sheet name="GS" sheetId="1" r:id="rId2"/>
    <sheet name="RBK" sheetId="9" r:id="rId3"/>
    <sheet name="YSR HC" sheetId="3" r:id="rId4"/>
    <sheet name="DL" sheetId="5" r:id="rId5"/>
    <sheet name="BMCU" sheetId="4" r:id="rId6"/>
    <sheet name="Div" sheetId="7" r:id="rId7"/>
    <sheet name="Sheet1" sheetId="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\">#REF!</definedName>
    <definedName name="________________dfg1254">#REF!</definedName>
    <definedName name="_______________AOZ123">#REF!</definedName>
    <definedName name="______________dfg1254">#REF!</definedName>
    <definedName name="_____________AOZ123">#REF!</definedName>
    <definedName name="____________dfg1254">#REF!</definedName>
    <definedName name="___________AOZ123">#REF!</definedName>
    <definedName name="__________dfg1254">#REF!</definedName>
    <definedName name="_________AOZ123">#REF!</definedName>
    <definedName name="_________pc2">#REF!</definedName>
    <definedName name="_________pv2">#REF!</definedName>
    <definedName name="_________t1">#REF!</definedName>
    <definedName name="_________t2">#REF!</definedName>
    <definedName name="_________tab1">#REF!</definedName>
    <definedName name="________bla1">[1]leads!$H$7</definedName>
    <definedName name="________cur1">[2]r!$F$30</definedName>
    <definedName name="________dfg1254">#REF!</definedName>
    <definedName name="________khh123">[3]Levels!$O$5</definedName>
    <definedName name="________l1">[4]leads!$A$3:$E$108</definedName>
    <definedName name="________l2">[2]r!$F$29</definedName>
    <definedName name="________l4">[5]Sheet1!$W$2:$Y$103</definedName>
    <definedName name="________l6">[2]r!$F$4</definedName>
    <definedName name="________l7">[6]r!$F$4</definedName>
    <definedName name="________l8">[2]r!$F$2</definedName>
    <definedName name="________l9">[2]r!$F$3</definedName>
    <definedName name="________mm1">[7]r!$F$4</definedName>
    <definedName name="________mm11">[2]r!$F$4</definedName>
    <definedName name="________mm111">[6]r!$F$4</definedName>
    <definedName name="________pc2">#REF!</definedName>
    <definedName name="________pv2">#REF!</definedName>
    <definedName name="________rr3">[8]v!$A$2:$E$51</definedName>
    <definedName name="________rrr1">[8]r!$B$1:$I$145</definedName>
    <definedName name="________ss12">[9]rdamdata!$J$8</definedName>
    <definedName name="________ss20">[9]rdamdata!$J$7</definedName>
    <definedName name="________ss40">[9]rdamdata!$J$6</definedName>
    <definedName name="________t1">#REF!</definedName>
    <definedName name="________t2">#REF!</definedName>
    <definedName name="________tab1">#REF!</definedName>
    <definedName name="_______AOZ123">#REF!</definedName>
    <definedName name="_______bla1">[1]leads!$H$7</definedName>
    <definedName name="_______CCW1">[10]DATA!$H$67</definedName>
    <definedName name="_______CCW2">[10]DATA!$H$97</definedName>
    <definedName name="_______cur1">[2]r!$F$30</definedName>
    <definedName name="_______khh123">[3]Levels!$O$5</definedName>
    <definedName name="_______l1">[4]leads!$A$3:$E$108</definedName>
    <definedName name="_______l12">#REF!</definedName>
    <definedName name="_______l2">[2]r!$F$29</definedName>
    <definedName name="_______l3">#REF!</definedName>
    <definedName name="_______l4">[5]Sheet1!$W$2:$Y$103</definedName>
    <definedName name="_______l5">#REF!</definedName>
    <definedName name="_______l6">[2]r!$F$4</definedName>
    <definedName name="_______l7">[6]r!$F$4</definedName>
    <definedName name="_______l8">[2]r!$F$2</definedName>
    <definedName name="_______l9">[2]r!$F$3</definedName>
    <definedName name="_______LJ6">[10]DATA!$H$245</definedName>
    <definedName name="_______mm1">[7]r!$F$4</definedName>
    <definedName name="_______mm11">[2]r!$F$4</definedName>
    <definedName name="_______mm111">[6]r!$F$4</definedName>
    <definedName name="_______pc2">#REF!</definedName>
    <definedName name="_______pv2">#REF!</definedName>
    <definedName name="_______rr3">[8]v!$A$2:$E$51</definedName>
    <definedName name="_______rrr1">[8]r!$B$1:$I$145</definedName>
    <definedName name="_______ss12">[9]rdamdata!$J$8</definedName>
    <definedName name="_______ss20">[9]rdamdata!$J$7</definedName>
    <definedName name="_______ss40">[9]rdamdata!$J$6</definedName>
    <definedName name="_______t1">#REF!</definedName>
    <definedName name="_______t2">#REF!</definedName>
    <definedName name="_______tab1">#REF!</definedName>
    <definedName name="_______var1">#REF!</definedName>
    <definedName name="_______var4">#REF!</definedName>
    <definedName name="_______xh2256">[11]HDPE!$L$30</definedName>
    <definedName name="_______xh2506">[11]HDPE!$M$30</definedName>
    <definedName name="_______xh2806">[11]HDPE!$N$30</definedName>
    <definedName name="_______xh3156">[11]HDPE!$O$30</definedName>
    <definedName name="_______xh634">[11]HDPE!$C$16</definedName>
    <definedName name="_______xk7100">[11]DI!$C$37</definedName>
    <definedName name="_______xk7150">[11]DI!$D$37</definedName>
    <definedName name="_______xk7250">[11]DI!$F$37</definedName>
    <definedName name="_______xk7300">[11]DI!$G$37</definedName>
    <definedName name="_______xp11010">[11]pvc!$F$61</definedName>
    <definedName name="_______xp1104">[11]pvc!$F$31</definedName>
    <definedName name="_______xp1106">[11]pvc!$F$46</definedName>
    <definedName name="_______xp1254">[11]pvc!$G$31</definedName>
    <definedName name="_______xp1256">[11]pvc!$G$46</definedName>
    <definedName name="_______xp14010">[11]pvc!$H$61</definedName>
    <definedName name="_______xp1404">[11]pvc!$H$31</definedName>
    <definedName name="_______xp1406">[11]pvc!$H$46</definedName>
    <definedName name="_______xp1604">[11]pvc!$I$31</definedName>
    <definedName name="_______xp1606">[11]pvc!$I$46</definedName>
    <definedName name="_______xp1804">[11]pvc!$J$31</definedName>
    <definedName name="_______xp1806">[11]pvc!$J$46</definedName>
    <definedName name="_______xp2006">[11]pvc!$K$46</definedName>
    <definedName name="_______xp6310">[11]pvc!$C$61</definedName>
    <definedName name="_______xp636">[11]pvc!$C$46</definedName>
    <definedName name="_______xp7510">[11]pvc!$D$61</definedName>
    <definedName name="_______xp754">[11]pvc!$D$31</definedName>
    <definedName name="_______xp756">[11]pvc!$D$46</definedName>
    <definedName name="_______xp9010">[11]pvc!$E$61</definedName>
    <definedName name="_______xp904">[11]pvc!$E$31</definedName>
    <definedName name="_______xp906">[11]pvc!$E$46</definedName>
    <definedName name="______bla1">[1]leads!$H$7</definedName>
    <definedName name="______can430">40.73</definedName>
    <definedName name="______can435">43.3</definedName>
    <definedName name="______CCW1">[10]DATA!$H$67</definedName>
    <definedName name="______CCW2">[10]DATA!$H$97</definedName>
    <definedName name="______cur1">[2]r!$F$30</definedName>
    <definedName name="______dfg1254">#REF!</definedName>
    <definedName name="______khh123">[3]Levels!$O$5</definedName>
    <definedName name="______l1">[4]leads!$A$3:$E$108</definedName>
    <definedName name="______l12">#REF!</definedName>
    <definedName name="______l2">[2]r!$F$29</definedName>
    <definedName name="______l3">#REF!</definedName>
    <definedName name="______l4">[5]Sheet1!$W$2:$Y$103</definedName>
    <definedName name="______l5">#REF!</definedName>
    <definedName name="______l6">[2]r!$F$4</definedName>
    <definedName name="______l7">[6]r!$F$4</definedName>
    <definedName name="______l8">[2]r!$F$2</definedName>
    <definedName name="______l9">[2]r!$F$3</definedName>
    <definedName name="______LJ6">[10]DATA!$H$245</definedName>
    <definedName name="______mm1">[7]r!$F$4</definedName>
    <definedName name="______mm11">[2]r!$F$4</definedName>
    <definedName name="______mm111">[6]r!$F$4</definedName>
    <definedName name="______mm2">[12]r!$F$4</definedName>
    <definedName name="______pc2">#REF!</definedName>
    <definedName name="______pv2">#REF!</definedName>
    <definedName name="______rr3">[8]v!$A$2:$E$51</definedName>
    <definedName name="______rrr1">[8]r!$B$1:$I$145</definedName>
    <definedName name="______ss12">[9]rdamdata!$J$8</definedName>
    <definedName name="______ss20">[9]rdamdata!$J$7</definedName>
    <definedName name="______ss40">[9]rdamdata!$J$6</definedName>
    <definedName name="______t1">#REF!</definedName>
    <definedName name="______t2">#REF!</definedName>
    <definedName name="______tab1">#REF!</definedName>
    <definedName name="______var1">#REF!</definedName>
    <definedName name="______var4">#REF!</definedName>
    <definedName name="______xh2256">[11]HDPE!$L$30</definedName>
    <definedName name="______xh2506">[11]HDPE!$M$30</definedName>
    <definedName name="______xh2806">[11]HDPE!$N$30</definedName>
    <definedName name="______xh3156">[11]HDPE!$O$30</definedName>
    <definedName name="______xh634">[11]HDPE!$C$16</definedName>
    <definedName name="______xk7100">[11]DI!$C$37</definedName>
    <definedName name="______xk7150">[11]DI!$D$37</definedName>
    <definedName name="______xk7250">[11]DI!$F$37</definedName>
    <definedName name="______xk7300">[11]DI!$G$37</definedName>
    <definedName name="______xlnm._FilterDatabase">#N/A</definedName>
    <definedName name="______xlnm._FilterDatabase_1">#N/A</definedName>
    <definedName name="______xlnm._FilterDatabase_2">#N/A</definedName>
    <definedName name="______xlnm._FilterDatabase_3">#N/A</definedName>
    <definedName name="______xp11010">[11]pvc!$F$61</definedName>
    <definedName name="______xp1104">[11]pvc!$F$31</definedName>
    <definedName name="______xp1106">[11]pvc!$F$46</definedName>
    <definedName name="______xp1254">[11]pvc!$G$31</definedName>
    <definedName name="______xp1256">[11]pvc!$G$46</definedName>
    <definedName name="______xp14010">[11]pvc!$H$61</definedName>
    <definedName name="______xp1404">[11]pvc!$H$31</definedName>
    <definedName name="______xp1406">[11]pvc!$H$46</definedName>
    <definedName name="______xp1604">[11]pvc!$I$31</definedName>
    <definedName name="______xp1606">[11]pvc!$I$46</definedName>
    <definedName name="______xp1804">[11]pvc!$J$31</definedName>
    <definedName name="______xp1806">[11]pvc!$J$46</definedName>
    <definedName name="______xp2006">[11]pvc!$K$46</definedName>
    <definedName name="______xp6310">[11]pvc!$C$61</definedName>
    <definedName name="______xp636">[11]pvc!$C$46</definedName>
    <definedName name="______xp7510">[11]pvc!$D$61</definedName>
    <definedName name="______xp754">[11]pvc!$D$31</definedName>
    <definedName name="______xp756">[11]pvc!$D$46</definedName>
    <definedName name="______xp9010">[11]pvc!$E$61</definedName>
    <definedName name="______xp904">[11]pvc!$E$31</definedName>
    <definedName name="______xp906">[11]pvc!$E$46</definedName>
    <definedName name="_____AOZ123">#REF!</definedName>
    <definedName name="_____bla1">[1]leads!$H$7</definedName>
    <definedName name="_____can430">40.73</definedName>
    <definedName name="_____can435">43.3</definedName>
    <definedName name="_____cbr1">#REF!</definedName>
    <definedName name="_____cbr2">#REF!</definedName>
    <definedName name="_____cbr3">#REF!</definedName>
    <definedName name="_____cbr4">#REF!</definedName>
    <definedName name="_____CCW1">[10]DATA!$H$67</definedName>
    <definedName name="_____CCW2">[10]DATA!$H$97</definedName>
    <definedName name="_____cur1">[2]r!$F$30</definedName>
    <definedName name="_____ewe1">#REF!</definedName>
    <definedName name="_____khh123">[3]Levels!$O$5</definedName>
    <definedName name="_____l1">[4]leads!$A$3:$E$108</definedName>
    <definedName name="_____l12">#REF!</definedName>
    <definedName name="_____l2">[2]r!$F$29</definedName>
    <definedName name="_____l3">#REF!</definedName>
    <definedName name="_____l4">[5]Sheet1!$W$2:$Y$103</definedName>
    <definedName name="_____l5">#REF!</definedName>
    <definedName name="_____l6">[2]r!$F$4</definedName>
    <definedName name="_____l7">[6]r!$F$4</definedName>
    <definedName name="_____l8">[2]r!$F$2</definedName>
    <definedName name="_____l9">[2]r!$F$3</definedName>
    <definedName name="_____LJ6">[10]DATA!$H$245</definedName>
    <definedName name="_____mm1">[7]r!$F$4</definedName>
    <definedName name="_____mm11">[2]r!$F$4</definedName>
    <definedName name="_____mm111">[6]r!$F$4</definedName>
    <definedName name="_____mm2">[12]r!$F$4</definedName>
    <definedName name="_____mm20">#REF!</definedName>
    <definedName name="_____mm40">#REF!</definedName>
    <definedName name="_____pc2">#REF!</definedName>
    <definedName name="_____pv2">#REF!</definedName>
    <definedName name="_____rr3">[8]v!$A$2:$E$51</definedName>
    <definedName name="_____rrr1">[8]r!$B$1:$I$145</definedName>
    <definedName name="_____ss12">[9]rdamdata!$J$8</definedName>
    <definedName name="_____ss20">[9]rdamdata!$J$7</definedName>
    <definedName name="_____ss40">[9]rdamdata!$J$6</definedName>
    <definedName name="_____t1">#REF!</definedName>
    <definedName name="_____t2">#REF!</definedName>
    <definedName name="_____tab1">#REF!</definedName>
    <definedName name="_____var1">#REF!</definedName>
    <definedName name="_____var4">#REF!</definedName>
    <definedName name="_____vat1">#REF!</definedName>
    <definedName name="_____vat2">#REF!</definedName>
    <definedName name="_____xh2256">[11]HDPE!$L$30</definedName>
    <definedName name="_____xh2506">[11]HDPE!$M$30</definedName>
    <definedName name="_____xh2806">[11]HDPE!$N$30</definedName>
    <definedName name="_____xh3156">[11]HDPE!$O$30</definedName>
    <definedName name="_____xh634">[11]HDPE!$C$16</definedName>
    <definedName name="_____xk7100">[11]DI!$C$37</definedName>
    <definedName name="_____xk7150">[11]DI!$D$37</definedName>
    <definedName name="_____xk7250">[11]DI!$F$37</definedName>
    <definedName name="_____xk7300">[11]DI!$G$37</definedName>
    <definedName name="_____xlnm._FilterDatabase">#N/A</definedName>
    <definedName name="_____xlnm._FilterDatabase_1">#N/A</definedName>
    <definedName name="_____xlnm._FilterDatabase_2">#N/A</definedName>
    <definedName name="_____xlnm._FilterDatabase_3">#N/A</definedName>
    <definedName name="_____xlnm.Print_Area">#REF!</definedName>
    <definedName name="_____xlnm.Print_Titles_1">#REF!</definedName>
    <definedName name="_____xp11010">[11]pvc!$F$61</definedName>
    <definedName name="_____xp1104">[11]pvc!$F$31</definedName>
    <definedName name="_____xp1106">[11]pvc!$F$46</definedName>
    <definedName name="_____xp1254">[11]pvc!$G$31</definedName>
    <definedName name="_____xp1256">[11]pvc!$G$46</definedName>
    <definedName name="_____xp14010">[11]pvc!$H$61</definedName>
    <definedName name="_____xp1404">[11]pvc!$H$31</definedName>
    <definedName name="_____xp1406">[11]pvc!$H$46</definedName>
    <definedName name="_____xp1604">[11]pvc!$I$31</definedName>
    <definedName name="_____xp1606">[11]pvc!$I$46</definedName>
    <definedName name="_____xp1804">[11]pvc!$J$31</definedName>
    <definedName name="_____xp1806">[11]pvc!$J$46</definedName>
    <definedName name="_____xp2006">[11]pvc!$K$46</definedName>
    <definedName name="_____xp6310">[11]pvc!$C$61</definedName>
    <definedName name="_____xp636">[11]pvc!$C$46</definedName>
    <definedName name="_____xp7510">[11]pvc!$D$61</definedName>
    <definedName name="_____xp754">[11]pvc!$D$31</definedName>
    <definedName name="_____xp756">[11]pvc!$D$46</definedName>
    <definedName name="_____xp9010">[11]pvc!$E$61</definedName>
    <definedName name="_____xp904">[11]pvc!$E$31</definedName>
    <definedName name="_____xp906">[11]pvc!$E$46</definedName>
    <definedName name="____AOZ123">#REF!</definedName>
    <definedName name="____bla1">[13]leads!$H$7</definedName>
    <definedName name="____can430">40.73</definedName>
    <definedName name="____can435">43.3</definedName>
    <definedName name="____cbr1">#REF!</definedName>
    <definedName name="____cbr2">#REF!</definedName>
    <definedName name="____cbr3">#REF!</definedName>
    <definedName name="____cbr4">#REF!</definedName>
    <definedName name="____CCW1">[14]DATA!$H$67</definedName>
    <definedName name="____CCW2">[14]DATA!$H$97</definedName>
    <definedName name="____cur1">[2]r!$F$30</definedName>
    <definedName name="____dfg1254">#REF!</definedName>
    <definedName name="____ewe1">#REF!</definedName>
    <definedName name="____khh123">[3]Levels!$O$5</definedName>
    <definedName name="____l1">[15]leads!$A$3:$E$108</definedName>
    <definedName name="____l12">#REF!</definedName>
    <definedName name="____l2">[2]r!$F$29</definedName>
    <definedName name="____l3">#REF!</definedName>
    <definedName name="____l4">[16]Sheet1!$W$2:$Y$103</definedName>
    <definedName name="____l5">#REF!</definedName>
    <definedName name="____l6">[2]r!$F$4</definedName>
    <definedName name="____l7">[6]r!$F$4</definedName>
    <definedName name="____l8">[2]r!$F$2</definedName>
    <definedName name="____l9">[2]r!$F$3</definedName>
    <definedName name="____LJ6">[14]DATA!$H$245</definedName>
    <definedName name="____mm1">[17]r!$F$4</definedName>
    <definedName name="____mm11">[2]r!$F$4</definedName>
    <definedName name="____mm111">[6]r!$F$4</definedName>
    <definedName name="____mm2">[12]r!$F$4</definedName>
    <definedName name="____mm20">#REF!</definedName>
    <definedName name="____mm40">#REF!</definedName>
    <definedName name="____pc2">#REF!</definedName>
    <definedName name="____pv2">#REF!</definedName>
    <definedName name="____rr3">[18]v!$A$2:$E$51</definedName>
    <definedName name="____rrr1">[18]r!$B$1:$I$145</definedName>
    <definedName name="____ss12">[19]rdamdata!$J$8</definedName>
    <definedName name="____ss20">[19]rdamdata!$J$7</definedName>
    <definedName name="____ss40">[19]rdamdata!$J$6</definedName>
    <definedName name="____t1">#REF!</definedName>
    <definedName name="____t2">#REF!</definedName>
    <definedName name="____tab1">#REF!</definedName>
    <definedName name="____var1">#REF!</definedName>
    <definedName name="____var4">#REF!</definedName>
    <definedName name="____vat1">#REF!</definedName>
    <definedName name="____vat2">#REF!</definedName>
    <definedName name="____xh2256">[11]HDPE!$L$30</definedName>
    <definedName name="____xh2506">[11]HDPE!$M$30</definedName>
    <definedName name="____xh2806">[11]HDPE!$N$30</definedName>
    <definedName name="____xh3156">[11]HDPE!$O$30</definedName>
    <definedName name="____xh634">[11]HDPE!$C$16</definedName>
    <definedName name="____xk7100">[11]DI!$C$37</definedName>
    <definedName name="____xk7150">[11]DI!$D$37</definedName>
    <definedName name="____xk7250">[11]DI!$F$37</definedName>
    <definedName name="____xk7300">[11]DI!$G$37</definedName>
    <definedName name="____xlnm._FilterDatabase">#N/A</definedName>
    <definedName name="____xlnm._FilterDatabase_1">#N/A</definedName>
    <definedName name="____xlnm._FilterDatabase_2">#N/A</definedName>
    <definedName name="____xlnm._FilterDatabase_3">#N/A</definedName>
    <definedName name="____xlnm.Print_Area">#REF!</definedName>
    <definedName name="____xlnm.Print_Titles_1">#REF!</definedName>
    <definedName name="____xp11010">[11]pvc!$F$61</definedName>
    <definedName name="____xp1104">[11]pvc!$F$31</definedName>
    <definedName name="____xp1106">[11]pvc!$F$46</definedName>
    <definedName name="____xp1254">[11]pvc!$G$31</definedName>
    <definedName name="____xp1256">[11]pvc!$G$46</definedName>
    <definedName name="____xp14010">[11]pvc!$H$61</definedName>
    <definedName name="____xp1404">[11]pvc!$H$31</definedName>
    <definedName name="____xp1406">[11]pvc!$H$46</definedName>
    <definedName name="____xp1604">[11]pvc!$I$31</definedName>
    <definedName name="____xp1606">[11]pvc!$I$46</definedName>
    <definedName name="____xp1804">[11]pvc!$J$31</definedName>
    <definedName name="____xp1806">[11]pvc!$J$46</definedName>
    <definedName name="____xp2006">[11]pvc!$K$46</definedName>
    <definedName name="____xp6310">[11]pvc!$C$61</definedName>
    <definedName name="____xp636">[11]pvc!$C$46</definedName>
    <definedName name="____xp7510">[11]pvc!$D$61</definedName>
    <definedName name="____xp754">[11]pvc!$D$31</definedName>
    <definedName name="____xp756">[11]pvc!$D$46</definedName>
    <definedName name="____xp9010">[11]pvc!$E$61</definedName>
    <definedName name="____xp904">[11]pvc!$E$31</definedName>
    <definedName name="____xp906">[11]pvc!$E$46</definedName>
    <definedName name="___AOZ123">#REF!</definedName>
    <definedName name="___bla1">[13]leads!$H$7</definedName>
    <definedName name="___can430">40.73</definedName>
    <definedName name="___can435">43.3</definedName>
    <definedName name="___cbr1">#REF!</definedName>
    <definedName name="___cbr2">#REF!</definedName>
    <definedName name="___cbr3">#REF!</definedName>
    <definedName name="___cbr4">#REF!</definedName>
    <definedName name="___CCW1">[10]DATA!$H$67</definedName>
    <definedName name="___CCW2">[10]DATA!$H$97</definedName>
    <definedName name="___cur1">[2]r!$F$30</definedName>
    <definedName name="___dfg1254">#REF!</definedName>
    <definedName name="___ewe1">#REF!</definedName>
    <definedName name="___khh123">[3]Levels!$O$5</definedName>
    <definedName name="___l1">[15]leads!$A$3:$E$108</definedName>
    <definedName name="___l12">#REF!</definedName>
    <definedName name="___l2">[2]r!$F$29</definedName>
    <definedName name="___l3">#REF!</definedName>
    <definedName name="___l4">[16]Sheet1!$W$2:$Y$103</definedName>
    <definedName name="___l5">#REF!</definedName>
    <definedName name="___l6">[2]r!$F$4</definedName>
    <definedName name="___l7">[6]r!$F$4</definedName>
    <definedName name="___l8">[2]r!$F$2</definedName>
    <definedName name="___l9">[2]r!$F$3</definedName>
    <definedName name="___LJ6">[10]DATA!$H$245</definedName>
    <definedName name="___mm1">[17]r!$F$4</definedName>
    <definedName name="___mm11">[2]r!$F$4</definedName>
    <definedName name="___mm111">[6]r!$F$4</definedName>
    <definedName name="___mm2">[12]r!$F$4</definedName>
    <definedName name="___mm20">#REF!</definedName>
    <definedName name="___mm40">#REF!</definedName>
    <definedName name="___pc2">#REF!</definedName>
    <definedName name="___pv2">#REF!</definedName>
    <definedName name="___rr3">[18]v!$A$2:$E$51</definedName>
    <definedName name="___rrr1">[18]r!$B$1:$I$145</definedName>
    <definedName name="___ss12">[19]rdamdata!$J$8</definedName>
    <definedName name="___ss20">[19]rdamdata!$J$7</definedName>
    <definedName name="___ss40">[19]rdamdata!$J$6</definedName>
    <definedName name="___t1">#REF!</definedName>
    <definedName name="___t2">#REF!</definedName>
    <definedName name="___tab1">#REF!</definedName>
    <definedName name="___var1">#REF!</definedName>
    <definedName name="___var4">#REF!</definedName>
    <definedName name="___vat1">#REF!</definedName>
    <definedName name="___vat2">#REF!</definedName>
    <definedName name="___xh2256">[11]HDPE!$L$30</definedName>
    <definedName name="___xh2506">[11]HDPE!$M$30</definedName>
    <definedName name="___xh2806">[11]HDPE!$N$30</definedName>
    <definedName name="___xh3156">[11]HDPE!$O$30</definedName>
    <definedName name="___xh634">[11]HDPE!$C$16</definedName>
    <definedName name="___xk7100">[11]DI!$C$37</definedName>
    <definedName name="___xk7150">[11]DI!$D$37</definedName>
    <definedName name="___xk7250">[11]DI!$F$37</definedName>
    <definedName name="___xk7300">[11]DI!$G$37</definedName>
    <definedName name="___xlnm._FilterDatabase">#N/A</definedName>
    <definedName name="___xlnm._FilterDatabase_1">#N/A</definedName>
    <definedName name="___xlnm._FilterDatabase_2">#N/A</definedName>
    <definedName name="___xlnm._FilterDatabase_3">#N/A</definedName>
    <definedName name="___xlnm.Print_Area">#REF!</definedName>
    <definedName name="___xlnm.Print_Titles_1">#REF!</definedName>
    <definedName name="___xp11010">[11]pvc!$F$61</definedName>
    <definedName name="___xp1104">[11]pvc!$F$31</definedName>
    <definedName name="___xp1106">[11]pvc!$F$46</definedName>
    <definedName name="___xp1254">[11]pvc!$G$31</definedName>
    <definedName name="___xp1256">[11]pvc!$G$46</definedName>
    <definedName name="___xp14010">[11]pvc!$H$61</definedName>
    <definedName name="___xp1404">[11]pvc!$H$31</definedName>
    <definedName name="___xp1406">[11]pvc!$H$46</definedName>
    <definedName name="___xp1604">[11]pvc!$I$31</definedName>
    <definedName name="___xp1606">[11]pvc!$I$46</definedName>
    <definedName name="___xp1804">[11]pvc!$J$31</definedName>
    <definedName name="___xp1806">[11]pvc!$J$46</definedName>
    <definedName name="___xp2006">[11]pvc!$K$46</definedName>
    <definedName name="___xp6310">[11]pvc!$C$61</definedName>
    <definedName name="___xp636">[11]pvc!$C$46</definedName>
    <definedName name="___xp7510">[11]pvc!$D$61</definedName>
    <definedName name="___xp754">[11]pvc!$D$31</definedName>
    <definedName name="___xp756">[11]pvc!$D$46</definedName>
    <definedName name="___xp9010">[11]pvc!$E$61</definedName>
    <definedName name="___xp904">[11]pvc!$E$31</definedName>
    <definedName name="___xp906">[11]pvc!$E$46</definedName>
    <definedName name="__AOZ123">#REF!</definedName>
    <definedName name="__bla1">[13]leads!$H$7</definedName>
    <definedName name="__can430">40.73</definedName>
    <definedName name="__can435">43.3</definedName>
    <definedName name="__cbr1">#REF!</definedName>
    <definedName name="__cbr2">#REF!</definedName>
    <definedName name="__cbr3">#REF!</definedName>
    <definedName name="__cbr4">#REF!</definedName>
    <definedName name="__CCW1">[20]DATA!$H$67</definedName>
    <definedName name="__CCW2">[20]DATA!$H$97</definedName>
    <definedName name="__cur1">[2]r!$F$30</definedName>
    <definedName name="__dfg1254">#REF!</definedName>
    <definedName name="__ewe1">#REF!</definedName>
    <definedName name="__khh123">[3]Levels!$O$5</definedName>
    <definedName name="__l1">[15]leads!$A$3:$E$108</definedName>
    <definedName name="__l12">#REF!</definedName>
    <definedName name="__l2">[2]r!$F$29</definedName>
    <definedName name="__l3">#REF!</definedName>
    <definedName name="__l4">[16]Sheet1!$W$2:$Y$103</definedName>
    <definedName name="__l5">#REF!</definedName>
    <definedName name="__l6">[2]r!$F$4</definedName>
    <definedName name="__l7">[6]r!$F$4</definedName>
    <definedName name="__l8">[2]r!$F$2</definedName>
    <definedName name="__l9">[2]r!$F$3</definedName>
    <definedName name="__LJ6">[20]DATA!$H$245</definedName>
    <definedName name="__mm1">[17]r!$F$4</definedName>
    <definedName name="__mm11">[2]r!$F$4</definedName>
    <definedName name="__mm111">[6]r!$F$4</definedName>
    <definedName name="__mm2">[12]r!$F$4</definedName>
    <definedName name="__mm20">#REF!</definedName>
    <definedName name="__mm40">#REF!</definedName>
    <definedName name="__pc2">#REF!</definedName>
    <definedName name="__pv2">#REF!</definedName>
    <definedName name="__rr3">[18]v!$A$2:$E$51</definedName>
    <definedName name="__rrr1">[18]r!$B$1:$I$145</definedName>
    <definedName name="__ss12">[19]rdamdata!$J$8</definedName>
    <definedName name="__ss20">[19]rdamdata!$J$7</definedName>
    <definedName name="__ss40">[19]rdamdata!$J$6</definedName>
    <definedName name="__t1">#REF!</definedName>
    <definedName name="__t2">#REF!</definedName>
    <definedName name="__tab1">#REF!</definedName>
    <definedName name="__var1">#REF!</definedName>
    <definedName name="__var4">#REF!</definedName>
    <definedName name="__vat1">#REF!</definedName>
    <definedName name="__vat2">#REF!</definedName>
    <definedName name="__xh2256">[11]HDPE!$L$30</definedName>
    <definedName name="__xh2506">[11]HDPE!$M$30</definedName>
    <definedName name="__xh2806">[11]HDPE!$N$30</definedName>
    <definedName name="__xh3156">[11]HDPE!$O$30</definedName>
    <definedName name="__xh634">[11]HDPE!$C$16</definedName>
    <definedName name="__xk7100">[11]DI!$C$37</definedName>
    <definedName name="__xk7150">[11]DI!$D$37</definedName>
    <definedName name="__xk7250">[11]DI!$F$37</definedName>
    <definedName name="__xk7300">[11]DI!$G$37</definedName>
    <definedName name="__xlnm._FilterDatabase">#N/A</definedName>
    <definedName name="__xlnm._FilterDatabase_1">#N/A</definedName>
    <definedName name="__xlnm._FilterDatabase_2">#N/A</definedName>
    <definedName name="__xlnm._FilterDatabase_3">#N/A</definedName>
    <definedName name="__xlnm.Print_Area">#REF!</definedName>
    <definedName name="__xlnm.Print_Titles_1">#REF!</definedName>
    <definedName name="__xp11010">[11]pvc!$F$61</definedName>
    <definedName name="__xp1104">[11]pvc!$F$31</definedName>
    <definedName name="__xp1106">[11]pvc!$F$46</definedName>
    <definedName name="__xp1254">[11]pvc!$G$31</definedName>
    <definedName name="__xp1256">[11]pvc!$G$46</definedName>
    <definedName name="__xp14010">[11]pvc!$H$61</definedName>
    <definedName name="__xp1404">[11]pvc!$H$31</definedName>
    <definedName name="__xp1406">[11]pvc!$H$46</definedName>
    <definedName name="__xp1604">[11]pvc!$I$31</definedName>
    <definedName name="__xp1606">[11]pvc!$I$46</definedName>
    <definedName name="__xp1804">[11]pvc!$J$31</definedName>
    <definedName name="__xp1806">[11]pvc!$J$46</definedName>
    <definedName name="__xp2006">[11]pvc!$K$46</definedName>
    <definedName name="__xp6310">[11]pvc!$C$61</definedName>
    <definedName name="__xp636">[11]pvc!$C$46</definedName>
    <definedName name="__xp7510">[11]pvc!$D$61</definedName>
    <definedName name="__xp754">[11]pvc!$D$31</definedName>
    <definedName name="__xp756">[11]pvc!$D$46</definedName>
    <definedName name="__xp9010">[11]pvc!$E$61</definedName>
    <definedName name="__xp904">[11]pvc!$E$31</definedName>
    <definedName name="__xp906">[11]pvc!$E$46</definedName>
    <definedName name="_40MM_HBG">#REF!</definedName>
    <definedName name="_65MM_HBG">#REF!</definedName>
    <definedName name="_65MM_HBT">#REF!</definedName>
    <definedName name="_65MM_OG">#REF!</definedName>
    <definedName name="_AOZ123">#REF!</definedName>
    <definedName name="_bla1">[21]leads!$H$7</definedName>
    <definedName name="_can430">40.73</definedName>
    <definedName name="_can435">43.3</definedName>
    <definedName name="_cbr1">#REF!</definedName>
    <definedName name="_cbr2">#REF!</definedName>
    <definedName name="_cbr3">#REF!</definedName>
    <definedName name="_cbr4">#REF!</definedName>
    <definedName name="_CCW1">[14]DATA!$H$67</definedName>
    <definedName name="_CCW2">[14]DATA!$H$97</definedName>
    <definedName name="_cur1">[2]r!$F$30</definedName>
    <definedName name="_dfg1254">#REF!</definedName>
    <definedName name="_ewe1">#REF!</definedName>
    <definedName name="_Fill">#REF!</definedName>
    <definedName name="_xlnm._FilterDatabase" localSheetId="5" hidden="1" xml:space="preserve">  BMCU!$A$6:$AA$6</definedName>
    <definedName name="_xlnm._FilterDatabase" localSheetId="6" hidden="1">Div!$A$6:$R$6</definedName>
    <definedName name="_xlnm._FilterDatabase" localSheetId="4" hidden="1">DL!$A$6:$Y$43</definedName>
    <definedName name="_xlnm._FilterDatabase" localSheetId="1" hidden="1">GS!$A$6:$Z$6</definedName>
    <definedName name="_xlnm._FilterDatabase" localSheetId="2" hidden="1">RBK!$A$6:$Z$6</definedName>
    <definedName name="_xlnm._FilterDatabase" localSheetId="3" hidden="1" xml:space="preserve">    'YSR HC'!$A$6:$Z$6</definedName>
    <definedName name="_xlnm._FilterDatabase">#REF!</definedName>
    <definedName name="_khh123">[3]Levels!$O$5</definedName>
    <definedName name="_l1">[22]leads!$A$3:$E$108</definedName>
    <definedName name="_l12" localSheetId="6">#REF!</definedName>
    <definedName name="_l12">#REF!</definedName>
    <definedName name="_l2">[2]r!$F$29</definedName>
    <definedName name="_l3">#REF!</definedName>
    <definedName name="_l4">[23]Sheet1!$W$2:$Y$103</definedName>
    <definedName name="_l5" localSheetId="6">#REF!</definedName>
    <definedName name="_l5">#REF!</definedName>
    <definedName name="_l6">[2]r!$F$4</definedName>
    <definedName name="_l7">[6]r!$F$4</definedName>
    <definedName name="_l8">[2]r!$F$2</definedName>
    <definedName name="_l9">[2]r!$F$3</definedName>
    <definedName name="_LJ6">[14]DATA!$H$245</definedName>
    <definedName name="_mm1">[24]r!$F$4</definedName>
    <definedName name="_mm11">[2]r!$F$4</definedName>
    <definedName name="_mm111">[6]r!$F$4</definedName>
    <definedName name="_mm2">[12]r!$F$4</definedName>
    <definedName name="_mm20">#REF!</definedName>
    <definedName name="_mm40">#REF!</definedName>
    <definedName name="_Parse_Out">#REF!</definedName>
    <definedName name="_pc2">#REF!</definedName>
    <definedName name="_pv2">#REF!</definedName>
    <definedName name="_rr3">[25]v!$A$2:$E$51</definedName>
    <definedName name="_rrr1">[25]r!$B$1:$I$145</definedName>
    <definedName name="_ss12">[26]rdamdata!$J$8</definedName>
    <definedName name="_ss20">[26]rdamdata!$J$7</definedName>
    <definedName name="_ss40">[26]rdamdata!$J$6</definedName>
    <definedName name="_t1" localSheetId="6">#REF!</definedName>
    <definedName name="_t1">#REF!</definedName>
    <definedName name="_t2" localSheetId="6">#REF!</definedName>
    <definedName name="_t2">#REF!</definedName>
    <definedName name="_tab1" localSheetId="6">#REF!</definedName>
    <definedName name="_tab1">#REF!</definedName>
    <definedName name="_var1">#REF!</definedName>
    <definedName name="_var4">#REF!</definedName>
    <definedName name="_vat1">#REF!</definedName>
    <definedName name="_vat2">#REF!</definedName>
    <definedName name="_xh2256">[27]HDPE!$L$30</definedName>
    <definedName name="_xh2506">[27]HDPE!$M$30</definedName>
    <definedName name="_xh2806">[27]HDPE!$N$30</definedName>
    <definedName name="_xh3156">[27]HDPE!$O$30</definedName>
    <definedName name="_xh634">[27]HDPE!$C$16</definedName>
    <definedName name="_xk7100">[27]DI!$C$37</definedName>
    <definedName name="_xk7150">[27]DI!$D$37</definedName>
    <definedName name="_xk7250">[27]DI!$F$37</definedName>
    <definedName name="_xk7300">[27]DI!$G$37</definedName>
    <definedName name="_xp11010">[27]pvc!$F$61</definedName>
    <definedName name="_xp1104">[27]pvc!$F$31</definedName>
    <definedName name="_xp1106">[27]pvc!$F$46</definedName>
    <definedName name="_xp1254">[27]pvc!$G$31</definedName>
    <definedName name="_xp1256">[27]pvc!$G$46</definedName>
    <definedName name="_xp14010">[27]pvc!$H$61</definedName>
    <definedName name="_xp1404">[27]pvc!$H$31</definedName>
    <definedName name="_xp1406">[27]pvc!$H$46</definedName>
    <definedName name="_xp1604">[27]pvc!$I$31</definedName>
    <definedName name="_xp1606">[27]pvc!$I$46</definedName>
    <definedName name="_xp1804">[27]pvc!$J$31</definedName>
    <definedName name="_xp1806">[27]pvc!$J$46</definedName>
    <definedName name="_xp2006">[27]pvc!$K$46</definedName>
    <definedName name="_xp6310">[27]pvc!$C$61</definedName>
    <definedName name="_xp636">[27]pvc!$C$46</definedName>
    <definedName name="_xp7510">[27]pvc!$D$61</definedName>
    <definedName name="_xp754">[27]pvc!$D$31</definedName>
    <definedName name="_xp756">[27]pvc!$D$46</definedName>
    <definedName name="_xp9010">[27]pvc!$E$61</definedName>
    <definedName name="_xp904">[27]pvc!$E$31</definedName>
    <definedName name="_xp906">[27]pvc!$E$46</definedName>
    <definedName name="a" localSheetId="6">#REF!</definedName>
    <definedName name="a">#REF!</definedName>
    <definedName name="aa" localSheetId="6">#REF!</definedName>
    <definedName name="aa">#REF!</definedName>
    <definedName name="aaa" localSheetId="6">#REF!</definedName>
    <definedName name="aaa">#REF!</definedName>
    <definedName name="aaaa">#REF!</definedName>
    <definedName name="aaaaaaaaaaaaaaaaaaaaaaaaaa" localSheetId="6" hidden="1">{"'ridftotal'!$A$4:$S$27"}</definedName>
    <definedName name="aaaaaaaaaaaaaaaaaaaaaaaaaa" localSheetId="2" hidden="1">{"'ridftotal'!$A$4:$S$27"}</definedName>
    <definedName name="aaaaaaaaaaaaaaaaaaaaaaaaaa" hidden="1">{"'ridftotal'!$A$4:$S$27"}</definedName>
    <definedName name="aat">#REF!</definedName>
    <definedName name="ab" localSheetId="6" hidden="1">{"'ridftotal'!$A$4:$S$27"}</definedName>
    <definedName name="ab" localSheetId="2" hidden="1">{"'ridftotal'!$A$4:$S$27"}</definedName>
    <definedName name="ab" hidden="1">{"'ridftotal'!$A$4:$S$27"}</definedName>
    <definedName name="ABC" localSheetId="6" hidden="1">{"'ridftotal'!$A$4:$S$27"}</definedName>
    <definedName name="ABC" localSheetId="2" hidden="1">{"'ridftotal'!$A$4:$S$27"}</definedName>
    <definedName name="ABC" hidden="1">{"'ridftotal'!$A$4:$S$27"}</definedName>
    <definedName name="abcd" localSheetId="6" hidden="1">{"'ridftotal'!$A$4:$S$27"}</definedName>
    <definedName name="abcd" localSheetId="2" hidden="1">{"'ridftotal'!$A$4:$S$27"}</definedName>
    <definedName name="abcd" hidden="1">{"'ridftotal'!$A$4:$S$27"}</definedName>
    <definedName name="ABCDE" localSheetId="6" hidden="1">{"'ridftotal'!$A$4:$S$27"}</definedName>
    <definedName name="ABCDE" localSheetId="2" hidden="1">{"'ridftotal'!$A$4:$S$27"}</definedName>
    <definedName name="ABCDE" hidden="1">{"'ridftotal'!$A$4:$S$27"}</definedName>
    <definedName name="abcdef" localSheetId="6" hidden="1">{"'ridftotal'!$A$4:$S$27"}</definedName>
    <definedName name="abcdef" localSheetId="2" hidden="1">{"'ridftotal'!$A$4:$S$27"}</definedName>
    <definedName name="abcdef" hidden="1">{"'ridftotal'!$A$4:$S$27"}</definedName>
    <definedName name="ABCDEFG" localSheetId="6" hidden="1">{"'ridftotal'!$A$4:$S$27"}</definedName>
    <definedName name="ABCDEFG" localSheetId="2" hidden="1">{"'ridftotal'!$A$4:$S$27"}</definedName>
    <definedName name="ABCDEFG" hidden="1">{"'ridftotal'!$A$4:$S$27"}</definedName>
    <definedName name="abcdefgh" localSheetId="6" hidden="1">{"'ridftotal'!$A$4:$S$27"}</definedName>
    <definedName name="abcdefgh" localSheetId="2" hidden="1">{"'ridftotal'!$A$4:$S$27"}</definedName>
    <definedName name="abcdefgh" hidden="1">{"'ridftotal'!$A$4:$S$27"}</definedName>
    <definedName name="abcdefghi" localSheetId="6" hidden="1">{"'ridftotal'!$A$4:$S$27"}</definedName>
    <definedName name="abcdefghi" localSheetId="2" hidden="1">{"'ridftotal'!$A$4:$S$27"}</definedName>
    <definedName name="abcdefghi" hidden="1">{"'ridftotal'!$A$4:$S$27"}</definedName>
    <definedName name="abcdefghijk" localSheetId="6" hidden="1">{"'ridftotal'!$A$4:$S$27"}</definedName>
    <definedName name="abcdefghijk" localSheetId="2" hidden="1">{"'ridftotal'!$A$4:$S$27"}</definedName>
    <definedName name="abcdefghijk" hidden="1">{"'ridftotal'!$A$4:$S$27"}</definedName>
    <definedName name="ABCDEFGHIJKL" localSheetId="6" hidden="1">{"'ridftotal'!$A$4:$S$27"}</definedName>
    <definedName name="ABCDEFGHIJKL" localSheetId="2" hidden="1">{"'ridftotal'!$A$4:$S$27"}</definedName>
    <definedName name="ABCDEFGHIJKL" hidden="1">{"'ridftotal'!$A$4:$S$27"}</definedName>
    <definedName name="abcdefghijklm" localSheetId="6" hidden="1">{"'ridftotal'!$A$4:$S$27"}</definedName>
    <definedName name="abcdefghijklm" localSheetId="2" hidden="1">{"'ridftotal'!$A$4:$S$27"}</definedName>
    <definedName name="abcdefghijklm" hidden="1">{"'ridftotal'!$A$4:$S$27"}</definedName>
    <definedName name="abcdefghijklmn" localSheetId="6" hidden="1">{"'ridftotal'!$A$4:$S$27"}</definedName>
    <definedName name="abcdefghijklmn" localSheetId="2" hidden="1">{"'ridftotal'!$A$4:$S$27"}</definedName>
    <definedName name="abcdefghijklmn" hidden="1">{"'ridftotal'!$A$4:$S$27"}</definedName>
    <definedName name="abcdefghijklmnop" localSheetId="6" hidden="1">{"'ridftotal'!$A$4:$S$27"}</definedName>
    <definedName name="abcdefghijklmnop" localSheetId="2" hidden="1">{"'ridftotal'!$A$4:$S$27"}</definedName>
    <definedName name="abcdefghijklmnop" hidden="1">{"'ridftotal'!$A$4:$S$27"}</definedName>
    <definedName name="ABCDEFGHIJKLMNOPQ" localSheetId="6" hidden="1">{"'ridftotal'!$A$4:$S$27"}</definedName>
    <definedName name="ABCDEFGHIJKLMNOPQ" localSheetId="2" hidden="1">{"'ridftotal'!$A$4:$S$27"}</definedName>
    <definedName name="ABCDEFGHIJKLMNOPQ" hidden="1">{"'ridftotal'!$A$4:$S$27"}</definedName>
    <definedName name="abcdefghijklmnopqrs" localSheetId="6" hidden="1">{"'ridftotal'!$A$4:$S$27"}</definedName>
    <definedName name="abcdefghijklmnopqrs" localSheetId="2" hidden="1">{"'ridftotal'!$A$4:$S$27"}</definedName>
    <definedName name="abcdefghijklmnopqrs" hidden="1">{"'ridftotal'!$A$4:$S$27"}</definedName>
    <definedName name="abced" localSheetId="6" hidden="1">{"'ridftotal'!$A$4:$S$27"}</definedName>
    <definedName name="abced" localSheetId="2" hidden="1">{"'ridftotal'!$A$4:$S$27"}</definedName>
    <definedName name="abced" hidden="1">{"'ridftotal'!$A$4:$S$27"}</definedName>
    <definedName name="ABS" localSheetId="6" hidden="1">{"'ridftotal'!$A$4:$S$27"}</definedName>
    <definedName name="ABS" localSheetId="2" hidden="1">{"'ridftotal'!$A$4:$S$27"}</definedName>
    <definedName name="ABS" hidden="1">{"'ridftotal'!$A$4:$S$27"}</definedName>
    <definedName name="abst" localSheetId="6" hidden="1">{"'ridftotal'!$A$4:$S$27"}</definedName>
    <definedName name="abst" localSheetId="2" hidden="1">{"'ridftotal'!$A$4:$S$27"}</definedName>
    <definedName name="abst" hidden="1">{"'ridftotal'!$A$4:$S$27"}</definedName>
    <definedName name="Abstract">#REF!</definedName>
    <definedName name="action" localSheetId="6" hidden="1">{"'ridftotal'!$A$4:$S$27"}</definedName>
    <definedName name="action" localSheetId="2" hidden="1">{"'ridftotal'!$A$4:$S$27"}</definedName>
    <definedName name="action" hidden="1">{"'ridftotal'!$A$4:$S$27"}</definedName>
    <definedName name="adadf" localSheetId="6" hidden="1">{"'ridftotal'!$A$4:$S$27"}</definedName>
    <definedName name="adadf" localSheetId="2" hidden="1">{"'ridftotal'!$A$4:$S$27"}</definedName>
    <definedName name="adadf" hidden="1">{"'ridftotal'!$A$4:$S$27"}</definedName>
    <definedName name="addddd" localSheetId="6" hidden="1">{"'ridftotal'!$A$4:$S$27"}</definedName>
    <definedName name="addddd" localSheetId="2" hidden="1">{"'ridftotal'!$A$4:$S$27"}</definedName>
    <definedName name="addddd" hidden="1">{"'ridftotal'!$A$4:$S$27"}</definedName>
    <definedName name="ADT_DATAl">'[28]Bitumen trunk'!$DB$2:$DI$196</definedName>
    <definedName name="AK" localSheetId="6" hidden="1">{"'ridftotal'!$A$4:$S$27"}</definedName>
    <definedName name="AK" localSheetId="2" hidden="1">{"'ridftotal'!$A$4:$S$27"}</definedName>
    <definedName name="AK" hidden="1">{"'ridftotal'!$A$4:$S$27"}</definedName>
    <definedName name="Ali">[29]r!$F$2</definedName>
    <definedName name="ANALYSIS_DATA">'[28]Bitumen trunk'!$BO$2:$DA$196</definedName>
    <definedName name="APGOVTFINAL_DNAME_MNAME" localSheetId="6">#REF!</definedName>
    <definedName name="APGOVTFINAL_DNAME_MNAME">#REF!</definedName>
    <definedName name="April">[30]m!$A$2</definedName>
    <definedName name="as" localSheetId="6">#REF!</definedName>
    <definedName name="as">#REF!</definedName>
    <definedName name="asd" localSheetId="6">#REF!</definedName>
    <definedName name="asd">#REF!</definedName>
    <definedName name="ASDF" localSheetId="6" hidden="1">{"'ridftotal'!$A$4:$S$27"}</definedName>
    <definedName name="ASDF" localSheetId="2" hidden="1">{"'ridftotal'!$A$4:$S$27"}</definedName>
    <definedName name="ASDF" hidden="1">{"'ridftotal'!$A$4:$S$27"}</definedName>
    <definedName name="asf">#REF!</definedName>
    <definedName name="assss" localSheetId="6" hidden="1">{"'ridftotal'!$A$4:$S$27"}</definedName>
    <definedName name="assss" localSheetId="2" hidden="1">{"'ridftotal'!$A$4:$S$27"}</definedName>
    <definedName name="assss" hidden="1">{"'ridftotal'!$A$4:$S$27"}</definedName>
    <definedName name="b">#REF!</definedName>
    <definedName name="bb">#REF!</definedName>
    <definedName name="bbb">#REF!</definedName>
    <definedName name="BBdata">[31]lead!$L$18</definedName>
    <definedName name="bc" localSheetId="6" hidden="1">{"'ridftotal'!$A$4:$S$27"}</definedName>
    <definedName name="bc" localSheetId="2" hidden="1">{"'ridftotal'!$A$4:$S$27"}</definedName>
    <definedName name="bc" hidden="1">{"'ridftotal'!$A$4:$S$27"}</definedName>
    <definedName name="Bdata">[31]lead!$L$18</definedName>
    <definedName name="bg" localSheetId="6" hidden="1">{"'ridftotal'!$A$4:$S$27"}</definedName>
    <definedName name="bg" localSheetId="2" hidden="1">{"'ridftotal'!$A$4:$S$27"}</definedName>
    <definedName name="bg" hidden="1">{"'ridftotal'!$A$4:$S$27"}</definedName>
    <definedName name="BINDING">#REF!</definedName>
    <definedName name="BITUMEN_TRUNK_ROAD_SECTIONS">'[28]Bitumen trunk'!$A$1:$L$198</definedName>
    <definedName name="blast">[32]r!$F$29</definedName>
    <definedName name="blast1">[33]r!$F$29</definedName>
    <definedName name="blast2">[33]r!$F$29</definedName>
    <definedName name="bmcu" localSheetId="6">#REF!</definedName>
    <definedName name="bmcu">#REF!</definedName>
    <definedName name="br" localSheetId="6" hidden="1">{"'ridftotal'!$A$4:$S$27"}</definedName>
    <definedName name="br" localSheetId="2" hidden="1">{"'ridftotal'!$A$4:$S$27"}</definedName>
    <definedName name="br" hidden="1">{"'ridftotal'!$A$4:$S$27"}</definedName>
    <definedName name="brgf">#REF!</definedName>
    <definedName name="BRGFFF">#REF!</definedName>
    <definedName name="brick">#REF!</definedName>
    <definedName name="Bricks">#REF!</definedName>
    <definedName name="BSG">#REF!</definedName>
    <definedName name="BT">#REF!</definedName>
    <definedName name="BT_MIX_SEAL">#REF!</definedName>
    <definedName name="BT_SEAL_COAT">#REF!</definedName>
    <definedName name="BT_SEAL_ON_BTSD">#REF!</definedName>
    <definedName name="BT_SINGLE_30.45">#REF!</definedName>
    <definedName name="BT_WEARING_COAT">#REF!</definedName>
    <definedName name="BTEMULTIONSS1">#REF!</definedName>
    <definedName name="BTSD_23">#REF!</definedName>
    <definedName name="BTSD_DRY">#REF!</definedName>
    <definedName name="BTSD_SEAL">#REF!</definedName>
    <definedName name="cc">#REF!</definedName>
    <definedName name="CC_1">[14]DATA!$I$59</definedName>
    <definedName name="ccc" localSheetId="6" hidden="1">{"'ridftotal'!$A$4:$S$27"}</definedName>
    <definedName name="ccc" localSheetId="2" hidden="1">{"'ridftotal'!$A$4:$S$27"}</definedName>
    <definedName name="ccc" hidden="1">{"'ridftotal'!$A$4:$S$27"}</definedName>
    <definedName name="cd">#REF!</definedName>
    <definedName name="CEMENT">#REF!</definedName>
    <definedName name="cm">#REF!</definedName>
    <definedName name="Com.kalvapally">[2]r!$F$30</definedName>
    <definedName name="Construction">'[28]Bitumen trunk'!$W$1:$AN$196</definedName>
    <definedName name="cp">'[34]Lead statement ss5'!$C$28</definedName>
    <definedName name="cr">[14]DATA!$H$17</definedName>
    <definedName name="cr_mpl_divn_corenet_cn_mpl">#REF!</definedName>
    <definedName name="CRS">[14]DATA!$H$138</definedName>
    <definedName name="crsg">#REF!</definedName>
    <definedName name="crsrate">'[19]lead-st'!$L$12</definedName>
    <definedName name="crss">[19]rdamdata!$J$10</definedName>
    <definedName name="crush">[33]r!$F$30</definedName>
    <definedName name="crust">[35]Data.F8.BTR!#REF!</definedName>
    <definedName name="csr" localSheetId="6">#REF!</definedName>
    <definedName name="csr">#REF!</definedName>
    <definedName name="ctrhabstat" localSheetId="6">#REF!</definedName>
    <definedName name="ctrhabstat">#REF!</definedName>
    <definedName name="cucpl" localSheetId="6">#REF!</definedName>
    <definedName name="cucpl">#REF!</definedName>
    <definedName name="cum">[31]lead!$L$16</definedName>
    <definedName name="CWSUMP">'[36]DATA-BASE'!$I$6:$T$22</definedName>
    <definedName name="d" localSheetId="6">#REF!</definedName>
    <definedName name="d">#REF!</definedName>
    <definedName name="D.t">[37]data!#REF!</definedName>
    <definedName name="Damerchela">[38]v!#REF!</definedName>
    <definedName name="data" localSheetId="6">#REF!</definedName>
    <definedName name="data">#REF!</definedName>
    <definedName name="data1" localSheetId="6">#REF!</definedName>
    <definedName name="data1">#REF!</definedName>
    <definedName name="data10" localSheetId="6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3b">#REF!</definedName>
    <definedName name="data23c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base1">#REF!</definedName>
    <definedName name="db">#REF!</definedName>
    <definedName name="dbase1">#REF!</definedName>
    <definedName name="dbase1.">#REF!</definedName>
    <definedName name="dbase2">#REF!</definedName>
    <definedName name="DBM">#REF!</definedName>
    <definedName name="dd">#REF!</definedName>
    <definedName name="DD20HB">[39]Leads!$Q$39</definedName>
    <definedName name="ddd" localSheetId="6" hidden="1">{"'ridftotal'!$A$4:$S$27"}</definedName>
    <definedName name="ddd" localSheetId="2" hidden="1">{"'ridftotal'!$A$4:$S$27"}</definedName>
    <definedName name="ddd" hidden="1">{"'ridftotal'!$A$4:$S$27"}</definedName>
    <definedName name="DDDD" localSheetId="6" hidden="1">{"'ridftotal'!$A$4:$S$27"}</definedName>
    <definedName name="DDDD" localSheetId="2" hidden="1">{"'ridftotal'!$A$4:$S$27"}</definedName>
    <definedName name="DDDD" hidden="1">{"'ridftotal'!$A$4:$S$27"}</definedName>
    <definedName name="dddddd" localSheetId="6" hidden="1">{"'ridftotal'!$A$4:$S$27"}</definedName>
    <definedName name="dddddd" localSheetId="2" hidden="1">{"'ridftotal'!$A$4:$S$27"}</definedName>
    <definedName name="dddddd" hidden="1">{"'ridftotal'!$A$4:$S$27"}</definedName>
    <definedName name="ddddddd" localSheetId="6" hidden="1">{"'ridftotal'!$A$4:$S$27"}</definedName>
    <definedName name="ddddddd" localSheetId="2" hidden="1">{"'ridftotal'!$A$4:$S$27"}</definedName>
    <definedName name="ddddddd" hidden="1">{"'ridftotal'!$A$4:$S$27"}</definedName>
    <definedName name="DDSAND">[39]Leads!$Q$36</definedName>
    <definedName name="DFDFD" localSheetId="6">#REF!</definedName>
    <definedName name="DFDFD">#REF!</definedName>
    <definedName name="dia">[40]Sheet2!$A$1:$B$9</definedName>
    <definedName name="discharge" localSheetId="6">#REF!</definedName>
    <definedName name="discharge">#REF!</definedName>
    <definedName name="District_Total_AG" localSheetId="6">#REF!</definedName>
    <definedName name="District_Total_AG">#REF!</definedName>
    <definedName name="div" localSheetId="6">[41]Lead!#REF!</definedName>
    <definedName name="div">[41]Lead!#REF!</definedName>
    <definedName name="DPP" localSheetId="6">#REF!</definedName>
    <definedName name="DPP">#REF!</definedName>
    <definedName name="DRY_ROLLING" localSheetId="6">#REF!</definedName>
    <definedName name="DRY_ROLLING">#REF!</definedName>
    <definedName name="ds" localSheetId="6">#REF!</definedName>
    <definedName name="ds">#REF!</definedName>
    <definedName name="dse" localSheetId="6">[42]v!#REF!</definedName>
    <definedName name="dse">[42]v!#REF!</definedName>
    <definedName name="dt" localSheetId="6">[43]Data!#REF!</definedName>
    <definedName name="dt">[43]Data!#REF!</definedName>
    <definedName name="E" localSheetId="6" hidden="1">{"'ridftotal'!$A$4:$S$27"}</definedName>
    <definedName name="E" localSheetId="2" hidden="1">{"'ridftotal'!$A$4:$S$27"}</definedName>
    <definedName name="E" hidden="1">{"'ridftotal'!$A$4:$S$27"}</definedName>
    <definedName name="E_W_CARTED_FMC">#REF!</definedName>
    <definedName name="E_W_SIDE">#N/A</definedName>
    <definedName name="E_W_SIDE_FMC_NO">#REF!</definedName>
    <definedName name="E_W_SIDE_FMC_PR">#REF!</definedName>
    <definedName name="E_W_SIDE_OMC">#REF!</definedName>
    <definedName name="ec">[44]m!$M$3</definedName>
    <definedName name="ee" localSheetId="6" hidden="1">{"'ridftotal'!$A$4:$S$27"}</definedName>
    <definedName name="ee" localSheetId="2" hidden="1">{"'ridftotal'!$A$4:$S$27"}</definedName>
    <definedName name="ee" hidden="1">{"'ridftotal'!$A$4:$S$27"}</definedName>
    <definedName name="EMPTY" localSheetId="6" hidden="1">{"'ridftotal'!$A$4:$S$27"}</definedName>
    <definedName name="EMPTY" localSheetId="2" hidden="1">{"'ridftotal'!$A$4:$S$27"}</definedName>
    <definedName name="EMPTY" hidden="1">{"'ridftotal'!$A$4:$S$27"}</definedName>
    <definedName name="EW_A">[14]DATA!$H$32</definedName>
    <definedName name="EW_B">[14]DATA!$H$37</definedName>
    <definedName name="ewe">#REF!</definedName>
    <definedName name="f">#REF!</definedName>
    <definedName name="FAB">[14]DATA!$H$199</definedName>
    <definedName name="Feeder_Road_Sections">[28]Feeder!$A$1:$L$386</definedName>
    <definedName name="FGD" localSheetId="6" hidden="1">{"'ridftotal'!$A$4:$S$27"}</definedName>
    <definedName name="FGD" localSheetId="2" hidden="1">{"'ridftotal'!$A$4:$S$27"}</definedName>
    <definedName name="FGD" hidden="1">{"'ridftotal'!$A$4:$S$27"}</definedName>
    <definedName name="fgdfgdfgdf">[18]v!$A$2:$E$51</definedName>
    <definedName name="fggfg">[45]DATA!$H$67</definedName>
    <definedName name="FGHH" localSheetId="6" hidden="1">{"'ridftotal'!$A$4:$S$27"}</definedName>
    <definedName name="FGHH" localSheetId="2" hidden="1">{"'ridftotal'!$A$4:$S$27"}</definedName>
    <definedName name="FGHH" hidden="1">{"'ridftotal'!$A$4:$S$27"}</definedName>
    <definedName name="finished">#REF!</definedName>
    <definedName name="g">#REF!</definedName>
    <definedName name="g_lead">#REF!</definedName>
    <definedName name="gg">'[46]Plant &amp;  Machinery'!$G$53</definedName>
    <definedName name="ggg">[47]sectorwise!$A$1:$R$23</definedName>
    <definedName name="ghijklmno" localSheetId="6" hidden="1">{"'ridftotal'!$A$4:$S$27"}</definedName>
    <definedName name="ghijklmno" localSheetId="2" hidden="1">{"'ridftotal'!$A$4:$S$27"}</definedName>
    <definedName name="ghijklmno" hidden="1">{"'ridftotal'!$A$4:$S$27"}</definedName>
    <definedName name="GHIJKLMNOPQ" localSheetId="6" hidden="1">{"'ridftotal'!$A$4:$S$27"}</definedName>
    <definedName name="GHIJKLMNOPQ" localSheetId="2" hidden="1">{"'ridftotal'!$A$4:$S$27"}</definedName>
    <definedName name="GHIJKLMNOPQ" hidden="1">{"'ridftotal'!$A$4:$S$27"}</definedName>
    <definedName name="GHIJKLMNOPQR" localSheetId="6" hidden="1">{"'ridftotal'!$A$4:$S$27"}</definedName>
    <definedName name="GHIJKLMNOPQR" localSheetId="2" hidden="1">{"'ridftotal'!$A$4:$S$27"}</definedName>
    <definedName name="GHIJKLMNOPQR" hidden="1">{"'ridftotal'!$A$4:$S$27"}</definedName>
    <definedName name="GHJK" localSheetId="6" hidden="1">{"'ridftotal'!$A$4:$S$27"}</definedName>
    <definedName name="GHJK" localSheetId="2" hidden="1">{"'ridftotal'!$A$4:$S$27"}</definedName>
    <definedName name="GHJK" hidden="1">{"'ridftotal'!$A$4:$S$27"}</definedName>
    <definedName name="GHJKJK" localSheetId="6" hidden="1">{"'ridftotal'!$A$4:$S$27"}</definedName>
    <definedName name="GHJKJK" localSheetId="2" hidden="1">{"'ridftotal'!$A$4:$S$27"}</definedName>
    <definedName name="GHJKJK" hidden="1">{"'ridftotal'!$A$4:$S$27"}</definedName>
    <definedName name="GLOADING">#REF!</definedName>
    <definedName name="GN" localSheetId="6" hidden="1">{"'ridftotal'!$A$4:$S$27"}</definedName>
    <definedName name="GN" localSheetId="2" hidden="1">{"'ridftotal'!$A$4:$S$27"}</definedName>
    <definedName name="GN" hidden="1">{"'ridftotal'!$A$4:$S$27"}</definedName>
    <definedName name="gnt" localSheetId="6" hidden="1">{"'ridftotal'!$A$4:$S$27"}</definedName>
    <definedName name="gnt" localSheetId="2" hidden="1">{"'ridftotal'!$A$4:$S$27"}</definedName>
    <definedName name="gnt" hidden="1">{"'ridftotal'!$A$4:$S$27"}</definedName>
    <definedName name="GP" localSheetId="6" hidden="1">{"'ridftotal'!$A$4:$S$27"}</definedName>
    <definedName name="GP" localSheetId="2" hidden="1">{"'ridftotal'!$A$4:$S$27"}</definedName>
    <definedName name="GP" hidden="1">{"'ridftotal'!$A$4:$S$27"}</definedName>
    <definedName name="grade1">#REF!</definedName>
    <definedName name="grade2">#REF!</definedName>
    <definedName name="grade3">#REF!</definedName>
    <definedName name="GRAVEL">#REF!</definedName>
    <definedName name="Grt.Requir" localSheetId="6" hidden="1">{"'ridftotal'!$A$4:$S$27"}</definedName>
    <definedName name="Grt.Requir" localSheetId="2" hidden="1">{"'ridftotal'!$A$4:$S$27"}</definedName>
    <definedName name="Grt.Requir" hidden="1">{"'ridftotal'!$A$4:$S$27"}</definedName>
    <definedName name="GSP">[14]DATA!$H$233</definedName>
    <definedName name="gtr" localSheetId="6" hidden="1">{"'ridftotal'!$A$4:$S$27"}</definedName>
    <definedName name="gtr" localSheetId="2" hidden="1">{"'ridftotal'!$A$4:$S$27"}</definedName>
    <definedName name="gtr" hidden="1">{"'ridftotal'!$A$4:$S$27"}</definedName>
    <definedName name="GULOADING">#REF!</definedName>
    <definedName name="H" localSheetId="6" hidden="1">{"'ridftotal'!$A$4:$S$27"}</definedName>
    <definedName name="H" localSheetId="2" hidden="1">{"'ridftotal'!$A$4:$S$27"}</definedName>
    <definedName name="H" hidden="1">{"'ridftotal'!$A$4:$S$27"}</definedName>
    <definedName name="HDM_III_INPUT_DATA">'[28]Bitumen trunk'!$BO$1:$DI$196</definedName>
    <definedName name="HDPE">[48]detls!$A$3:$O$18</definedName>
    <definedName name="hdpewts">'[49]hdpe weights'!$B$1:$F$53</definedName>
    <definedName name="hggg">[50]Material!$D$17</definedName>
    <definedName name="hgghgh" localSheetId="6" hidden="1">{"'ridftotal'!$A$4:$S$27"}</definedName>
    <definedName name="hgghgh" localSheetId="2" hidden="1">{"'ridftotal'!$A$4:$S$27"}</definedName>
    <definedName name="hgghgh" hidden="1">{"'ridftotal'!$A$4:$S$27"}</definedName>
    <definedName name="hgle">#REF!</definedName>
    <definedName name="HH" localSheetId="6" hidden="1">{"'ridftotal'!$A$4:$S$27"}</definedName>
    <definedName name="HH" localSheetId="2" hidden="1">{"'ridftotal'!$A$4:$S$27"}</definedName>
    <definedName name="HH" hidden="1">{"'ridftotal'!$A$4:$S$27"}</definedName>
    <definedName name="hhhh" localSheetId="6" hidden="1">{"'ridftotal'!$A$4:$S$27"}</definedName>
    <definedName name="hhhh" localSheetId="2" hidden="1">{"'ridftotal'!$A$4:$S$27"}</definedName>
    <definedName name="hhhh" hidden="1">{"'ridftotal'!$A$4:$S$27"}</definedName>
    <definedName name="hhhhhhhhhhhhhhhhhhhh" localSheetId="6" hidden="1">{"'ridftotal'!$A$4:$S$27"}</definedName>
    <definedName name="hhhhhhhhhhhhhhhhhhhh" localSheetId="2" hidden="1">{"'ridftotal'!$A$4:$S$27"}</definedName>
    <definedName name="hhhhhhhhhhhhhhhhhhhh" hidden="1">{"'ridftotal'!$A$4:$S$27"}</definedName>
    <definedName name="HJ" localSheetId="6" hidden="1">{"'ridftotal'!$A$4:$S$27"}</definedName>
    <definedName name="HJ" localSheetId="2" hidden="1">{"'ridftotal'!$A$4:$S$27"}</definedName>
    <definedName name="HJ" hidden="1">{"'ridftotal'!$A$4:$S$27"}</definedName>
    <definedName name="HTML_CodePage" hidden="1">1252</definedName>
    <definedName name="HTML_Control" localSheetId="6" hidden="1">{"'ridftotal'!$A$4:$S$27"}</definedName>
    <definedName name="HTML_Control" localSheetId="2" hidden="1">{"'ridftotal'!$A$4:$S$27"}</definedName>
    <definedName name="HTML_Control" hidden="1">{"'ridftotal'!$A$4:$S$27"}</definedName>
    <definedName name="HTML_Description" hidden="1">""</definedName>
    <definedName name="HTML_Email" hidden="1">""</definedName>
    <definedName name="HTML_Header" hidden="1">"ridftotal"</definedName>
    <definedName name="HTML_LastUpdate" hidden="1">"3/31/00"</definedName>
    <definedName name="HTML_LineAfter" hidden="1">FALSE</definedName>
    <definedName name="HTML_LineBefore" hidden="1">FALSE</definedName>
    <definedName name="HTML_Name" hidden="1">"PVKUTUMBA RAO"</definedName>
    <definedName name="HTML_OBDlg2" hidden="1">TRUE</definedName>
    <definedName name="HTML_OBDlg4" hidden="1">TRUE</definedName>
    <definedName name="HTML_OS" hidden="1">0</definedName>
    <definedName name="HTML_PathFile" hidden="1">"C:\MNMGEN\ridf5\MyHTML.htm"</definedName>
    <definedName name="HTML_Title" hidden="1">"absjanfeb2k"</definedName>
    <definedName name="Hudco">#REF!</definedName>
    <definedName name="Hudco.">#REF!</definedName>
    <definedName name="Hudco..">#REF!</definedName>
    <definedName name="id">#REF!</definedName>
    <definedName name="id10.0">#REF!</definedName>
    <definedName name="id2.5">#REF!</definedName>
    <definedName name="id4.0">#REF!</definedName>
    <definedName name="id6.0">#REF!</definedName>
    <definedName name="IK" localSheetId="6" hidden="1">{"'ridftotal'!$A$4:$S$27"}</definedName>
    <definedName name="IK" localSheetId="2" hidden="1">{"'ridftotal'!$A$4:$S$27"}</definedName>
    <definedName name="IK" hidden="1">{"'ridftotal'!$A$4:$S$27"}</definedName>
    <definedName name="Index" localSheetId="6" hidden="1">{"'ridftotal'!$A$4:$S$27"}</definedName>
    <definedName name="Index" localSheetId="2" hidden="1">{"'ridftotal'!$A$4:$S$27"}</definedName>
    <definedName name="Index" hidden="1">{"'ridftotal'!$A$4:$S$27"}</definedName>
    <definedName name="J" localSheetId="6" hidden="1">{"'ridftotal'!$A$4:$S$27"}</definedName>
    <definedName name="J" localSheetId="2" hidden="1">{"'ridftotal'!$A$4:$S$27"}</definedName>
    <definedName name="J" hidden="1">{"'ridftotal'!$A$4:$S$27"}</definedName>
    <definedName name="jjj" localSheetId="6" hidden="1">{"'ridftotal'!$A$4:$S$27"}</definedName>
    <definedName name="jjj" localSheetId="2" hidden="1">{"'ridftotal'!$A$4:$S$27"}</definedName>
    <definedName name="jjj" hidden="1">{"'ridftotal'!$A$4:$S$27"}</definedName>
    <definedName name="jk" localSheetId="6" hidden="1">{"'ridftotal'!$A$4:$S$27"}</definedName>
    <definedName name="jk" localSheetId="2" hidden="1">{"'ridftotal'!$A$4:$S$27"}</definedName>
    <definedName name="jk" hidden="1">{"'ridftotal'!$A$4:$S$27"}</definedName>
    <definedName name="JUNGLE">#REF!</definedName>
    <definedName name="JVSTONE">[39]Leads!$Q$9</definedName>
    <definedName name="k" localSheetId="6">#REF!</definedName>
    <definedName name="k">#REF!</definedName>
    <definedName name="kanipakam" localSheetId="6" hidden="1">{"'ridftotal'!$A$4:$S$27"}</definedName>
    <definedName name="kanipakam" localSheetId="2" hidden="1">{"'ridftotal'!$A$4:$S$27"}</definedName>
    <definedName name="kanipakam" hidden="1">{"'ridftotal'!$A$4:$S$27"}</definedName>
    <definedName name="KJ" localSheetId="6" hidden="1">{"'ridftotal'!$A$4:$S$27"}</definedName>
    <definedName name="KJ" localSheetId="2" hidden="1">{"'ridftotal'!$A$4:$S$27"}</definedName>
    <definedName name="KJ" hidden="1">{"'ridftotal'!$A$4:$S$27"}</definedName>
    <definedName name="kk" localSheetId="6" hidden="1">{"'ridftotal'!$A$4:$S$27"}</definedName>
    <definedName name="kk" localSheetId="2" hidden="1">{"'ridftotal'!$A$4:$S$27"}</definedName>
    <definedName name="kk" hidden="1">{"'ridftotal'!$A$4:$S$27"}</definedName>
    <definedName name="KKJKJKJK12">#REF!</definedName>
    <definedName name="kkkk">[51]Labour!$D$17</definedName>
    <definedName name="KKKKK" localSheetId="6" hidden="1">{"'ridftotal'!$A$4:$S$27"}</definedName>
    <definedName name="KKKKK" localSheetId="2" hidden="1">{"'ridftotal'!$A$4:$S$27"}</definedName>
    <definedName name="KKKKK" hidden="1">{"'ridftotal'!$A$4:$S$27"}</definedName>
    <definedName name="klo">#REF!</definedName>
    <definedName name="km10th">#REF!</definedName>
    <definedName name="km11th">#REF!</definedName>
    <definedName name="km12th">#REF!</definedName>
    <definedName name="km13th">#REF!</definedName>
    <definedName name="km14th">#REF!</definedName>
    <definedName name="km16th">#REF!</definedName>
    <definedName name="km17th">#REF!</definedName>
    <definedName name="km18th">#REF!</definedName>
    <definedName name="km19th">#REF!</definedName>
    <definedName name="km20th">#REF!</definedName>
    <definedName name="km2nd">#REF!</definedName>
    <definedName name="km3rd">#REF!</definedName>
    <definedName name="km4th">#REF!</definedName>
    <definedName name="km5th">#REF!</definedName>
    <definedName name="km6th">#REF!</definedName>
    <definedName name="km7th">#REF!</definedName>
    <definedName name="km8th">#REF!</definedName>
    <definedName name="km9th">#REF!</definedName>
    <definedName name="l">#REF!</definedName>
    <definedName name="L_Bhisti">[52]Labour!$D$3</definedName>
    <definedName name="L_BISTI" localSheetId="6">#REF!</definedName>
    <definedName name="L_BISTI">#REF!</definedName>
    <definedName name="L_BitumenSprayer">[53]Labour!$D$4</definedName>
    <definedName name="L_Blacksmith">[52]Labour!$D$5</definedName>
    <definedName name="L_Blaster">[54]Labour!$D$6</definedName>
    <definedName name="L_BSMIT" localSheetId="6">#REF!</definedName>
    <definedName name="L_BSMIT">#REF!</definedName>
    <definedName name="L_Carpenter_1stClass">[55]Labour!$D$7</definedName>
    <definedName name="L_ChipsSpreader">[53]Labour!$D$8</definedName>
    <definedName name="L_Chiseller">[55]Labour!$D$9</definedName>
    <definedName name="L_CPENTER" localSheetId="6">#REF!</definedName>
    <definedName name="L_CPENTER">#REF!</definedName>
    <definedName name="L_Dresser_Skilled">[55]Labour!$D$10</definedName>
    <definedName name="L_Driller">[54]Labour!$D$11</definedName>
    <definedName name="L_ELECRICIAN" localSheetId="6">#REF!</definedName>
    <definedName name="L_ELECRICIAN">#REF!</definedName>
    <definedName name="L_Fitter">[56]Labour!$D$13</definedName>
    <definedName name="L_Mason_1stClass">[52]Labour!$D$14</definedName>
    <definedName name="L_Mason_2ndClass">[52]Labour!$D$15</definedName>
    <definedName name="L_MASON1" localSheetId="6">#REF!</definedName>
    <definedName name="L_MASON1">#REF!</definedName>
    <definedName name="L_MASON2" localSheetId="6">#REF!</definedName>
    <definedName name="L_MASON2">#REF!</definedName>
    <definedName name="L_Mate">[52]Labour!$D$16</definedName>
    <definedName name="L_MAZDOOES" localSheetId="6">#REF!</definedName>
    <definedName name="L_MAZDOOES">#REF!</definedName>
    <definedName name="L_Mazdoor">[52]Labour!$D$17</definedName>
    <definedName name="L_Mazdoor_Semi">[52]Labour!$D$18</definedName>
    <definedName name="L_Mazdoor_Skilled">[52]Labour!$D$19</definedName>
    <definedName name="L_MAZDOORSK" localSheetId="6">#REF!</definedName>
    <definedName name="L_MAZDOORSK">#REF!</definedName>
    <definedName name="L_MAZDOORUS" localSheetId="6">#REF!</definedName>
    <definedName name="L_MAZDOORUS">#REF!</definedName>
    <definedName name="L_Painter_1stClass">[55]Labour!$D$20</definedName>
    <definedName name="L_PLUMBER" localSheetId="6">#REF!</definedName>
    <definedName name="L_PLUMBER">#REF!</definedName>
    <definedName name="L_SURVEYER" localSheetId="6">#REF!</definedName>
    <definedName name="L_SURVEYER">#REF!</definedName>
    <definedName name="L_Surveyor">[52]Labour!$D$22</definedName>
    <definedName name="L_WhiteWasher">[55]Labour!$D$23</definedName>
    <definedName name="laborvcc" localSheetId="6">#REF!</definedName>
    <definedName name="laborvcc">#REF!</definedName>
    <definedName name="laborvrcc" localSheetId="6">#REF!</definedName>
    <definedName name="laborvrcc">#REF!</definedName>
    <definedName name="LBM" localSheetId="6">#REF!</definedName>
    <definedName name="LBM">#REF!</definedName>
    <definedName name="lead">#REF!</definedName>
    <definedName name="lead_prin">#REF!</definedName>
    <definedName name="lead3">#REF!</definedName>
    <definedName name="leadprin">#REF!</definedName>
    <definedName name="leads">#REF!</definedName>
    <definedName name="leads1">[57]leads!$A$3:$F$53</definedName>
    <definedName name="leads11">[13]leads!$A$3:$E$107</definedName>
    <definedName name="leads2">[58]leads!$A$3:$E$307</definedName>
    <definedName name="LEN" localSheetId="6">#REF!</definedName>
    <definedName name="LEN">#REF!</definedName>
    <definedName name="LKJH">[59]Labour!$D$5</definedName>
    <definedName name="llll" localSheetId="6" hidden="1">{"'ridftotal'!$A$4:$S$27"}</definedName>
    <definedName name="llll" localSheetId="2" hidden="1">{"'ridftotal'!$A$4:$S$27"}</definedName>
    <definedName name="llll" hidden="1">{"'ridftotal'!$A$4:$S$27"}</definedName>
    <definedName name="LSNO1">[60]Lead!$N$7</definedName>
    <definedName name="LSNO24">[60]Lead!$N$26</definedName>
    <definedName name="LSNO26">[60]Lead!$N$28</definedName>
    <definedName name="LSNO3">[60]Lead!$N$9</definedName>
    <definedName name="M_ACPipe_100">[54]Material!$D$3</definedName>
    <definedName name="M_Aggregate_10">[52]Material!$D$17</definedName>
    <definedName name="M_Aggregate_20">[52]Material!$D$18</definedName>
    <definedName name="M_Aggregate_224_236m_WMM">[55]Material!$D$26</definedName>
    <definedName name="M_Aggregate_375mmMaximum_224_56mm">[52]Material!$D$4</definedName>
    <definedName name="M_Aggregate_375mmMaximum_45_225mm">[55]Material!$D$5</definedName>
    <definedName name="M_Aggregate_375mmMaximum_Below_56mm">[55]Material!$D$6</definedName>
    <definedName name="M_Aggregate_40">[52]Material!$D$19</definedName>
    <definedName name="M_Aggregate_45_224m_WMM">[55]Material!$D$27</definedName>
    <definedName name="M_Aggregate_53mmMaximum_225_56mm">[55]Material!$D$7</definedName>
    <definedName name="M_Aggregate_53mmMaximum_63_45mm">[55]Material!$D$8</definedName>
    <definedName name="M_Aggregate_53mmMaximum_below_56mm">[55]Material!$D$9</definedName>
    <definedName name="M_Aggregate_Crushable_GradeI">[55]Material!$D$20</definedName>
    <definedName name="M_Aggregate_Crushable_GradeII">[61]Material!$D$21</definedName>
    <definedName name="M_Aggregate_Crushable_GradeIII">[61]Material!$D$22</definedName>
    <definedName name="M_Aggregate_GradeI_40mmNominal_10_5mm">[55]Material!$D$10</definedName>
    <definedName name="M_Aggregate_GradeI_40mmNominal_25_10mm">[55]Material!$D$11</definedName>
    <definedName name="M_Aggregate_GradeI_40mmNominal_3725_25mm">[55]Material!$D$12</definedName>
    <definedName name="M_Aggregate_GradeI_40mmNominal_5mm">[55]Material!$D$13</definedName>
    <definedName name="M_Aggregate_GradeI_90_45mm">[55]Material!$D$23</definedName>
    <definedName name="M_Aggregate_GradeII_19mmNominal_10_5mm">[62]Material!$D$14</definedName>
    <definedName name="M_Aggregate_GradeII_19mmNominal_25_10mm">[62]Material!$D$15</definedName>
    <definedName name="M_Aggregate_GradeII_19mmNominal_5mm_below">[62]Material!$D$16</definedName>
    <definedName name="M_Aggregate_GradeII_63_45mm">[63]Material!$D$24</definedName>
    <definedName name="M_Aggregate_GradeIII_53_224mm">[63]Material!$D$25</definedName>
    <definedName name="M_AIRCOMP170" localSheetId="6">#REF!</definedName>
    <definedName name="M_AIRCOMP170">#REF!</definedName>
    <definedName name="M_AIRCOMP210" localSheetId="6">#REF!</definedName>
    <definedName name="M_AIRCOMP210">#REF!</definedName>
    <definedName name="M_AluminiumSheeting_15mm">[55]Material!$D$28</definedName>
    <definedName name="M_AluminiumStuds_100_100_Lense">[55]Material!$D$29</definedName>
    <definedName name="M_Bamboo_1stClass_85_100mm_25m_long">[55]Material!$D$31</definedName>
    <definedName name="M_Bamboo_1stClass_85_100mm_2m_long">[55]Material!$D$30</definedName>
    <definedName name="M_Bamboo_1stClass_85_100mm_3m_long">[55]Material!$D$32</definedName>
    <definedName name="M_Bamboo_1stClass_85_100mm_45_55m_long">[55]Material!$D$33</definedName>
    <definedName name="M_Bamboo_2ndClass_75mm_18_25m_long">[55]Material!$D$34</definedName>
    <definedName name="M_Bamboo_2ndClass_75mm_21_30m_long">[55]Material!$D$35</definedName>
    <definedName name="M_BarbedWire">[55]Material!$D$36</definedName>
    <definedName name="M_BindingMaterial">[63]Material!$D$37</definedName>
    <definedName name="M_BindingWire">[64]Material!$D$38</definedName>
    <definedName name="M_Bitumen_CRM">[62]Material!$D$39</definedName>
    <definedName name="M_Bitumen_NRM">[62]Material!$D$40</definedName>
    <definedName name="M_Bitumen_PM">[62]Material!$D$41</definedName>
    <definedName name="M_Bitumen_S65">[53]Material!$D$42</definedName>
    <definedName name="M_Bitumen_S90">[53]Material!$D$43</definedName>
    <definedName name="M_BitumenEmulsion_RS1">[62]Material!$D$44</definedName>
    <definedName name="M_BitumenEmulsion_SS1">[52]Material!$D$45</definedName>
    <definedName name="M_BitumenSealant">[52]Material!$D$46</definedName>
    <definedName name="M_Blasted_Rubble">[54]Material!$D$47</definedName>
    <definedName name="M_BlastingMaterial">[54]Material!$D$48</definedName>
    <definedName name="M_BondStone_400_150_150mm">[54]Material!$D$49</definedName>
    <definedName name="M_Brick_1stClass">[54]Material!$D$50</definedName>
    <definedName name="M_BROOMER" localSheetId="6">#REF!</definedName>
    <definedName name="M_BROOMER">#REF!</definedName>
    <definedName name="M_CC_CUTTER" localSheetId="6">#REF!</definedName>
    <definedName name="M_CC_CUTTER">#REF!</definedName>
    <definedName name="M_CCMIXER" localSheetId="6">#REF!</definedName>
    <definedName name="M_CCMIXER">#REF!</definedName>
    <definedName name="M_Cement">[52]Material!$D$51</definedName>
    <definedName name="M_CementPrimer">[55]Material!$D$52</definedName>
    <definedName name="M_CHIPSPREDER" localSheetId="6">#REF!</definedName>
    <definedName name="M_CHIPSPREDER">#REF!</definedName>
    <definedName name="M_ChlorpreneElastomer_OR_ClosedCellFoamSealingElement">[56]Material!$D$53</definedName>
    <definedName name="M_CompensationForEarthTakenFromPrivateLand">[53]Material!$D$54</definedName>
    <definedName name="M_CompressibleFibreBoard">[56]Material!$D$55</definedName>
    <definedName name="M_CopperPlate">[56]Material!$D$56</definedName>
    <definedName name="M_CorrosionResistantStructuralSteelGrating">[56]Material!$D$58</definedName>
    <definedName name="M_CRANE8T" localSheetId="6">#REF!</definedName>
    <definedName name="M_CRANE8T">#REF!</definedName>
    <definedName name="M_CreditForExcavatedRock">[55]Material!$D$59</definedName>
    <definedName name="M_CrushedSand_OR_Grit">[62]Material!$D$61</definedName>
    <definedName name="M_CrushedSlag">[55]Material!$D$62</definedName>
    <definedName name="M_CrushedStoneAggregate_265_75">[55]Material!$D$63</definedName>
    <definedName name="M_CrushedStoneChipping_132">[65]Material!$D$64</definedName>
    <definedName name="M_CrushedStoneChipping_67mm_100Passing_112mm">[62]Material!$D$65</definedName>
    <definedName name="M_CrushedStoneChipping_67mm_100Passing_95mm">[62]Material!$D$66</definedName>
    <definedName name="M_CrushedStoneChipping_95">[62]Material!$D$67</definedName>
    <definedName name="M_CrushedStoneCoarseAggregatePassing_53mm">[53]Material!$D$68</definedName>
    <definedName name="M_CuringCompound">[52]Material!$D$69</definedName>
    <definedName name="M_DebondingStrips">[52]Material!$D$70</definedName>
    <definedName name="M_DOZERD50" localSheetId="6">#REF!</definedName>
    <definedName name="M_DOZERD50">#REF!</definedName>
    <definedName name="M_EdgeStone_450_350_200mm">[55]Material!$D$72</definedName>
    <definedName name="M_ElastomericBearingAssembly">[54]Material!$D$73</definedName>
    <definedName name="M_ElectricDetonator">[54]Material!$D$74</definedName>
    <definedName name="M_ELEGEN" localSheetId="6">#REF!</definedName>
    <definedName name="M_ELEGEN">#REF!</definedName>
    <definedName name="M_EpoxyPaint">[55]Material!$D$75</definedName>
    <definedName name="M_EXCAVATOR9" localSheetId="6">#REF!</definedName>
    <definedName name="M_EXCAVATOR9">#REF!</definedName>
    <definedName name="M_FarmyardManure">[55]Material!$D$77</definedName>
    <definedName name="M_FevicolAdhesive">[55]Material!$D$78</definedName>
    <definedName name="M_FilterMedia">[54]Material!$D$79</definedName>
    <definedName name="M_FineAggregate_CrushedSand">[55]Material!$D$80</definedName>
    <definedName name="M_FRONTLOADER" localSheetId="6">#REF!</definedName>
    <definedName name="M_FRONTLOADER">#REF!</definedName>
    <definedName name="M_GalvanisedAngle">[56]Material!$D$81</definedName>
    <definedName name="M_Gelatine_80">[55]Material!$D$83</definedName>
    <definedName name="M_GIPipe_100mm">[56]Material!$D$84</definedName>
    <definedName name="M_GIPipe_50mm">[55]Material!$D$85</definedName>
    <definedName name="M_GIWires">[55]Material!$D$86</definedName>
    <definedName name="M_GradedStoneAggregate">[55]Material!$D$87</definedName>
    <definedName name="M_GranularMaterial">[54]Material!$D$88</definedName>
    <definedName name="M_HandBrokenMetal_40mm">[62]Material!$D$89</definedName>
    <definedName name="M_HMP40" localSheetId="6">#REF!</definedName>
    <definedName name="M_HMP40">#REF!</definedName>
    <definedName name="M_ICRUSHER" localSheetId="6">#REF!</definedName>
    <definedName name="M_ICRUSHER">#REF!</definedName>
    <definedName name="M_Indigo">[55]Material!$D$90</definedName>
    <definedName name="M_InterlockingBlocks_60mm">[62]Material!$D$91</definedName>
    <definedName name="M_InterlockingBlocks_80mm">[62]Material!$D$92</definedName>
    <definedName name="M_JointFillerBoard">[52]Material!$D$93</definedName>
    <definedName name="M_JuteNetting_OpenWeave_25mm">[55]Material!$D$94</definedName>
    <definedName name="M_JuteRope_12mm">[52]Material!$D$95</definedName>
    <definedName name="M_KeyAggregatesPassing_224mm">[53]Material!$D$96</definedName>
    <definedName name="m_lead" localSheetId="6">#REF!</definedName>
    <definedName name="m_lead">#REF!</definedName>
    <definedName name="M_Lime">[54]Material!$D$97</definedName>
    <definedName name="M_LocalWoodPiles_1stClass">[55]Material!$D$99</definedName>
    <definedName name="M_LocalWoodPiles_1stClass_100_75mm">[55]Material!$D$100</definedName>
    <definedName name="M_MOTORGRADER200" localSheetId="6">#REF!</definedName>
    <definedName name="M_MOTORGRADER200">#REF!</definedName>
    <definedName name="M_MOTORGRADER50" localSheetId="6">#REF!</definedName>
    <definedName name="M_MOTORGRADER50">#REF!</definedName>
    <definedName name="M_MS_Sheet_15mm">[55]Material!$D$105</definedName>
    <definedName name="M_MS_Sheet_2mm">[55]Material!$D$106</definedName>
    <definedName name="M_MSClamps">[54]Material!$D$102</definedName>
    <definedName name="M_MSFlat_StructuralSteel">[55]Material!$D$103</definedName>
    <definedName name="M_MSSheetTube_47_47mm_12_SWG">[55]Material!$D$104</definedName>
    <definedName name="M_Nuts_Bolts_Rivets">[55]Material!$D$107</definedName>
    <definedName name="M_Paint_SyntheticEnamel">[55]Material!$D$108</definedName>
    <definedName name="M_PAVER100" localSheetId="6">#REF!</definedName>
    <definedName name="M_PAVER100">#REF!</definedName>
    <definedName name="M_PAVER75" localSheetId="6">#REF!</definedName>
    <definedName name="M_PAVER75">#REF!</definedName>
    <definedName name="M_PD_BT" localSheetId="6">#REF!</definedName>
    <definedName name="M_PD_BT">#REF!</definedName>
    <definedName name="M_PD_BTEM">#REF!</definedName>
    <definedName name="M_Plasticizer">[52]Material!$D$109</definedName>
    <definedName name="M_PolytheneSheet_125">[52]Material!$D$110</definedName>
    <definedName name="M_PolytheneSheething">[52]Material!$D$111</definedName>
    <definedName name="M_RCCPipeNP3_1000mm">[52]Material!$D$114</definedName>
    <definedName name="M_RCCPipeNP3_1200mm">[52]Material!$D$113</definedName>
    <definedName name="M_RCCPipeNP3_500mm">[52]Material!$D$117</definedName>
    <definedName name="M_RCCPipeNP3_750mm">[52]Material!$D$115</definedName>
    <definedName name="M_RCCPipeNP4">[51]Material!$D$118</definedName>
    <definedName name="M_RCCPipeNP4_1000mm">[52]Material!$D$119</definedName>
    <definedName name="M_RCCPipeNP4_1200mm">[52]Material!$D$118</definedName>
    <definedName name="M_RCCPipeNP4_500mm">[52]Material!$D$122</definedName>
    <definedName name="M_RCCPipeNP4_750mm">[52]Material!$D$120</definedName>
    <definedName name="M_RedOxidePrimer">[55]Material!$D$123</definedName>
    <definedName name="M_RoadMarkingPaint">[55]Material!$D$124</definedName>
    <definedName name="M_ROLLER" localSheetId="6">#REF!</definedName>
    <definedName name="M_ROLLER">#REF!</definedName>
    <definedName name="M_Sand_Coarse">[52]Material!$D$125</definedName>
    <definedName name="M_Sand_Fine">[52]Material!$D$126</definedName>
    <definedName name="M_Seeds">[55]Material!$D$127</definedName>
    <definedName name="M_SteelPipe_500mm">[56]Material!$D$128</definedName>
    <definedName name="M_SteelReinforcement_HYSDBars">[64]Material!$D$129</definedName>
    <definedName name="M_SteelReinforcement_MSRoundBars">[52]Material!$D$130</definedName>
    <definedName name="M_SteelReinforcement_TMTBars">[54]Material!$D$131</definedName>
    <definedName name="M_StoneBoulder_150mm_below">[53]Material!$D$132</definedName>
    <definedName name="M_StoneChips_12mm">[62]Material!$D$133</definedName>
    <definedName name="M_StoneCrushedAggregate_112_009mm">[62]Material!$D$135</definedName>
    <definedName name="M_StoneForCoarseRubbleMasonry_1stSort">[54]Material!$D$136</definedName>
    <definedName name="M_StoneForCoarseRubbleMasonry_2ndSort">[54]Material!$D$137</definedName>
    <definedName name="M_StoneForRandomRubbleMasonry">[54]Material!$D$138</definedName>
    <definedName name="M_StoneForStoneSetPavement">[55]Material!$D$139</definedName>
    <definedName name="M_StoneScreening_TypeA_132mm_Grade1">[55]Material!$D$140</definedName>
    <definedName name="M_StoneScreening_TypeB_112mm_Grade2">[63]Material!$D$142</definedName>
    <definedName name="M_StoneScreening_TypeB_112mm_Grade3">[63]Material!$D$143</definedName>
    <definedName name="M_StoneSpalls">[53]Material!$D$144</definedName>
    <definedName name="M_TANKER6K" localSheetId="6">#REF!</definedName>
    <definedName name="M_TANKER6K">#REF!</definedName>
    <definedName name="M_TIPPER" localSheetId="6">#REF!</definedName>
    <definedName name="M_TIPPER">#REF!</definedName>
    <definedName name="M_TRACTORRIPPER" localSheetId="6">#REF!</definedName>
    <definedName name="M_TRACTORRIPPER">#REF!</definedName>
    <definedName name="M_TRACTORROTAVATOR">#REF!</definedName>
    <definedName name="M_TrafficCones">[55]Material!$D$145</definedName>
    <definedName name="M_VIBRATOR_N" localSheetId="6">#REF!</definedName>
    <definedName name="M_VIBRATOR_N">#REF!</definedName>
    <definedName name="M_VIBRATOR_P" localSheetId="6">#REF!</definedName>
    <definedName name="M_VIBRATOR_P">#REF!</definedName>
    <definedName name="M_VIBRATOR_S" localSheetId="6">#REF!</definedName>
    <definedName name="M_VIBRATOR_S">#REF!</definedName>
    <definedName name="M_Water">[52]Material!$D$146</definedName>
    <definedName name="M_WellGradedGranularBaseMaterial_GradeA_236mm">[55]Material!$D$147</definedName>
    <definedName name="M_WellGradedGranularBaseMaterial_GradeA_265_475mm">[55]Material!$D$148</definedName>
    <definedName name="M_WellGradedGranularBaseMaterial_GradeA_53_265mm">[55]Material!$D$149</definedName>
    <definedName name="M_WellGradedGranularBaseMaterial_GradeB_236mm_below">[55]Material!$D$150</definedName>
    <definedName name="M_WellGradedGranularBaseMaterial_GradeB_265_475mm">[55]Material!$D$151</definedName>
    <definedName name="M_WellGradedGranularBaseMaterial_GradeC_236mm_below">[55]Material!$D$152</definedName>
    <definedName name="M_WellGradedGranularBaseMaterial_GradeC_95_475mm">[55]Material!$D$153</definedName>
    <definedName name="M_WellGradedMateralForSubbase_GradeI_236mm_below">[55]Material!$D$154</definedName>
    <definedName name="M_WellGradedMateralForSubbase_GradeI_53_95mm">[55]Material!$D$155</definedName>
    <definedName name="M_WellGradedMateralForSubbase_GradeI_95_236mm">[55]Material!$D$156</definedName>
    <definedName name="M_WellGradedMateralForSubbase_GradeII_236mm_below">[55]Material!$D$157</definedName>
    <definedName name="M_WellGradedMateralForSubbase_GradeII_265_95mm">[55]Material!$D$158</definedName>
    <definedName name="M_WellGradedMateralForSubbase_GradeII_95_236mm">[55]Material!$D$159</definedName>
    <definedName name="M_WellGradedMateralForSubbase_GradeIII_236mm_below">[55]Material!$D$160</definedName>
    <definedName name="M_WellGradedMateralForSubbase_GradeIII_475_236mm">[55]Material!$D$161</definedName>
    <definedName name="M_WellGradedMateralForSubbase_GradeIII_95_475mm">[55]Material!$D$162</definedName>
    <definedName name="machili" localSheetId="6" hidden="1">{"'ridftotal'!$A$4:$S$27"}</definedName>
    <definedName name="machili" localSheetId="2" hidden="1">{"'ridftotal'!$A$4:$S$27"}</definedName>
    <definedName name="machili" hidden="1">{"'ridftotal'!$A$4:$S$27"}</definedName>
    <definedName name="mal">[66]DATA!$H$67</definedName>
    <definedName name="MAN">[44]m!$B$149</definedName>
    <definedName name="mason1">[67]leads!$H$4</definedName>
    <definedName name="mason2">[67]leads!$H$5</definedName>
    <definedName name="MASTICK" localSheetId="6">#REF!</definedName>
    <definedName name="MASTICK">#REF!</definedName>
    <definedName name="mazdoor">[67]leads!$H$6</definedName>
    <definedName name="medak" localSheetId="6">#REF!</definedName>
    <definedName name="medak">#REF!</definedName>
    <definedName name="metal" localSheetId="6">#REF!</definedName>
    <definedName name="metal">#REF!</definedName>
    <definedName name="metal1" localSheetId="6">#REF!</definedName>
    <definedName name="metal1">#REF!</definedName>
    <definedName name="metal11">#REF!</definedName>
    <definedName name="metal3">#REF!</definedName>
    <definedName name="mix">[68]r!$I$46</definedName>
    <definedName name="MIX_SEAL_WBM" localSheetId="6">#REF!</definedName>
    <definedName name="MIX_SEAL_WBM">#REF!</definedName>
    <definedName name="mixrate">[67]leads!$H$14</definedName>
    <definedName name="MK" localSheetId="6" hidden="1">{"'ridftotal'!$A$4:$S$27"}</definedName>
    <definedName name="MK" localSheetId="2" hidden="1">{"'ridftotal'!$A$4:$S$27"}</definedName>
    <definedName name="MK" hidden="1">{"'ridftotal'!$A$4:$S$27"}</definedName>
    <definedName name="MLOADING">#REF!</definedName>
    <definedName name="mm">[33]r!$F$4</definedName>
    <definedName name="mmm">[43]Data!#REF!</definedName>
    <definedName name="mnmsector">[69]sectorwise!$A$1:$R$23</definedName>
    <definedName name="mone">[33]r!$F$2</definedName>
    <definedName name="mone1">[2]r!$F$2</definedName>
    <definedName name="MPLOT_PGR_CHP">#REF!</definedName>
    <definedName name="MR_13MM">#REF!</definedName>
    <definedName name="MR_22MM">#REF!</definedName>
    <definedName name="MR_40MM">#REF!</definedName>
    <definedName name="MR_55MM">[41]Lead!#REF!</definedName>
    <definedName name="MR_63MM" localSheetId="6">#REF!</definedName>
    <definedName name="MR_63MM">#REF!</definedName>
    <definedName name="MR_7MM" localSheetId="6">#REF!</definedName>
    <definedName name="MR_7MM">#REF!</definedName>
    <definedName name="MR_BT" localSheetId="6">#REF!</definedName>
    <definedName name="MR_BT">#REF!</definedName>
    <definedName name="MR_BTE">#REF!</definedName>
    <definedName name="MR_GRADE2">[41]Lead!#REF!</definedName>
    <definedName name="MR_GRADE3">[41]Lead!#REF!</definedName>
    <definedName name="MR_GRAVEL" localSheetId="6">#REF!</definedName>
    <definedName name="MR_GRAVEL">#REF!</definedName>
    <definedName name="MR_METAL11MM" localSheetId="6">#REF!</definedName>
    <definedName name="MR_METAL11MM">#REF!</definedName>
    <definedName name="MR_SAND" localSheetId="6">[41]Lead!#REF!</definedName>
    <definedName name="MR_SAND">[41]Lead!#REF!</definedName>
    <definedName name="MR_SANDF" localSheetId="6">[41]Lead!#REF!</definedName>
    <definedName name="MR_SANDF">[41]Lead!#REF!</definedName>
    <definedName name="MR_STONEDUST" localSheetId="6">#REF!</definedName>
    <definedName name="MR_STONEDUST">#REF!</definedName>
    <definedName name="mtm" localSheetId="6" hidden="1">{"'ridftotal'!$A$4:$S$27"}</definedName>
    <definedName name="mtm" localSheetId="2" hidden="1">{"'ridftotal'!$A$4:$S$27"}</definedName>
    <definedName name="mtm" hidden="1">{"'ridftotal'!$A$4:$S$27"}</definedName>
    <definedName name="mtwo">[33]r!$F$3</definedName>
    <definedName name="mtwo1">[2]r!$F$3</definedName>
    <definedName name="MULOADING">#REF!</definedName>
    <definedName name="murty">#REF!</definedName>
    <definedName name="mymax">[70]Levels!$P$5</definedName>
    <definedName name="mymin">[70]Levels!$O$5</definedName>
    <definedName name="n" localSheetId="6">#REF!</definedName>
    <definedName name="n">#REF!</definedName>
    <definedName name="NA" localSheetId="6">#REF!</definedName>
    <definedName name="NA">#REF!</definedName>
    <definedName name="nabar" localSheetId="6" hidden="1">{"'ridftotal'!$A$4:$S$27"}</definedName>
    <definedName name="nabar" localSheetId="2" hidden="1">{"'ridftotal'!$A$4:$S$27"}</definedName>
    <definedName name="nabar" hidden="1">{"'ridftotal'!$A$4:$S$27"}</definedName>
    <definedName name="name">#REF!</definedName>
    <definedName name="new">#REF!</definedName>
    <definedName name="newdata">#REF!</definedName>
    <definedName name="ng" localSheetId="6" hidden="1">{"'ridftotal'!$A$4:$S$27"}</definedName>
    <definedName name="ng" localSheetId="2" hidden="1">{"'ridftotal'!$A$4:$S$27"}</definedName>
    <definedName name="ng" hidden="1">{"'ridftotal'!$A$4:$S$27"}</definedName>
    <definedName name="nl">[71]DATA!$B$22</definedName>
    <definedName name="NM" localSheetId="6" hidden="1">{"'ridftotal'!$A$4:$S$27"}</definedName>
    <definedName name="NM" localSheetId="2" hidden="1">{"'ridftotal'!$A$4:$S$27"}</definedName>
    <definedName name="NM" hidden="1">{"'ridftotal'!$A$4:$S$27"}</definedName>
    <definedName name="nmjh" localSheetId="6" hidden="1">{"'ridftotal'!$A$4:$S$27"}</definedName>
    <definedName name="nmjh" localSheetId="2" hidden="1">{"'ridftotal'!$A$4:$S$27"}</definedName>
    <definedName name="nmjh" hidden="1">{"'ridftotal'!$A$4:$S$27"}</definedName>
    <definedName name="NOTUSED">'[28]R99 etc'!$A$1:$L$142</definedName>
    <definedName name="nr">[14]DATA!$B$3</definedName>
    <definedName name="nvr">[72]rdamdata!$J$8</definedName>
    <definedName name="nw" localSheetId="6">#REF!</definedName>
    <definedName name="nw">#REF!</definedName>
    <definedName name="od" localSheetId="6">#REF!</definedName>
    <definedName name="od">#REF!</definedName>
    <definedName name="oh">'[34]Lead statement ss5'!$C$26</definedName>
    <definedName name="oikrd451" localSheetId="6">#REF!</definedName>
    <definedName name="oikrd451">#REF!</definedName>
    <definedName name="oplk" localSheetId="6" hidden="1">{"'ridftotal'!$A$4:$S$27"}</definedName>
    <definedName name="oplk" localSheetId="2" hidden="1">{"'ridftotal'!$A$4:$S$27"}</definedName>
    <definedName name="oplk" hidden="1">{"'ridftotal'!$A$4:$S$27"}</definedName>
    <definedName name="p">#REF!</definedName>
    <definedName name="pc">#REF!</definedName>
    <definedName name="PHANI">[73]m!$B$149</definedName>
    <definedName name="phase2" localSheetId="6">#REF!</definedName>
    <definedName name="phase2">#REF!</definedName>
    <definedName name="pIIII" localSheetId="6">#REF!</definedName>
    <definedName name="pIIII">#REF!</definedName>
    <definedName name="pipewts" localSheetId="6">#REF!</definedName>
    <definedName name="pipewts">#REF!</definedName>
    <definedName name="pkgno">#REF!</definedName>
    <definedName name="Pksm" localSheetId="6" hidden="1">{"'ridftotal'!$A$4:$S$27"}</definedName>
    <definedName name="Pksm" localSheetId="2" hidden="1">{"'ridftotal'!$A$4:$S$27"}</definedName>
    <definedName name="Pksm" hidden="1">{"'ridftotal'!$A$4:$S$27"}</definedName>
    <definedName name="pm">#REF!</definedName>
    <definedName name="PM_AirCompressor_210cfm">'[52]Plant &amp;  Machinery'!$G$4</definedName>
    <definedName name="PM_BatchMixHMP_46_60THP">'[62]Plant &amp;  Machinery'!$G$5</definedName>
    <definedName name="PM_BatchTypeHMP_30_40">'[53]Plant &amp;  Machinery'!$G$6</definedName>
    <definedName name="PM_BitumenBoilerOilFired_1000">'[53]Plant &amp;  Machinery'!$G$9</definedName>
    <definedName name="PM_BitumenBoilerOilFired_200">'[62]Plant &amp;  Machinery'!$G$8</definedName>
    <definedName name="PM_BitumenEmulsionPressureDistributor">'[65]Plant &amp;  Machinery'!$G$10</definedName>
    <definedName name="PM_ConcreteMixer">'[52]Plant &amp;  Machinery'!$G$11</definedName>
    <definedName name="PM_Dozer_D50">'[52]Plant &amp;  Machinery'!$G$13</definedName>
    <definedName name="PM_ElectricGeneratorSet_125">'[53]Plant &amp;  Machinery'!$G$15</definedName>
    <definedName name="PM_FrontEndLoader_1cum">'[53]Plant &amp;  Machinery'!$G$17</definedName>
    <definedName name="PM_HydraulicBroom">'[65]Plant &amp;  Machinery'!$G$19</definedName>
    <definedName name="PM_HydraulicExcavator_09cum">'[53]Plant &amp;  Machinery'!$G$20</definedName>
    <definedName name="PM_HydraulicSelfPropelledChipSpreader">'[65]Plant &amp;  Machinery'!$G$21</definedName>
    <definedName name="PM_JackHammer">'[55]Plant &amp;  Machinery'!$G$22</definedName>
    <definedName name="PM_JointCuttingMachine">'[52]Plant &amp;  Machinery'!$G$23</definedName>
    <definedName name="PM_Mixall_6_10t">'[62]Plant &amp;  Machinery'!$G$24</definedName>
    <definedName name="PM_MotorGrader">'[53]Plant &amp;  Machinery'!$G$25</definedName>
    <definedName name="PM_NeedleVibrator">'[52]Plant &amp;  Machinery'!$G$27</definedName>
    <definedName name="PM_PaverFinisher">'[53]Plant &amp;  Machinery'!$G$28</definedName>
    <definedName name="PM_PlateCompactor">'[55]Plant &amp;  Machinery'!$G$29</definedName>
    <definedName name="PM_PlateVibrator">'[52]Plant &amp;  Machinery'!$G$30</definedName>
    <definedName name="PM_ScreedVibrator">'[52]Plant &amp;  Machinery'!$G$31</definedName>
    <definedName name="PM_ThreeWheeled_80_100kN_StaticRoller">'[53]Plant &amp;  Machinery'!$G$34</definedName>
    <definedName name="PM_Tipper_55">'[53]Plant &amp;  Machinery'!$G$45</definedName>
    <definedName name="PM_Tractor_DiscHarrows">'[55]Plant &amp;  Machinery'!$G$46</definedName>
    <definedName name="PM_Tractor_Ripper">'[55]Plant &amp;  Machinery'!$G$47</definedName>
    <definedName name="PM_Tractor_Rotavator">'[61]Plant &amp;  Machinery'!$G$49</definedName>
    <definedName name="PM_Tractor_Trolley">'[52]Plant &amp;  Machinery'!$G$48</definedName>
    <definedName name="PM_Truck">'[74]Plant &amp;  Machinery'!$G$50</definedName>
    <definedName name="PM_VibratoryRoller_80_100kN">'[62]Plant &amp;  Machinery'!$G$51</definedName>
    <definedName name="PM_WaterTanker_6kl">'[52]Plant &amp;  Machinery'!$G$53</definedName>
    <definedName name="PM_WetMixPlant_or_PugMill">'[55]Plant &amp;  Machinery'!$G$54</definedName>
    <definedName name="POIN">[14]DATA!$H$182</definedName>
    <definedName name="ppp" localSheetId="6" hidden="1">{"'ridftotal'!$A$4:$S$27"}</definedName>
    <definedName name="ppp" localSheetId="2" hidden="1">{"'ridftotal'!$A$4:$S$27"}</definedName>
    <definedName name="ppp" hidden="1">{"'ridftotal'!$A$4:$S$27"}</definedName>
    <definedName name="ppppp" localSheetId="6" hidden="1">{"'ridftotal'!$A$4:$S$27"}</definedName>
    <definedName name="ppppp" localSheetId="2" hidden="1">{"'ridftotal'!$A$4:$S$27"}</definedName>
    <definedName name="ppppp" hidden="1">{"'ridftotal'!$A$4:$S$27"}</definedName>
    <definedName name="_xlnm.Print_Area">#REF!</definedName>
    <definedName name="PRINT_AREA_MI">#REF!</definedName>
    <definedName name="_xlnm.Print_Titles" localSheetId="5">BMCU!$4:$5</definedName>
    <definedName name="_xlnm.Print_Titles" localSheetId="6">Div!$4:$6</definedName>
    <definedName name="_xlnm.Print_Titles">#REF!</definedName>
    <definedName name="prsrhds">[75]t_prsr!$A$3:$H$60</definedName>
    <definedName name="pvc">[76]detls!$A$26:$O$38</definedName>
    <definedName name="pvcwts">'[49]PVC weights'!$B$1:$F$40</definedName>
    <definedName name="Q" localSheetId="6" hidden="1">{"'ridftotal'!$A$4:$S$27"}</definedName>
    <definedName name="Q" localSheetId="2" hidden="1">{"'ridftotal'!$A$4:$S$27"}</definedName>
    <definedName name="Q" hidden="1">{"'ridftotal'!$A$4:$S$27"}</definedName>
    <definedName name="qpr" localSheetId="6" hidden="1">{"'ridftotal'!$A$4:$S$27"}</definedName>
    <definedName name="qpr" localSheetId="2" hidden="1">{"'ridftotal'!$A$4:$S$27"}</definedName>
    <definedName name="qpr" hidden="1">{"'ridftotal'!$A$4:$S$27"}</definedName>
    <definedName name="qq">'[77]Plant &amp;  Machinery'!$G$27</definedName>
    <definedName name="Query110" localSheetId="6">#REF!</definedName>
    <definedName name="Query110">#REF!</definedName>
    <definedName name="Query2" localSheetId="6">#REF!</definedName>
    <definedName name="Query2">#REF!</definedName>
    <definedName name="Query9" localSheetId="6">#REF!</definedName>
    <definedName name="Query9">#REF!</definedName>
    <definedName name="raMA" localSheetId="6">[78]Data!#REF!</definedName>
    <definedName name="raMA">[78]Data!#REF!</definedName>
    <definedName name="Ranga" localSheetId="6" hidden="1">{"'ridftotal'!$A$4:$S$27"}</definedName>
    <definedName name="Ranga" localSheetId="2" hidden="1">{"'ridftotal'!$A$4:$S$27"}</definedName>
    <definedName name="Ranga" hidden="1">{"'ridftotal'!$A$4:$S$27"}</definedName>
    <definedName name="range">#REF!</definedName>
    <definedName name="rate10mm">#REF!</definedName>
    <definedName name="rate12">'[19]lead-st'!$L$9</definedName>
    <definedName name="rate12mm" localSheetId="6">#REF!</definedName>
    <definedName name="rate12mm">#REF!</definedName>
    <definedName name="rate20">'[19]lead-st'!$L$8</definedName>
    <definedName name="rate20mmirc" localSheetId="6">#REF!</definedName>
    <definedName name="rate20mmirc">#REF!</definedName>
    <definedName name="rate20ss" localSheetId="6">#REF!</definedName>
    <definedName name="rate20ss">#REF!</definedName>
    <definedName name="rate40">'[19]lead-st'!$L$7</definedName>
    <definedName name="rate40mmirc" localSheetId="6">#REF!</definedName>
    <definedName name="rate40mmirc">#REF!</definedName>
    <definedName name="rate40ss" localSheetId="6">#REF!</definedName>
    <definedName name="rate40ss">#REF!</definedName>
    <definedName name="rate50mm" localSheetId="6">#REF!</definedName>
    <definedName name="rate50mm">#REF!</definedName>
    <definedName name="rate63mm">#REF!</definedName>
    <definedName name="rate6mm">#REF!</definedName>
    <definedName name="ratecrs">'[19]lead-st'!$L$12</definedName>
    <definedName name="rategrl" localSheetId="6">#REF!</definedName>
    <definedName name="rategrl">#REF!</definedName>
    <definedName name="ratemix">[67]leads!$H$14</definedName>
    <definedName name="raterough">'[19]lead-st'!$L$13</definedName>
    <definedName name="raterr">'[19]lead-st'!$L$11</definedName>
    <definedName name="rates" localSheetId="6">#REF!</definedName>
    <definedName name="rates">#REF!</definedName>
    <definedName name="rates1" localSheetId="6">#REF!</definedName>
    <definedName name="rates1">#REF!</definedName>
    <definedName name="rates11" localSheetId="6">#REF!</definedName>
    <definedName name="rates11">#REF!</definedName>
    <definedName name="rates4">#REF!</definedName>
    <definedName name="ratesand">'[19]lead-st'!$L$10</definedName>
    <definedName name="REFIL">[14]DATA!$H$189</definedName>
    <definedName name="rej" localSheetId="6" hidden="1">{"'ridftotal'!$A$4:$S$27"}</definedName>
    <definedName name="rej" localSheetId="2" hidden="1">{"'ridftotal'!$A$4:$S$27"}</definedName>
    <definedName name="rej" hidden="1">{"'ridftotal'!$A$4:$S$27"}</definedName>
    <definedName name="REVETMENT">'[79]Road Detail Est.'!#REF!</definedName>
    <definedName name="riad" localSheetId="6" hidden="1">{"'ridftotal'!$A$4:$S$27"}</definedName>
    <definedName name="riad" localSheetId="2" hidden="1">{"'ridftotal'!$A$4:$S$27"}</definedName>
    <definedName name="riad" hidden="1">{"'ridftotal'!$A$4:$S$27"}</definedName>
    <definedName name="RIDF" localSheetId="6" hidden="1">{"'ridftotal'!$A$4:$S$27"}</definedName>
    <definedName name="RIDF" localSheetId="2" hidden="1">{"'ridftotal'!$A$4:$S$27"}</definedName>
    <definedName name="RIDF" hidden="1">{"'ridftotal'!$A$4:$S$27"}</definedName>
    <definedName name="Ridf4_Prop__2_">#REF!</definedName>
    <definedName name="ridfx" localSheetId="6" hidden="1">{"'ridftotal'!$A$4:$S$27"}</definedName>
    <definedName name="ridfx" localSheetId="2" hidden="1">{"'ridftotal'!$A$4:$S$27"}</definedName>
    <definedName name="ridfx" hidden="1">{"'ridftotal'!$A$4:$S$27"}</definedName>
    <definedName name="road">[80]Lead!#REF!</definedName>
    <definedName name="Road_Section_No.">'[28]Trunk unpaved'!$A$2:$L$237</definedName>
    <definedName name="Road_Sections_list">'[28]Trunk unpaved'!$A$2:$L$233</definedName>
    <definedName name="RPB" localSheetId="6">#REF!</definedName>
    <definedName name="RPB">#REF!</definedName>
    <definedName name="RR">[14]DATA!$H$163</definedName>
    <definedName name="rrg">[81]r!$F$7</definedName>
    <definedName name="rrr" localSheetId="6">#REF!</definedName>
    <definedName name="rrr">#REF!</definedName>
    <definedName name="rrrate">'[19]lead-st'!$L$11</definedName>
    <definedName name="rrs">[19]rdamdata!$J$9</definedName>
    <definedName name="RSDP">[14]DATA!$H$215</definedName>
    <definedName name="rstone">[19]rdamdata!$J$11</definedName>
    <definedName name="rt" localSheetId="6" hidden="1">{"'ridftotal'!$A$4:$S$27"}</definedName>
    <definedName name="rt" localSheetId="2" hidden="1">{"'ridftotal'!$A$4:$S$27"}</definedName>
    <definedName name="rt" hidden="1">{"'ridftotal'!$A$4:$S$27"}</definedName>
    <definedName name="rwsrate">'[82]ssr-rates'!$B$1:$J$1644</definedName>
    <definedName name="s" localSheetId="6">#REF!</definedName>
    <definedName name="s">#REF!</definedName>
    <definedName name="S_10">[82]RMR!$L$23</definedName>
    <definedName name="S_20">[82]RMR!$L$21</definedName>
    <definedName name="sadfas" localSheetId="6">#REF!</definedName>
    <definedName name="sadfas">#REF!</definedName>
    <definedName name="sand" localSheetId="6">#REF!</definedName>
    <definedName name="sand">#REF!</definedName>
    <definedName name="SAND_M">[82]RMR!$L$25</definedName>
    <definedName name="SANDFILLING" localSheetId="6">#REF!</definedName>
    <definedName name="SANDFILLING">#REF!</definedName>
    <definedName name="sd" localSheetId="6">#REF!</definedName>
    <definedName name="sd">#REF!</definedName>
    <definedName name="searth" localSheetId="6">#REF!</definedName>
    <definedName name="searth">#REF!</definedName>
    <definedName name="sectorwise">#REF!</definedName>
    <definedName name="sein">#REF!</definedName>
    <definedName name="sein1">#REF!</definedName>
    <definedName name="sein4">#REF!</definedName>
    <definedName name="SHOULDERS">#REF!</definedName>
    <definedName name="Shyam">#REF!</definedName>
    <definedName name="sir">#REF!</definedName>
    <definedName name="SKDIRD" localSheetId="6" hidden="1">{"'ridftotal'!$A$4:$S$27"}</definedName>
    <definedName name="SKDIRD" localSheetId="2" hidden="1">{"'ridftotal'!$A$4:$S$27"}</definedName>
    <definedName name="SKDIRD" hidden="1">{"'ridftotal'!$A$4:$S$27"}</definedName>
    <definedName name="SLAB">[14]DATA!$H$113</definedName>
    <definedName name="smetal">#REF!</definedName>
    <definedName name="sngbr">[68]l!$J$10</definedName>
    <definedName name="sngsd">[68]l!$J$9</definedName>
    <definedName name="sngst">[68]l!$J$8</definedName>
    <definedName name="SPREADING_40MM" localSheetId="6">#REF!</definedName>
    <definedName name="SPREADING_40MM">#REF!</definedName>
    <definedName name="SPREADING_65MM">'[79]Road data'!#REF!</definedName>
    <definedName name="ss" localSheetId="6">#REF!</definedName>
    <definedName name="ss">#REF!</definedName>
    <definedName name="ssand" localSheetId="6">#REF!</definedName>
    <definedName name="ssand">#REF!</definedName>
    <definedName name="ssd" localSheetId="6">#REF!</definedName>
    <definedName name="ssd">#REF!</definedName>
    <definedName name="sss">#REF!</definedName>
    <definedName name="ssss" localSheetId="6" hidden="1">{"'ridftotal'!$A$4:$S$27"}</definedName>
    <definedName name="ssss" localSheetId="2" hidden="1">{"'ridftotal'!$A$4:$S$27"}</definedName>
    <definedName name="ssss" hidden="1">{"'ridftotal'!$A$4:$S$27"}</definedName>
    <definedName name="stack">#REF!</definedName>
    <definedName name="stack1">#REF!</definedName>
    <definedName name="stack4">#REF!</definedName>
    <definedName name="staf">[83]v!#REF!</definedName>
    <definedName name="STEEL" localSheetId="6">#REF!</definedName>
    <definedName name="STEEL">#REF!</definedName>
    <definedName name="STONE" localSheetId="6">#REF!</definedName>
    <definedName name="STONE">#REF!</definedName>
    <definedName name="STONEDUST" localSheetId="6">#REF!</definedName>
    <definedName name="STONEDUST">#REF!</definedName>
    <definedName name="Sub_Group_Total_Fis">#REF!</definedName>
    <definedName name="T" localSheetId="6" hidden="1">{"'ridftotal'!$A$4:$S$27"}</definedName>
    <definedName name="T" localSheetId="2" hidden="1">{"'ridftotal'!$A$4:$S$27"}</definedName>
    <definedName name="T" hidden="1">{"'ridftotal'!$A$4:$S$27"}</definedName>
    <definedName name="Table_A2___Road_Sections__as_given_in_Terms_of_Reference__Not_Used_In_The_Study">'[28]R99 etc'!$A$1:$L$142</definedName>
    <definedName name="Table1" localSheetId="6">#REF!</definedName>
    <definedName name="Table1">#REF!</definedName>
    <definedName name="Table2" localSheetId="6">#REF!</definedName>
    <definedName name="Table2">#REF!</definedName>
    <definedName name="table2354" localSheetId="6">#REF!</definedName>
    <definedName name="table2354">#REF!</definedName>
    <definedName name="Table3">#REF!</definedName>
    <definedName name="Table4">#REF!</definedName>
    <definedName name="temp">[17]r!$F$2</definedName>
    <definedName name="ter">[84]r!$F$2</definedName>
    <definedName name="TOPDOME">'[36]DATA-ABSTRACT'!$A$11:$B$13</definedName>
    <definedName name="TOT">[85]DATA!$H$20</definedName>
    <definedName name="tpp" localSheetId="6" hidden="1">{"'ridftotal'!$A$4:$S$27"}</definedName>
    <definedName name="tpp" localSheetId="2" hidden="1">{"'ridftotal'!$A$4:$S$27"}</definedName>
    <definedName name="tpp" hidden="1">{"'ridftotal'!$A$4:$S$27"}</definedName>
    <definedName name="TRACTOR">#REF!</definedName>
    <definedName name="TREE">#REF!</definedName>
    <definedName name="tt">[37]data!#REF!</definedName>
    <definedName name="TTT" localSheetId="6" hidden="1">{"'ridftotal'!$A$4:$S$27"}</definedName>
    <definedName name="TTT" localSheetId="2" hidden="1">{"'ridftotal'!$A$4:$S$27"}</definedName>
    <definedName name="TTT" hidden="1">{"'ridftotal'!$A$4:$S$27"}</definedName>
    <definedName name="Unpaved_Road_Sections_list">'[28]Trunk unpaved'!$A$2:$L$235</definedName>
    <definedName name="vanisree" localSheetId="6" hidden="1">{"'ridftotal'!$A$4:$S$27"}</definedName>
    <definedName name="vanisree" localSheetId="2" hidden="1">{"'ridftotal'!$A$4:$S$27"}</definedName>
    <definedName name="vanisree" hidden="1">{"'ridftotal'!$A$4:$S$27"}</definedName>
    <definedName name="var">#REF!</definedName>
    <definedName name="vat">[41]Lead!#REF!</definedName>
    <definedName name="vatname">[41]Lead!#REF!</definedName>
    <definedName name="VB" localSheetId="6" hidden="1">{"'ridftotal'!$A$4:$S$27"}</definedName>
    <definedName name="VB" localSheetId="2" hidden="1">{"'ridftotal'!$A$4:$S$27"}</definedName>
    <definedName name="VB" hidden="1">{"'ridftotal'!$A$4:$S$27"}</definedName>
    <definedName name="vbggbjh" localSheetId="6" hidden="1">{"'ridftotal'!$A$4:$S$27"}</definedName>
    <definedName name="vbggbjh" localSheetId="2" hidden="1">{"'ridftotal'!$A$4:$S$27"}</definedName>
    <definedName name="vbggbjh" hidden="1">{"'ridftotal'!$A$4:$S$27"}</definedName>
    <definedName name="vcdfe">'[85]data-WC'!#REF!</definedName>
    <definedName name="vety" localSheetId="6">#REF!</definedName>
    <definedName name="vety">#REF!</definedName>
    <definedName name="VKB">[26]rdamdata!$J$9</definedName>
    <definedName name="vrcc">'[85]data-WC'!#REF!</definedName>
    <definedName name="vt" localSheetId="6">#REF!</definedName>
    <definedName name="vt">#REF!</definedName>
    <definedName name="W" localSheetId="6" hidden="1">{"'ridftotal'!$A$4:$S$27"}</definedName>
    <definedName name="W" localSheetId="2" hidden="1">{"'ridftotal'!$A$4:$S$27"}</definedName>
    <definedName name="W" hidden="1">{"'ridftotal'!$A$4:$S$27"}</definedName>
    <definedName name="water">#REF!</definedName>
    <definedName name="wc">[33]r!$F$48</definedName>
    <definedName name="wgl" localSheetId="6" hidden="1">{"'ridftotal'!$A$4:$S$27"}</definedName>
    <definedName name="wgl" localSheetId="2" hidden="1">{"'ridftotal'!$A$4:$S$27"}</definedName>
    <definedName name="wgl" hidden="1">{"'ridftotal'!$A$4:$S$27"}</definedName>
    <definedName name="WH">[75]wh!$A$4:$E$473</definedName>
    <definedName name="wwwww">'[77]Plant &amp;  Machinery'!$G$9</definedName>
    <definedName name="x" localSheetId="6">#REF!</definedName>
    <definedName name="x">#REF!</definedName>
    <definedName name="xhb2256">[27]hdpe_basic!$G$37</definedName>
    <definedName name="xhb2506">[27]hdpe_basic!$G$38</definedName>
    <definedName name="xhb2806">[27]hdpe_basic!$G$39</definedName>
    <definedName name="xhb3156">[27]hdpe_basic!$G$40</definedName>
    <definedName name="xhb634">[27]hdpe_basic!$G$14</definedName>
    <definedName name="xpb11010">[27]pvc_basic!$G$44</definedName>
    <definedName name="xpb1104">[27]pvc_basic!$G$16</definedName>
    <definedName name="xpb1106">[27]pvc_basic!$G$30</definedName>
    <definedName name="xpb12510">[27]pvc_basic!$G$45</definedName>
    <definedName name="xpb1254">[27]pvc_basic!$G$17</definedName>
    <definedName name="xpb1256">[27]pvc_basic!$G$31</definedName>
    <definedName name="xpb14010">[27]pvc_basic!$G$46</definedName>
    <definedName name="xpb1404">[27]pvc_basic!$G$18</definedName>
    <definedName name="xpb1406">[27]pvc_basic!$G$32</definedName>
    <definedName name="xpb1604">[27]pvc_basic!$G$19</definedName>
    <definedName name="xpb1606">[27]pvc_basic!$G$33</definedName>
    <definedName name="xpb1804">[27]pvc_basic!$G$20</definedName>
    <definedName name="xpb1806">[27]pvc_basic!$G$34</definedName>
    <definedName name="xpb2006">[27]pvc_basic!$G$35</definedName>
    <definedName name="xpb6310">[27]pvc_basic!$G$41</definedName>
    <definedName name="xpb636">[27]pvc_basic!$G$27</definedName>
    <definedName name="xpb7510">[27]pvc_basic!$G$42</definedName>
    <definedName name="xpb754">[27]pvc_basic!$G$14</definedName>
    <definedName name="xpb756">[27]pvc_basic!$G$28</definedName>
    <definedName name="xpb904">[27]pvc_basic!$G$15</definedName>
    <definedName name="xpb906">[27]pvc_basic!$G$29</definedName>
    <definedName name="xxx">[86]Labour!$D$19</definedName>
    <definedName name="xxxx" localSheetId="6" hidden="1">{"'ridftotal'!$A$4:$S$27"}</definedName>
    <definedName name="xxxx" localSheetId="2" hidden="1">{"'ridftotal'!$A$4:$S$27"}</definedName>
    <definedName name="xxxx" hidden="1">{"'ridftotal'!$A$4:$S$27"}</definedName>
    <definedName name="Y" localSheetId="6" hidden="1">{"'ridftotal'!$A$4:$S$27"}</definedName>
    <definedName name="Y" localSheetId="2" hidden="1">{"'ridftotal'!$A$4:$S$27"}</definedName>
    <definedName name="Y" hidden="1">{"'ridftotal'!$A$4:$S$27"}</definedName>
    <definedName name="ycode">'[87]0000000000000'!$D$3</definedName>
    <definedName name="yearssr">[49]index!$A$1:$M$2</definedName>
    <definedName name="yes">[87]Material!$D$69</definedName>
    <definedName name="ypr">[88]Data!#REF!</definedName>
    <definedName name="z.p.h.s" localSheetId="6">#REF!</definedName>
    <definedName name="z.p.h.s">#REF!</definedName>
    <definedName name="ZPHS." localSheetId="6">#REF!</definedName>
    <definedName name="ZPHS.">#REF!</definedName>
    <definedName name="zzz" localSheetId="6">#REF!</definedName>
    <definedName name="zzz">#REF!</definedName>
  </definedNames>
  <calcPr calcId="124519"/>
  <fileRecoveryPr repairLoad="1"/>
</workbook>
</file>

<file path=xl/calcChain.xml><?xml version="1.0" encoding="utf-8"?>
<calcChain xmlns="http://schemas.openxmlformats.org/spreadsheetml/2006/main">
  <c r="Z41" i="3"/>
  <c r="Y41"/>
  <c r="X41"/>
  <c r="W41"/>
  <c r="V41"/>
  <c r="U41"/>
  <c r="R41"/>
  <c r="Q41"/>
  <c r="P41"/>
  <c r="M41"/>
  <c r="L41"/>
  <c r="K41"/>
  <c r="J41"/>
  <c r="I41"/>
  <c r="H41"/>
  <c r="G41"/>
  <c r="F41"/>
  <c r="E41"/>
  <c r="D41"/>
  <c r="Y43" i="9"/>
  <c r="AD41"/>
  <c r="AB41"/>
  <c r="Y41"/>
  <c r="X41"/>
  <c r="X43" s="1"/>
  <c r="V41"/>
  <c r="U41"/>
  <c r="R41"/>
  <c r="R43" s="1"/>
  <c r="S43" s="1"/>
  <c r="Q41"/>
  <c r="Q43" s="1"/>
  <c r="P41"/>
  <c r="P43" s="1"/>
  <c r="M41"/>
  <c r="M43" s="1"/>
  <c r="L41"/>
  <c r="L43" s="1"/>
  <c r="K41"/>
  <c r="K43" s="1"/>
  <c r="J41"/>
  <c r="J43" s="1"/>
  <c r="N43" s="1"/>
  <c r="I41"/>
  <c r="I43" s="1"/>
  <c r="H41"/>
  <c r="G41"/>
  <c r="F41"/>
  <c r="S41" s="1"/>
  <c r="E41"/>
  <c r="E43" s="1"/>
  <c r="D41"/>
  <c r="D43" s="1"/>
  <c r="AE40"/>
  <c r="AF40" s="1"/>
  <c r="AC40"/>
  <c r="AF39"/>
  <c r="AE39"/>
  <c r="AC39"/>
  <c r="Z39"/>
  <c r="W39"/>
  <c r="S39"/>
  <c r="N39"/>
  <c r="AE38"/>
  <c r="AF38" s="1"/>
  <c r="AC38"/>
  <c r="Z38"/>
  <c r="W38"/>
  <c r="S38"/>
  <c r="N38"/>
  <c r="AF37"/>
  <c r="AE37"/>
  <c r="AC37"/>
  <c r="Z37"/>
  <c r="W37"/>
  <c r="S37"/>
  <c r="N37"/>
  <c r="AE36"/>
  <c r="AF36" s="1"/>
  <c r="AC36"/>
  <c r="Z36"/>
  <c r="W36"/>
  <c r="S36"/>
  <c r="N36"/>
  <c r="AF35"/>
  <c r="AE35"/>
  <c r="AC35"/>
  <c r="Z35"/>
  <c r="W35"/>
  <c r="S35"/>
  <c r="N35"/>
  <c r="AE34"/>
  <c r="AF34" s="1"/>
  <c r="AC34"/>
  <c r="Z34"/>
  <c r="W34"/>
  <c r="S34"/>
  <c r="N34"/>
  <c r="AF33"/>
  <c r="AE33"/>
  <c r="AC33"/>
  <c r="Z33"/>
  <c r="W33"/>
  <c r="S33"/>
  <c r="N33"/>
  <c r="AE32"/>
  <c r="AF32" s="1"/>
  <c r="AC32"/>
  <c r="Z32"/>
  <c r="W32"/>
  <c r="S32"/>
  <c r="N32"/>
  <c r="AF31"/>
  <c r="AE31"/>
  <c r="AC31"/>
  <c r="Z31"/>
  <c r="W31"/>
  <c r="S31"/>
  <c r="N31"/>
  <c r="AE30"/>
  <c r="AF30" s="1"/>
  <c r="AC30"/>
  <c r="Z30"/>
  <c r="W30"/>
  <c r="S30"/>
  <c r="N30"/>
  <c r="AF29"/>
  <c r="AE29"/>
  <c r="AC29"/>
  <c r="Z29"/>
  <c r="W29"/>
  <c r="S29"/>
  <c r="N29"/>
  <c r="AE28"/>
  <c r="AF28" s="1"/>
  <c r="AC28"/>
  <c r="Z28"/>
  <c r="W28"/>
  <c r="S28"/>
  <c r="N28"/>
  <c r="AF27"/>
  <c r="AE27"/>
  <c r="AC27"/>
  <c r="Z27"/>
  <c r="W27"/>
  <c r="S27"/>
  <c r="N27"/>
  <c r="AE26"/>
  <c r="AF26" s="1"/>
  <c r="AC26"/>
  <c r="Z26"/>
  <c r="W26"/>
  <c r="S26"/>
  <c r="N26"/>
  <c r="AF25"/>
  <c r="AE25"/>
  <c r="AC25"/>
  <c r="Z25"/>
  <c r="W25"/>
  <c r="S25"/>
  <c r="N25"/>
  <c r="AE24"/>
  <c r="AF24" s="1"/>
  <c r="AC24"/>
  <c r="Z24"/>
  <c r="W24"/>
  <c r="S24"/>
  <c r="N24"/>
  <c r="AF23"/>
  <c r="AE23"/>
  <c r="AC23"/>
  <c r="Z23"/>
  <c r="W23"/>
  <c r="S23"/>
  <c r="N23"/>
  <c r="AE22"/>
  <c r="AF22" s="1"/>
  <c r="AC22"/>
  <c r="Z22"/>
  <c r="W22"/>
  <c r="S22"/>
  <c r="N22"/>
  <c r="AF21"/>
  <c r="AE21"/>
  <c r="AC21"/>
  <c r="Z21"/>
  <c r="W21"/>
  <c r="S21"/>
  <c r="N21"/>
  <c r="AE20"/>
  <c r="AF20" s="1"/>
  <c r="AC20"/>
  <c r="Z20"/>
  <c r="W20"/>
  <c r="S20"/>
  <c r="N20"/>
  <c r="AF19"/>
  <c r="AE19"/>
  <c r="AC19"/>
  <c r="Z19"/>
  <c r="W19"/>
  <c r="S19"/>
  <c r="N19"/>
  <c r="AE18"/>
  <c r="AF18" s="1"/>
  <c r="AC18"/>
  <c r="Z18"/>
  <c r="W18"/>
  <c r="S18"/>
  <c r="N18"/>
  <c r="AF17"/>
  <c r="AE17"/>
  <c r="AC17"/>
  <c r="Z17"/>
  <c r="W17"/>
  <c r="S17"/>
  <c r="N17"/>
  <c r="AE16"/>
  <c r="AF16" s="1"/>
  <c r="AC16"/>
  <c r="Z16"/>
  <c r="W16"/>
  <c r="S16"/>
  <c r="N16"/>
  <c r="AF15"/>
  <c r="AE15"/>
  <c r="AC15"/>
  <c r="Z15"/>
  <c r="W15"/>
  <c r="S15"/>
  <c r="N15"/>
  <c r="AE14"/>
  <c r="AF14" s="1"/>
  <c r="AC14"/>
  <c r="Z14"/>
  <c r="W14"/>
  <c r="S14"/>
  <c r="N14"/>
  <c r="AF13"/>
  <c r="AE13"/>
  <c r="AC13"/>
  <c r="Z13"/>
  <c r="W13"/>
  <c r="S13"/>
  <c r="N13"/>
  <c r="AE12"/>
  <c r="AF12" s="1"/>
  <c r="AC12"/>
  <c r="Z12"/>
  <c r="W12"/>
  <c r="S12"/>
  <c r="N12"/>
  <c r="AF11"/>
  <c r="AE11"/>
  <c r="AC11"/>
  <c r="Z11"/>
  <c r="W11"/>
  <c r="S11"/>
  <c r="N11"/>
  <c r="AE10"/>
  <c r="AF10" s="1"/>
  <c r="AC10"/>
  <c r="Z10"/>
  <c r="W10"/>
  <c r="S10"/>
  <c r="N10"/>
  <c r="AF9"/>
  <c r="AE9"/>
  <c r="AC9"/>
  <c r="Z9"/>
  <c r="W9"/>
  <c r="S9"/>
  <c r="N9"/>
  <c r="AE8"/>
  <c r="AF8" s="1"/>
  <c r="AC8"/>
  <c r="Z8"/>
  <c r="Z41" s="1"/>
  <c r="Z43" s="1"/>
  <c r="W8"/>
  <c r="S8"/>
  <c r="N8"/>
  <c r="AF7"/>
  <c r="AE7"/>
  <c r="AC7"/>
  <c r="AC41" s="1"/>
  <c r="Z7"/>
  <c r="W7"/>
  <c r="W41" s="1"/>
  <c r="S7"/>
  <c r="N7"/>
  <c r="AF41" l="1"/>
  <c r="AE41"/>
  <c r="F43"/>
  <c r="N41"/>
  <c r="Z41" i="4" l="1"/>
  <c r="Y41"/>
  <c r="X41"/>
  <c r="V41"/>
  <c r="U41"/>
  <c r="R41"/>
  <c r="Q41"/>
  <c r="P41"/>
  <c r="M41"/>
  <c r="L41"/>
  <c r="K41"/>
  <c r="J41"/>
  <c r="I41"/>
  <c r="F41"/>
  <c r="E41"/>
  <c r="D41"/>
  <c r="H41"/>
  <c r="G41"/>
  <c r="AE33" i="3"/>
  <c r="AF33" s="1"/>
  <c r="AE20"/>
  <c r="AF20" s="1"/>
  <c r="AE32"/>
  <c r="AF32" s="1"/>
  <c r="AE31"/>
  <c r="AF31" s="1"/>
  <c r="AE38"/>
  <c r="AF38" s="1"/>
  <c r="AE18"/>
  <c r="AF18" s="1"/>
  <c r="AE8"/>
  <c r="AF8" s="1"/>
  <c r="AE16"/>
  <c r="AF16" s="1"/>
  <c r="AE24"/>
  <c r="AF24" s="1"/>
  <c r="AE14"/>
  <c r="AF14" s="1"/>
  <c r="AE22"/>
  <c r="AF22" s="1"/>
  <c r="AE19"/>
  <c r="AF19" s="1"/>
  <c r="AE9"/>
  <c r="AF9" s="1"/>
  <c r="AE13"/>
  <c r="AF13" s="1"/>
  <c r="AE30"/>
  <c r="AF30" s="1"/>
  <c r="AE7"/>
  <c r="AF7" s="1"/>
  <c r="AE40"/>
  <c r="AF40" s="1"/>
  <c r="AE26"/>
  <c r="AF26" s="1"/>
  <c r="AE12"/>
  <c r="AF12" s="1"/>
  <c r="AE36"/>
  <c r="AF36" s="1"/>
  <c r="AE17"/>
  <c r="AF17" s="1"/>
  <c r="AE29"/>
  <c r="AF29" s="1"/>
  <c r="AE21"/>
  <c r="AF21" s="1"/>
  <c r="AE11"/>
  <c r="AF11" s="1"/>
  <c r="AE23"/>
  <c r="AF23" s="1"/>
  <c r="AE27"/>
  <c r="AF27" s="1"/>
  <c r="AE25"/>
  <c r="AF25" s="1"/>
  <c r="AE35"/>
  <c r="AF35" s="1"/>
  <c r="AE28"/>
  <c r="AF28" s="1"/>
  <c r="AE37"/>
  <c r="AF37" s="1"/>
  <c r="AE10"/>
  <c r="AF10" s="1"/>
  <c r="AE15"/>
  <c r="AF15" s="1"/>
  <c r="AE39"/>
  <c r="AF39" s="1"/>
  <c r="AE34"/>
  <c r="AF34" s="1"/>
  <c r="AE40" i="1"/>
  <c r="AF40" s="1"/>
  <c r="AE39"/>
  <c r="AF39" s="1"/>
  <c r="AE38"/>
  <c r="AF38" s="1"/>
  <c r="AE37"/>
  <c r="AF37" s="1"/>
  <c r="AE36"/>
  <c r="AF36" s="1"/>
  <c r="AE35"/>
  <c r="AF35" s="1"/>
  <c r="AE34"/>
  <c r="AF34" s="1"/>
  <c r="AE33"/>
  <c r="AF33" s="1"/>
  <c r="AE32"/>
  <c r="AF32" s="1"/>
  <c r="AE31"/>
  <c r="AF31" s="1"/>
  <c r="AE30"/>
  <c r="AF30" s="1"/>
  <c r="AE29"/>
  <c r="AF29" s="1"/>
  <c r="AE28"/>
  <c r="AF28" s="1"/>
  <c r="AE27"/>
  <c r="AF27" s="1"/>
  <c r="AE26"/>
  <c r="AF26" s="1"/>
  <c r="AE25"/>
  <c r="AF25" s="1"/>
  <c r="AE24"/>
  <c r="AF24" s="1"/>
  <c r="AE23"/>
  <c r="AF23" s="1"/>
  <c r="AE22"/>
  <c r="AF22" s="1"/>
  <c r="AE21"/>
  <c r="AF21" s="1"/>
  <c r="AE20"/>
  <c r="AF20" s="1"/>
  <c r="AE19"/>
  <c r="AF19" s="1"/>
  <c r="AE18"/>
  <c r="AF18" s="1"/>
  <c r="AE17"/>
  <c r="AF17" s="1"/>
  <c r="AE16"/>
  <c r="AF16" s="1"/>
  <c r="AE15"/>
  <c r="AF15" s="1"/>
  <c r="AE14"/>
  <c r="AF14" s="1"/>
  <c r="AE13"/>
  <c r="AF13" s="1"/>
  <c r="AE12"/>
  <c r="AF12" s="1"/>
  <c r="AE11"/>
  <c r="AF11" s="1"/>
  <c r="AE10"/>
  <c r="AF10" s="1"/>
  <c r="AE9"/>
  <c r="AF9" s="1"/>
  <c r="AE8"/>
  <c r="AF8" s="1"/>
  <c r="AE7"/>
  <c r="AF7" s="1"/>
  <c r="AC33" i="3" l="1"/>
  <c r="AC20"/>
  <c r="AC32"/>
  <c r="AC31"/>
  <c r="AC38"/>
  <c r="AC18"/>
  <c r="AC8"/>
  <c r="AC16"/>
  <c r="AC24"/>
  <c r="AC14"/>
  <c r="AC22"/>
  <c r="AC19"/>
  <c r="AC9"/>
  <c r="AC13"/>
  <c r="AC30"/>
  <c r="AC7"/>
  <c r="AC40"/>
  <c r="AC26"/>
  <c r="AC12"/>
  <c r="AC36"/>
  <c r="AC17"/>
  <c r="AC29"/>
  <c r="AC21"/>
  <c r="AC11"/>
  <c r="AC23"/>
  <c r="AC27"/>
  <c r="AC25"/>
  <c r="AC35"/>
  <c r="AC28"/>
  <c r="AC37"/>
  <c r="AC10"/>
  <c r="AC15"/>
  <c r="AC39"/>
  <c r="AC34"/>
  <c r="AC40" i="1" l="1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F41" i="3"/>
  <c r="AE41"/>
  <c r="AD41"/>
  <c r="AC41"/>
  <c r="AB41"/>
  <c r="AF41" i="1"/>
  <c r="AE41"/>
  <c r="AD41"/>
  <c r="AB41"/>
  <c r="R43" i="3"/>
  <c r="Q43"/>
  <c r="P43"/>
  <c r="M43"/>
  <c r="L43"/>
  <c r="K43"/>
  <c r="J43"/>
  <c r="I43"/>
  <c r="F43"/>
  <c r="E43"/>
  <c r="D43"/>
  <c r="Y41" i="1"/>
  <c r="X41"/>
  <c r="V41"/>
  <c r="U41"/>
  <c r="R41"/>
  <c r="Q41"/>
  <c r="P41"/>
  <c r="M41"/>
  <c r="L41"/>
  <c r="K41"/>
  <c r="J41"/>
  <c r="I41"/>
  <c r="H41"/>
  <c r="G41"/>
  <c r="F41"/>
  <c r="E41"/>
  <c r="D41"/>
  <c r="AC41" l="1"/>
  <c r="S41"/>
  <c r="N41"/>
  <c r="Z43" i="4"/>
  <c r="Y43"/>
  <c r="X43"/>
  <c r="R43" l="1"/>
  <c r="S43" s="1"/>
  <c r="Q43"/>
  <c r="P43"/>
  <c r="M43"/>
  <c r="L43"/>
  <c r="K43"/>
  <c r="J43"/>
  <c r="I43"/>
  <c r="F43"/>
  <c r="E43"/>
  <c r="D43"/>
  <c r="AA40"/>
  <c r="W40"/>
  <c r="S40"/>
  <c r="N40"/>
  <c r="S39"/>
  <c r="N39"/>
  <c r="AA38"/>
  <c r="W38"/>
  <c r="S38"/>
  <c r="N38"/>
  <c r="AA37"/>
  <c r="W37"/>
  <c r="S37"/>
  <c r="N37"/>
  <c r="AA36"/>
  <c r="W36"/>
  <c r="S36"/>
  <c r="N36"/>
  <c r="AA35"/>
  <c r="W35"/>
  <c r="S35"/>
  <c r="N35"/>
  <c r="AA34"/>
  <c r="W34"/>
  <c r="AA33"/>
  <c r="W33"/>
  <c r="S33"/>
  <c r="N33"/>
  <c r="AA32"/>
  <c r="W32"/>
  <c r="AA30"/>
  <c r="W30"/>
  <c r="S30"/>
  <c r="N30"/>
  <c r="AA29"/>
  <c r="W29"/>
  <c r="AA28"/>
  <c r="W28"/>
  <c r="S28"/>
  <c r="N28"/>
  <c r="AA27"/>
  <c r="W27"/>
  <c r="S27"/>
  <c r="N27"/>
  <c r="AA26"/>
  <c r="W26"/>
  <c r="S26"/>
  <c r="N26"/>
  <c r="AA25"/>
  <c r="W25"/>
  <c r="S25"/>
  <c r="N25"/>
  <c r="AA24"/>
  <c r="W24"/>
  <c r="S24"/>
  <c r="N24"/>
  <c r="AA23"/>
  <c r="W23"/>
  <c r="S23"/>
  <c r="N23"/>
  <c r="AA22"/>
  <c r="W22"/>
  <c r="S22"/>
  <c r="N22"/>
  <c r="AA21"/>
  <c r="W21"/>
  <c r="S21"/>
  <c r="N21"/>
  <c r="AA20"/>
  <c r="W20"/>
  <c r="S20"/>
  <c r="N20"/>
  <c r="AA19"/>
  <c r="W19"/>
  <c r="S19"/>
  <c r="N19"/>
  <c r="AA18"/>
  <c r="W18"/>
  <c r="S18"/>
  <c r="N18"/>
  <c r="AA17"/>
  <c r="W17"/>
  <c r="S17"/>
  <c r="N17"/>
  <c r="AA16"/>
  <c r="W16"/>
  <c r="S16"/>
  <c r="N16"/>
  <c r="AA15"/>
  <c r="W15"/>
  <c r="S15"/>
  <c r="N15"/>
  <c r="AA14"/>
  <c r="W14"/>
  <c r="S14"/>
  <c r="N14"/>
  <c r="AA13"/>
  <c r="W13"/>
  <c r="S13"/>
  <c r="N13"/>
  <c r="AA12"/>
  <c r="W12"/>
  <c r="S12"/>
  <c r="N12"/>
  <c r="AA11"/>
  <c r="W11"/>
  <c r="S11"/>
  <c r="N11"/>
  <c r="AA10"/>
  <c r="W10"/>
  <c r="S10"/>
  <c r="N10"/>
  <c r="AA9"/>
  <c r="W9"/>
  <c r="S9"/>
  <c r="N9"/>
  <c r="AA8"/>
  <c r="W8"/>
  <c r="S8"/>
  <c r="N8"/>
  <c r="AA7"/>
  <c r="AA41" s="1"/>
  <c r="W7"/>
  <c r="W41" s="1"/>
  <c r="S7"/>
  <c r="N7"/>
  <c r="AA43" l="1"/>
  <c r="N43"/>
  <c r="N41"/>
  <c r="S41"/>
  <c r="X41" i="5"/>
  <c r="W41"/>
  <c r="V41" l="1"/>
  <c r="U41"/>
  <c r="R41" l="1"/>
  <c r="Q41"/>
  <c r="P41"/>
  <c r="M41"/>
  <c r="L41"/>
  <c r="K41"/>
  <c r="J41"/>
  <c r="J43" s="1"/>
  <c r="I41"/>
  <c r="H41"/>
  <c r="G41"/>
  <c r="F41"/>
  <c r="E41"/>
  <c r="D41"/>
  <c r="Y40"/>
  <c r="Y39"/>
  <c r="S39"/>
  <c r="N39"/>
  <c r="Y38"/>
  <c r="Y37"/>
  <c r="S37"/>
  <c r="N37"/>
  <c r="Y36"/>
  <c r="Y35"/>
  <c r="S35"/>
  <c r="N35"/>
  <c r="Y34"/>
  <c r="S34"/>
  <c r="N34"/>
  <c r="Y33"/>
  <c r="S33"/>
  <c r="N33"/>
  <c r="Y32"/>
  <c r="S32"/>
  <c r="N32"/>
  <c r="Y31"/>
  <c r="Y30"/>
  <c r="Y29"/>
  <c r="S29"/>
  <c r="N29"/>
  <c r="Y28"/>
  <c r="S28"/>
  <c r="N28"/>
  <c r="Y27"/>
  <c r="S27"/>
  <c r="N27"/>
  <c r="Y26"/>
  <c r="S26"/>
  <c r="N26"/>
  <c r="Y25"/>
  <c r="S25"/>
  <c r="N25"/>
  <c r="Y24"/>
  <c r="S24"/>
  <c r="N24"/>
  <c r="Y23"/>
  <c r="Y22"/>
  <c r="S22"/>
  <c r="N22"/>
  <c r="Y21"/>
  <c r="Y20"/>
  <c r="I43" l="1"/>
  <c r="F43"/>
  <c r="E43" s="1"/>
  <c r="D43" s="1"/>
  <c r="N41"/>
  <c r="S41"/>
  <c r="S20"/>
  <c r="N20"/>
  <c r="Y19"/>
  <c r="Y18"/>
  <c r="S18"/>
  <c r="N18"/>
  <c r="Y17"/>
  <c r="Y16"/>
  <c r="S16"/>
  <c r="N16"/>
  <c r="Y15"/>
  <c r="S15"/>
  <c r="N15"/>
  <c r="Y14"/>
  <c r="Y13"/>
  <c r="S13"/>
  <c r="N13"/>
  <c r="Y12"/>
  <c r="Y11"/>
  <c r="S11"/>
  <c r="N11"/>
  <c r="Y10"/>
  <c r="Y9"/>
  <c r="S9"/>
  <c r="N9"/>
  <c r="Y8"/>
  <c r="S8"/>
  <c r="N8"/>
  <c r="Y7"/>
  <c r="S7"/>
  <c r="N7"/>
  <c r="Y41" l="1"/>
  <c r="Y43" s="1"/>
  <c r="X43" s="1"/>
  <c r="W43" s="1"/>
  <c r="Z40" i="3"/>
  <c r="W40"/>
  <c r="S40"/>
  <c r="N40"/>
  <c r="Z39"/>
  <c r="W39"/>
  <c r="S39"/>
  <c r="N39"/>
  <c r="Z38"/>
  <c r="W38"/>
  <c r="S38"/>
  <c r="N38"/>
  <c r="Z36"/>
  <c r="W36"/>
  <c r="S36" l="1"/>
  <c r="N36"/>
  <c r="Z37"/>
  <c r="W37"/>
  <c r="S37"/>
  <c r="N37"/>
  <c r="Z35"/>
  <c r="W35"/>
  <c r="S35"/>
  <c r="N35"/>
  <c r="Z34"/>
  <c r="W34"/>
  <c r="S34"/>
  <c r="N34"/>
  <c r="Z33"/>
  <c r="W33"/>
  <c r="S33"/>
  <c r="N33"/>
  <c r="Z32"/>
  <c r="W32"/>
  <c r="S32"/>
  <c r="N32"/>
  <c r="Z31"/>
  <c r="W31"/>
  <c r="S31"/>
  <c r="N31"/>
  <c r="Z30"/>
  <c r="W30"/>
  <c r="S30"/>
  <c r="N30"/>
  <c r="Z27"/>
  <c r="W27"/>
  <c r="S27"/>
  <c r="N27"/>
  <c r="Z26"/>
  <c r="W26"/>
  <c r="S26"/>
  <c r="N26"/>
  <c r="Z25"/>
  <c r="W25"/>
  <c r="S25"/>
  <c r="N25"/>
  <c r="Z24"/>
  <c r="W24"/>
  <c r="S24"/>
  <c r="N24"/>
  <c r="Z23"/>
  <c r="W23"/>
  <c r="S23"/>
  <c r="N23"/>
  <c r="Z22"/>
  <c r="W22"/>
  <c r="S22"/>
  <c r="N22"/>
  <c r="Z21"/>
  <c r="W21"/>
  <c r="S21"/>
  <c r="N21"/>
  <c r="Z19"/>
  <c r="W19"/>
  <c r="S19"/>
  <c r="N19"/>
  <c r="Z18"/>
  <c r="W18"/>
  <c r="S18"/>
  <c r="N18"/>
  <c r="Z17"/>
  <c r="W17"/>
  <c r="S17"/>
  <c r="N17"/>
  <c r="Z16"/>
  <c r="W16"/>
  <c r="S16"/>
  <c r="N16"/>
  <c r="Z29"/>
  <c r="W29"/>
  <c r="S29"/>
  <c r="N29"/>
  <c r="Z13"/>
  <c r="W13"/>
  <c r="S13"/>
  <c r="N13"/>
  <c r="Z12"/>
  <c r="W12"/>
  <c r="S12"/>
  <c r="N12"/>
  <c r="Z11"/>
  <c r="W11"/>
  <c r="S11"/>
  <c r="N11"/>
  <c r="Z10"/>
  <c r="W10"/>
  <c r="S10"/>
  <c r="N10"/>
  <c r="Z9"/>
  <c r="W9"/>
  <c r="S9"/>
  <c r="N9"/>
  <c r="Z20"/>
  <c r="W20"/>
  <c r="S20"/>
  <c r="N20"/>
  <c r="Z15"/>
  <c r="W15"/>
  <c r="S15"/>
  <c r="N15"/>
  <c r="Z8"/>
  <c r="W8"/>
  <c r="S8"/>
  <c r="N8"/>
  <c r="Z14"/>
  <c r="W14"/>
  <c r="S14"/>
  <c r="N14"/>
  <c r="Z7"/>
  <c r="W7"/>
  <c r="S7"/>
  <c r="N7"/>
  <c r="Z28" l="1"/>
  <c r="W28"/>
  <c r="S28"/>
  <c r="N28"/>
  <c r="Z36" i="1" l="1"/>
  <c r="W36"/>
  <c r="S36"/>
  <c r="N36"/>
  <c r="Z15"/>
  <c r="W15"/>
  <c r="S15"/>
  <c r="N15"/>
  <c r="Z33" l="1"/>
  <c r="W33"/>
  <c r="S33"/>
  <c r="N33"/>
  <c r="Z38"/>
  <c r="W38"/>
  <c r="S38"/>
  <c r="N38"/>
  <c r="Z37"/>
  <c r="W37"/>
  <c r="S37"/>
  <c r="N37"/>
  <c r="Z29"/>
  <c r="W29"/>
  <c r="S29"/>
  <c r="N29"/>
  <c r="R43"/>
  <c r="Q43"/>
  <c r="P43"/>
  <c r="M43"/>
  <c r="L43"/>
  <c r="K43"/>
  <c r="J43"/>
  <c r="I43"/>
  <c r="H43"/>
  <c r="G43"/>
  <c r="F43"/>
  <c r="E43"/>
  <c r="D43"/>
  <c r="Z40"/>
  <c r="W40"/>
  <c r="S40"/>
  <c r="N40"/>
  <c r="Z18"/>
  <c r="W18"/>
  <c r="S18"/>
  <c r="N18"/>
  <c r="Z22"/>
  <c r="W22"/>
  <c r="S22"/>
  <c r="N22"/>
  <c r="Z26"/>
  <c r="W26"/>
  <c r="S26"/>
  <c r="N26"/>
  <c r="Z16"/>
  <c r="W16"/>
  <c r="S16"/>
  <c r="N16"/>
  <c r="Z27"/>
  <c r="W27"/>
  <c r="S27"/>
  <c r="N27"/>
  <c r="Z11"/>
  <c r="W11"/>
  <c r="S11"/>
  <c r="N11"/>
  <c r="Z17"/>
  <c r="W17"/>
  <c r="S17"/>
  <c r="N17"/>
  <c r="Z14"/>
  <c r="W14"/>
  <c r="S14"/>
  <c r="N14"/>
  <c r="Z21"/>
  <c r="W21"/>
  <c r="S21"/>
  <c r="N21"/>
  <c r="Z20"/>
  <c r="W20"/>
  <c r="S20"/>
  <c r="N20"/>
  <c r="Z25"/>
  <c r="W25"/>
  <c r="S25"/>
  <c r="N25"/>
  <c r="Z10"/>
  <c r="W10"/>
  <c r="S10"/>
  <c r="N10"/>
  <c r="Z34"/>
  <c r="W34"/>
  <c r="S34"/>
  <c r="N34"/>
  <c r="Z35"/>
  <c r="W35"/>
  <c r="S35"/>
  <c r="N35"/>
  <c r="Z31"/>
  <c r="W31"/>
  <c r="S31"/>
  <c r="N31"/>
  <c r="Z9"/>
  <c r="W9"/>
  <c r="S9"/>
  <c r="N9"/>
  <c r="Z24"/>
  <c r="W24"/>
  <c r="S24"/>
  <c r="N24"/>
  <c r="Z7"/>
  <c r="W7"/>
  <c r="S7"/>
  <c r="N7"/>
  <c r="Z23"/>
  <c r="W23"/>
  <c r="S23"/>
  <c r="N23"/>
  <c r="Z8"/>
  <c r="W8"/>
  <c r="S8"/>
  <c r="N8"/>
  <c r="Z39"/>
  <c r="W39"/>
  <c r="S39"/>
  <c r="N39"/>
  <c r="Z13"/>
  <c r="W13"/>
  <c r="S13"/>
  <c r="N13"/>
  <c r="Z28"/>
  <c r="W28"/>
  <c r="S28"/>
  <c r="N28"/>
  <c r="Z12"/>
  <c r="W12"/>
  <c r="S12"/>
  <c r="N12"/>
  <c r="Z30"/>
  <c r="W30"/>
  <c r="S30"/>
  <c r="N30"/>
  <c r="Z32"/>
  <c r="W32"/>
  <c r="S32"/>
  <c r="N32"/>
  <c r="Z19"/>
  <c r="W19"/>
  <c r="S19"/>
  <c r="N19"/>
  <c r="W41" l="1"/>
  <c r="Z41"/>
  <c r="N43"/>
  <c r="S43"/>
  <c r="Z21" i="7" l="1"/>
  <c r="Y21"/>
  <c r="AA21" l="1"/>
  <c r="W21"/>
  <c r="V21"/>
  <c r="U21"/>
  <c r="T21"/>
  <c r="S21"/>
  <c r="R21"/>
  <c r="X21" s="1"/>
  <c r="Q21"/>
  <c r="P21"/>
  <c r="N21"/>
  <c r="M21"/>
  <c r="L21"/>
  <c r="K21"/>
  <c r="J21"/>
  <c r="I21"/>
  <c r="H21"/>
  <c r="G21"/>
  <c r="F21"/>
  <c r="E21"/>
  <c r="AA20"/>
  <c r="X20"/>
  <c r="O20"/>
  <c r="AA19"/>
  <c r="X19"/>
  <c r="O19"/>
  <c r="Z18"/>
  <c r="Y18"/>
  <c r="AA18" s="1"/>
  <c r="W18"/>
  <c r="V18"/>
  <c r="U18"/>
  <c r="T18"/>
  <c r="S18"/>
  <c r="R18"/>
  <c r="X18" s="1"/>
  <c r="Q18"/>
  <c r="P18"/>
  <c r="N18"/>
  <c r="M18"/>
  <c r="L18"/>
  <c r="K18"/>
  <c r="J18"/>
  <c r="I18"/>
  <c r="H18"/>
  <c r="G18"/>
  <c r="F18"/>
  <c r="E18"/>
  <c r="AA17"/>
  <c r="X17"/>
  <c r="O17"/>
  <c r="AA16"/>
  <c r="X16"/>
  <c r="O16"/>
  <c r="Z15"/>
  <c r="Y15"/>
  <c r="W15"/>
  <c r="V15"/>
  <c r="U15"/>
  <c r="T15"/>
  <c r="S15"/>
  <c r="R15"/>
  <c r="X15" s="1"/>
  <c r="Q15"/>
  <c r="P15"/>
  <c r="N15"/>
  <c r="M15"/>
  <c r="L15"/>
  <c r="K15"/>
  <c r="J15"/>
  <c r="I15"/>
  <c r="H15"/>
  <c r="G15"/>
  <c r="F15"/>
  <c r="E15"/>
  <c r="AA14"/>
  <c r="X14"/>
  <c r="O14"/>
  <c r="AA13"/>
  <c r="X13"/>
  <c r="O13"/>
  <c r="Z12"/>
  <c r="Y12"/>
  <c r="W12"/>
  <c r="V12"/>
  <c r="U12"/>
  <c r="T12"/>
  <c r="S12"/>
  <c r="R12"/>
  <c r="X12" s="1"/>
  <c r="Q12"/>
  <c r="P12"/>
  <c r="N12"/>
  <c r="M12"/>
  <c r="L12"/>
  <c r="K12"/>
  <c r="J12"/>
  <c r="I12"/>
  <c r="H12"/>
  <c r="G12"/>
  <c r="F12"/>
  <c r="E12"/>
  <c r="AA11"/>
  <c r="X11"/>
  <c r="O11"/>
  <c r="AA10"/>
  <c r="X10"/>
  <c r="O10"/>
  <c r="Z9"/>
  <c r="Y9"/>
  <c r="W9"/>
  <c r="V9"/>
  <c r="U9"/>
  <c r="T9"/>
  <c r="S9"/>
  <c r="R9"/>
  <c r="Q9"/>
  <c r="P9"/>
  <c r="P22" s="1"/>
  <c r="N9"/>
  <c r="M9"/>
  <c r="L9"/>
  <c r="K9"/>
  <c r="J9"/>
  <c r="I9"/>
  <c r="H9"/>
  <c r="G9"/>
  <c r="F9"/>
  <c r="E9"/>
  <c r="AA8"/>
  <c r="X8"/>
  <c r="O8"/>
  <c r="AA7"/>
  <c r="X7"/>
  <c r="O7"/>
  <c r="O12" l="1"/>
  <c r="Z22"/>
  <c r="O18"/>
  <c r="AA15"/>
  <c r="O15"/>
  <c r="Y22"/>
  <c r="M22"/>
  <c r="AA12"/>
  <c r="R22"/>
  <c r="X22" s="1"/>
  <c r="Q22"/>
  <c r="L22"/>
  <c r="E22"/>
  <c r="I22"/>
  <c r="U22"/>
  <c r="H22"/>
  <c r="T22"/>
  <c r="G22"/>
  <c r="K22"/>
  <c r="O21"/>
  <c r="S22"/>
  <c r="W22"/>
  <c r="F22"/>
  <c r="J22"/>
  <c r="N22"/>
  <c r="V22"/>
  <c r="AA9"/>
  <c r="X9"/>
  <c r="O9"/>
  <c r="R43" i="5"/>
  <c r="S43" s="1"/>
  <c r="Q43"/>
  <c r="P43"/>
  <c r="K43"/>
  <c r="L43"/>
  <c r="M43"/>
  <c r="O22" i="7" l="1"/>
  <c r="AA22"/>
  <c r="N43" i="5"/>
  <c r="N43" i="3" l="1"/>
  <c r="N41" l="1"/>
  <c r="S41"/>
  <c r="S43"/>
</calcChain>
</file>

<file path=xl/sharedStrings.xml><?xml version="1.0" encoding="utf-8"?>
<sst xmlns="http://schemas.openxmlformats.org/spreadsheetml/2006/main" count="672" uniqueCount="141">
  <si>
    <t>S.No</t>
  </si>
  <si>
    <t>Mandal</t>
  </si>
  <si>
    <t>No.of Reported Panchayats</t>
  </si>
  <si>
    <t>No.of Works</t>
  </si>
  <si>
    <t>Total Submitted Works</t>
  </si>
  <si>
    <t>Not Staretd</t>
  </si>
  <si>
    <t>Below Basement Level</t>
  </si>
  <si>
    <t>Basement Level</t>
  </si>
  <si>
    <t>Roof Level</t>
  </si>
  <si>
    <t>Roof Laid</t>
  </si>
  <si>
    <t>Second Slab Laid</t>
  </si>
  <si>
    <t>Finishings</t>
  </si>
  <si>
    <t>Physically Completed</t>
  </si>
  <si>
    <t>Chandragiri</t>
  </si>
  <si>
    <t>K V B Puram</t>
  </si>
  <si>
    <t>Nagalapuram</t>
  </si>
  <si>
    <t>Narayanavanam</t>
  </si>
  <si>
    <t>Pakala</t>
  </si>
  <si>
    <t>Pichatur</t>
  </si>
  <si>
    <t>Puttur</t>
  </si>
  <si>
    <t>Renigunta</t>
  </si>
  <si>
    <t>Satyavedu</t>
  </si>
  <si>
    <t>Srikalahasti</t>
  </si>
  <si>
    <t>Thottambedu</t>
  </si>
  <si>
    <t>Tirupati Rural</t>
  </si>
  <si>
    <t>Tirupati Urban</t>
  </si>
  <si>
    <t>Vadamalapeta</t>
  </si>
  <si>
    <t>Varadaiahpalem</t>
  </si>
  <si>
    <t>Yerpedu</t>
  </si>
  <si>
    <t>Balayapalle</t>
  </si>
  <si>
    <t>Chillakur</t>
  </si>
  <si>
    <t>Chittamur</t>
  </si>
  <si>
    <t>Dakkili</t>
  </si>
  <si>
    <t>Doravarisatram</t>
  </si>
  <si>
    <t>Gudur</t>
  </si>
  <si>
    <t>Kota</t>
  </si>
  <si>
    <t>Naidupeta</t>
  </si>
  <si>
    <t>Ojili</t>
  </si>
  <si>
    <t>Pellakur</t>
  </si>
  <si>
    <t>Sullurpeta</t>
  </si>
  <si>
    <t>Tada</t>
  </si>
  <si>
    <t>Vakadu</t>
  </si>
  <si>
    <t>Venkatagiri</t>
  </si>
  <si>
    <t>PANCHAYAT RAJ ENGINEERING DEPARTMENT - TIRUPATI DISTRICT</t>
  </si>
  <si>
    <r>
      <t xml:space="preserve">Govt. Priority Works Report - </t>
    </r>
    <r>
      <rPr>
        <b/>
        <sz val="16"/>
        <color theme="1"/>
        <rFont val="Calibri"/>
        <family val="2"/>
        <scheme val="minor"/>
      </rPr>
      <t>Grama Sachivalayam</t>
    </r>
  </si>
  <si>
    <t>% from BBL to GF slab Laid</t>
  </si>
  <si>
    <t>Total:</t>
  </si>
  <si>
    <t>% of Achievement (PC)</t>
  </si>
  <si>
    <r>
      <t xml:space="preserve">Govt. Priority Works Report - </t>
    </r>
    <r>
      <rPr>
        <b/>
        <sz val="16"/>
        <color theme="1"/>
        <rFont val="Calibri"/>
        <family val="2"/>
        <scheme val="minor"/>
      </rPr>
      <t>Rythubarosa Kendrams</t>
    </r>
  </si>
  <si>
    <t>Govt. Priority Works Report - YSR Health Clinics</t>
  </si>
  <si>
    <t>Govt. Priority Works Report - BULK MILK COOLING UNITS</t>
  </si>
  <si>
    <t>Govt. Priority Works Report - YSR Digital Libraries</t>
  </si>
  <si>
    <t>Present Week</t>
  </si>
  <si>
    <t>Last Week</t>
  </si>
  <si>
    <t>Remarks</t>
  </si>
  <si>
    <t>Cumulative Acheivement</t>
  </si>
  <si>
    <t>Short fall</t>
  </si>
  <si>
    <t>Total No of Works sanctioned</t>
  </si>
  <si>
    <t>PANCHAYAT RAJ ENGINEERING DEPARTMENT</t>
  </si>
  <si>
    <t>TIRUPATI DISTRICT</t>
  </si>
  <si>
    <t>GOVERNMENT PRIORITY BUILDINGS - MGNREGS</t>
  </si>
  <si>
    <t>DIVISION WISE PERFORMANCE</t>
  </si>
  <si>
    <t>Type of Building</t>
  </si>
  <si>
    <t>Division</t>
  </si>
  <si>
    <t>Est Cost Rs in lakhs</t>
  </si>
  <si>
    <t>Agency Problem</t>
  </si>
  <si>
    <t>Court case</t>
  </si>
  <si>
    <t>School Premises</t>
  </si>
  <si>
    <t>Site Problem</t>
  </si>
  <si>
    <t>Proposed for Cancellation &amp; Other Problems</t>
  </si>
  <si>
    <t>% of Achievement  (PC)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</si>
  <si>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</si>
  <si>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</si>
  <si>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</si>
  <si>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</si>
  <si>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</si>
  <si>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</si>
  <si>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</si>
  <si>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</si>
  <si>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</si>
  <si>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</si>
  <si>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</si>
  <si>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</si>
  <si>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</si>
  <si>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</si>
  <si>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</si>
  <si>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</si>
  <si>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</si>
  <si>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</si>
  <si>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</si>
  <si>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</si>
  <si>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</si>
  <si>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</si>
  <si>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</si>
  <si>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</si>
  <si>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Grama Sachivalayam</t>
  </si>
  <si>
    <t>Total</t>
  </si>
  <si>
    <t>Tirupati</t>
  </si>
  <si>
    <t>Rythubarosa Kendram</t>
  </si>
  <si>
    <t>YSR Health Clinics</t>
  </si>
  <si>
    <t>YSR Digital Libraries</t>
  </si>
  <si>
    <t xml:space="preserve">Bulk Milk Cooling Units </t>
  </si>
  <si>
    <t>District Total:</t>
  </si>
  <si>
    <t>Yerravaripalem</t>
  </si>
  <si>
    <t>Buchinaidu Kandriga</t>
  </si>
  <si>
    <t>Chinnagottigallu</t>
  </si>
  <si>
    <t>Ramachandrapuram</t>
  </si>
  <si>
    <t>Ramachandra Puram</t>
  </si>
  <si>
    <t>GSB</t>
  </si>
  <si>
    <t>RBK</t>
  </si>
  <si>
    <t>YSR HC</t>
  </si>
  <si>
    <t>YSR DL</t>
  </si>
  <si>
    <t>BMCU</t>
  </si>
  <si>
    <r>
      <t>Govt. Priority Buildings Reports -</t>
    </r>
    <r>
      <rPr>
        <b/>
        <sz val="14"/>
        <color indexed="8"/>
        <rFont val="Calibri"/>
        <family val="2"/>
      </rPr>
      <t xml:space="preserve"> PR Circle, Tirupati</t>
    </r>
  </si>
  <si>
    <t>Exp Rs in lakhs 07.05.22</t>
  </si>
  <si>
    <t xml:space="preserve">Physical </t>
  </si>
  <si>
    <t>Financial</t>
  </si>
  <si>
    <t xml:space="preserve">Exp Rs in lakhs </t>
  </si>
  <si>
    <t>Exp Rs in lakhs</t>
  </si>
  <si>
    <t>Tpt</t>
  </si>
  <si>
    <t>Gdr</t>
  </si>
  <si>
    <t>Previous week:</t>
  </si>
  <si>
    <t>Diffrence:</t>
  </si>
  <si>
    <t>26</t>
  </si>
  <si>
    <t>27</t>
  </si>
  <si>
    <t>28</t>
  </si>
  <si>
    <t xml:space="preserve">Cumulative Target </t>
  </si>
  <si>
    <t>Cumulative Target</t>
  </si>
  <si>
    <t>Cumulative Target Upto 21.05.22</t>
  </si>
  <si>
    <t>Pres Tar</t>
  </si>
  <si>
    <t>tot tar</t>
  </si>
  <si>
    <t>prev com</t>
  </si>
  <si>
    <t>diff</t>
  </si>
  <si>
    <t>tot achi</t>
  </si>
  <si>
    <t>Consti</t>
  </si>
  <si>
    <t>a</t>
  </si>
  <si>
    <t>AS ON 30.05.2022</t>
  </si>
  <si>
    <t xml:space="preserve"> Dt  30.05.2022</t>
  </si>
  <si>
    <t>As on 30.05.2022</t>
  </si>
  <si>
    <t>Const</t>
  </si>
  <si>
    <t>Cumulative Target Upto 30.05.22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</si>
</sst>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0.0"/>
    <numFmt numFmtId="166" formatCode="_([$€-2]* #,##0.00_);_([$€-2]* \(#,##0.00\);_([$€-2]* &quot;-&quot;??_)"/>
    <numFmt numFmtId="167" formatCode="_-* #,##0_-;\-* #,##0_-;_-* &quot;-&quot;_-;_-@_-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Arial"/>
      <family val="2"/>
    </font>
    <font>
      <b/>
      <sz val="3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erif"/>
      <family val="1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6"/>
      <name val="Arial"/>
      <family val="2"/>
    </font>
    <font>
      <b/>
      <sz val="10"/>
      <name val="Times New Roman"/>
      <family val="1"/>
    </font>
    <font>
      <b/>
      <sz val="9"/>
      <name val="Verdana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Trebuchet MS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0"/>
      <name val="MS Sans Serif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color theme="1"/>
      <name val="Verdana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b/>
      <sz val="12"/>
      <name val="MS Sans Serif"/>
      <family val="2"/>
    </font>
    <font>
      <sz val="10"/>
      <name val="Helv"/>
      <charset val="204"/>
    </font>
    <font>
      <sz val="12"/>
      <name val="MS Sans Serif"/>
      <family val="2"/>
    </font>
    <font>
      <u/>
      <sz val="12"/>
      <name val="Verdana"/>
      <family val="2"/>
    </font>
    <font>
      <b/>
      <sz val="8"/>
      <color indexed="8"/>
      <name val="Helv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272928"/>
      </top>
      <bottom style="thin">
        <color rgb="FF27292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272928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7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7" fillId="54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Fill="0" applyBorder="0" applyAlignment="0"/>
    <xf numFmtId="0" fontId="30" fillId="62" borderId="34" applyNumberFormat="0" applyAlignment="0" applyProtection="0"/>
    <xf numFmtId="0" fontId="30" fillId="62" borderId="34" applyNumberFormat="0" applyAlignment="0" applyProtection="0"/>
    <xf numFmtId="0" fontId="31" fillId="63" borderId="35" applyNumberFormat="0" applyAlignment="0" applyProtection="0"/>
    <xf numFmtId="0" fontId="31" fillId="63" borderId="35" applyNumberForma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2" fillId="0" borderId="0" applyNumberFormat="0" applyAlignment="0">
      <alignment horizontal="left"/>
    </xf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3" fillId="64" borderId="0" applyNumberFormat="0" applyBorder="0" applyAlignment="0" applyProtection="0"/>
    <xf numFmtId="0" fontId="33" fillId="65" borderId="0" applyNumberFormat="0" applyBorder="0" applyAlignment="0" applyProtection="0"/>
    <xf numFmtId="0" fontId="33" fillId="66" borderId="0" applyNumberFormat="0" applyBorder="0" applyAlignment="0" applyProtection="0"/>
    <xf numFmtId="0" fontId="34" fillId="0" borderId="0" applyNumberFormat="0" applyAlignment="0">
      <alignment horizontal="left"/>
    </xf>
    <xf numFmtId="166" fontId="24" fillId="0" borderId="0" applyFont="0" applyFill="0" applyBorder="0" applyAlignment="0" applyProtection="0">
      <alignment vertical="center"/>
    </xf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38" fontId="38" fillId="67" borderId="0" applyNumberFormat="0" applyBorder="0" applyAlignment="0" applyProtection="0"/>
    <xf numFmtId="0" fontId="39" fillId="0" borderId="36" applyNumberFormat="0" applyAlignment="0" applyProtection="0">
      <alignment horizontal="left" vertical="center"/>
    </xf>
    <xf numFmtId="0" fontId="39" fillId="0" borderId="12">
      <alignment horizontal="left" vertical="center"/>
    </xf>
    <xf numFmtId="0" fontId="40" fillId="0" borderId="37" applyNumberFormat="0" applyFill="0" applyAlignment="0" applyProtection="0"/>
    <xf numFmtId="0" fontId="40" fillId="0" borderId="37" applyNumberFormat="0" applyFill="0" applyAlignment="0" applyProtection="0"/>
    <xf numFmtId="0" fontId="41" fillId="0" borderId="38" applyNumberFormat="0" applyFill="0" applyAlignment="0" applyProtection="0"/>
    <xf numFmtId="0" fontId="41" fillId="0" borderId="38" applyNumberFormat="0" applyFill="0" applyAlignment="0" applyProtection="0"/>
    <xf numFmtId="0" fontId="42" fillId="0" borderId="39" applyNumberFormat="0" applyFill="0" applyAlignment="0" applyProtection="0"/>
    <xf numFmtId="0" fontId="42" fillId="0" borderId="3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0" fontId="38" fillId="68" borderId="10" applyNumberFormat="0" applyBorder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4" fillId="41" borderId="34" applyNumberFormat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6" fillId="0" borderId="0" applyProtection="0">
      <alignment horizontal="center" vertical="center"/>
    </xf>
    <xf numFmtId="165" fontId="47" fillId="0" borderId="33">
      <alignment horizontal="right"/>
    </xf>
    <xf numFmtId="165" fontId="47" fillId="0" borderId="33">
      <alignment horizontal="right"/>
    </xf>
    <xf numFmtId="165" fontId="47" fillId="0" borderId="33">
      <alignment horizontal="right"/>
    </xf>
    <xf numFmtId="0" fontId="48" fillId="0" borderId="10">
      <alignment wrapText="1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37" fontId="50" fillId="0" borderId="0"/>
    <xf numFmtId="37" fontId="50" fillId="0" borderId="0"/>
    <xf numFmtId="37" fontId="50" fillId="0" borderId="0"/>
    <xf numFmtId="164" fontId="24" fillId="0" borderId="0"/>
    <xf numFmtId="164" fontId="24" fillId="0" borderId="0"/>
    <xf numFmtId="0" fontId="24" fillId="0" borderId="0"/>
    <xf numFmtId="0" fontId="24" fillId="0" borderId="0"/>
    <xf numFmtId="0" fontId="24" fillId="0" borderId="0"/>
    <xf numFmtId="164" fontId="24" fillId="0" borderId="0"/>
    <xf numFmtId="164" fontId="24" fillId="0" borderId="0"/>
    <xf numFmtId="164" fontId="24" fillId="0" borderId="0"/>
    <xf numFmtId="164" fontId="24" fillId="0" borderId="0"/>
    <xf numFmtId="164" fontId="24" fillId="0" borderId="0"/>
    <xf numFmtId="164" fontId="24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2" fillId="0" borderId="0"/>
    <xf numFmtId="0" fontId="1" fillId="0" borderId="0"/>
    <xf numFmtId="0" fontId="53" fillId="0" borderId="0"/>
    <xf numFmtId="0" fontId="24" fillId="0" borderId="0"/>
    <xf numFmtId="0" fontId="54" fillId="0" borderId="0"/>
    <xf numFmtId="0" fontId="24" fillId="0" borderId="0"/>
    <xf numFmtId="0" fontId="54" fillId="0" borderId="0"/>
    <xf numFmtId="0" fontId="54" fillId="0" borderId="0"/>
    <xf numFmtId="0" fontId="54" fillId="0" borderId="0"/>
    <xf numFmtId="0" fontId="26" fillId="0" borderId="0"/>
    <xf numFmtId="0" fontId="3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26" fillId="0" borderId="0"/>
    <xf numFmtId="0" fontId="5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58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5" fillId="0" borderId="0"/>
    <xf numFmtId="0" fontId="55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51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24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70" borderId="41" applyNumberFormat="0" applyFont="0" applyAlignment="0" applyProtection="0"/>
    <xf numFmtId="0" fontId="26" fillId="70" borderId="41" applyNumberFormat="0" applyFont="0" applyAlignment="0" applyProtection="0"/>
    <xf numFmtId="0" fontId="26" fillId="70" borderId="41" applyNumberFormat="0" applyFont="0" applyAlignment="0" applyProtection="0"/>
    <xf numFmtId="0" fontId="26" fillId="70" borderId="41" applyNumberFormat="0" applyFont="0" applyAlignment="0" applyProtection="0"/>
    <xf numFmtId="0" fontId="26" fillId="70" borderId="41" applyNumberFormat="0" applyFont="0" applyAlignment="0" applyProtection="0"/>
    <xf numFmtId="0" fontId="26" fillId="70" borderId="41" applyNumberFormat="0" applyFont="0" applyAlignment="0" applyProtection="0"/>
    <xf numFmtId="0" fontId="24" fillId="70" borderId="41" applyNumberFormat="0" applyFont="0" applyAlignment="0" applyProtection="0"/>
    <xf numFmtId="0" fontId="24" fillId="53" borderId="41" applyNumberFormat="0" applyFont="0" applyAlignment="0" applyProtection="0"/>
    <xf numFmtId="0" fontId="24" fillId="53" borderId="41" applyNumberFormat="0" applyFont="0" applyAlignment="0" applyProtection="0"/>
    <xf numFmtId="0" fontId="24" fillId="53" borderId="41" applyNumberFormat="0" applyFont="0" applyAlignment="0" applyProtection="0"/>
    <xf numFmtId="0" fontId="24" fillId="53" borderId="41" applyNumberFormat="0" applyFont="0" applyAlignment="0" applyProtection="0"/>
    <xf numFmtId="0" fontId="24" fillId="53" borderId="41" applyNumberFormat="0" applyFont="0" applyAlignment="0" applyProtection="0"/>
    <xf numFmtId="0" fontId="24" fillId="53" borderId="41" applyNumberFormat="0" applyFont="0" applyAlignment="0" applyProtection="0"/>
    <xf numFmtId="0" fontId="60" fillId="62" borderId="42" applyNumberFormat="0" applyAlignment="0" applyProtection="0"/>
    <xf numFmtId="0" fontId="60" fillId="62" borderId="42" applyNumberFormat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4" fontId="61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/>
    <xf numFmtId="0" fontId="63" fillId="0" borderId="10">
      <alignment horizontal="center"/>
    </xf>
    <xf numFmtId="0" fontId="64" fillId="0" borderId="0"/>
    <xf numFmtId="0" fontId="63" fillId="0" borderId="10">
      <alignment horizontal="center"/>
    </xf>
    <xf numFmtId="0" fontId="63" fillId="0" borderId="10">
      <alignment horizontal="center"/>
    </xf>
    <xf numFmtId="0" fontId="63" fillId="0" borderId="0">
      <alignment horizontal="center" vertical="center"/>
    </xf>
    <xf numFmtId="0" fontId="63" fillId="0" borderId="0">
      <alignment horizontal="center" vertical="center"/>
    </xf>
    <xf numFmtId="0" fontId="63" fillId="0" borderId="0">
      <alignment horizontal="center" vertical="center"/>
    </xf>
    <xf numFmtId="0" fontId="65" fillId="71" borderId="0" applyNumberFormat="0" applyFill="0">
      <alignment horizontal="left" vertical="center"/>
    </xf>
    <xf numFmtId="0" fontId="65" fillId="71" borderId="0" applyNumberFormat="0" applyFill="0">
      <alignment horizontal="left" vertical="center"/>
    </xf>
    <xf numFmtId="0" fontId="65" fillId="71" borderId="0" applyNumberFormat="0" applyFill="0">
      <alignment horizontal="left" vertical="center"/>
    </xf>
    <xf numFmtId="0" fontId="66" fillId="0" borderId="10">
      <alignment horizontal="center" vertical="center" wrapText="1"/>
    </xf>
    <xf numFmtId="40" fontId="67" fillId="0" borderId="0" applyBorder="0">
      <alignment horizontal="right"/>
    </xf>
    <xf numFmtId="49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0" fontId="68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3" fillId="0" borderId="43" applyNumberFormat="0" applyFill="0" applyAlignment="0" applyProtection="0"/>
    <xf numFmtId="0" fontId="33" fillId="0" borderId="43" applyNumberFormat="0" applyFill="0" applyAlignment="0" applyProtection="0"/>
    <xf numFmtId="0" fontId="24" fillId="0" borderId="26">
      <alignment horizontal="center"/>
    </xf>
    <xf numFmtId="0" fontId="24" fillId="0" borderId="26">
      <alignment horizontal="center"/>
    </xf>
    <xf numFmtId="0" fontId="24" fillId="0" borderId="26">
      <alignment horizontal="center"/>
    </xf>
    <xf numFmtId="0" fontId="24" fillId="0" borderId="26">
      <alignment horizontal="center"/>
    </xf>
    <xf numFmtId="0" fontId="24" fillId="0" borderId="26">
      <alignment horizontal="center"/>
    </xf>
    <xf numFmtId="0" fontId="24" fillId="0" borderId="26">
      <alignment horizontal="center"/>
    </xf>
    <xf numFmtId="0" fontId="24" fillId="0" borderId="26">
      <alignment horizont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/>
  </cellStyleXfs>
  <cellXfs count="245">
    <xf numFmtId="0" fontId="0" fillId="0" borderId="0" xfId="0"/>
    <xf numFmtId="0" fontId="0" fillId="0" borderId="10" xfId="0" applyBorder="1"/>
    <xf numFmtId="0" fontId="21" fillId="0" borderId="10" xfId="0" applyNumberFormat="1" applyFont="1" applyBorder="1" applyAlignment="1">
      <alignment horizontal="center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0" fillId="33" borderId="10" xfId="42" applyFont="1" applyFill="1" applyBorder="1" applyAlignment="1">
      <alignment horizontal="center" vertical="center" wrapText="1"/>
    </xf>
    <xf numFmtId="0" fontId="16" fillId="0" borderId="10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0" fontId="16" fillId="0" borderId="2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 wrapText="1"/>
    </xf>
    <xf numFmtId="0" fontId="16" fillId="0" borderId="21" xfId="0" applyNumberFormat="1" applyFont="1" applyFill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/>
    <xf numFmtId="0" fontId="20" fillId="0" borderId="22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0" fillId="33" borderId="10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22" xfId="0" applyNumberFormat="1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20" fillId="0" borderId="10" xfId="42" applyFont="1" applyFill="1" applyBorder="1" applyAlignment="1">
      <alignment horizontal="center" vertical="center" wrapText="1"/>
    </xf>
    <xf numFmtId="2" fontId="21" fillId="0" borderId="10" xfId="42" applyNumberFormat="1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2" fontId="1" fillId="0" borderId="10" xfId="42" applyNumberFormat="1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/>
    </xf>
    <xf numFmtId="0" fontId="16" fillId="0" borderId="29" xfId="0" applyNumberFormat="1" applyFont="1" applyBorder="1" applyAlignment="1">
      <alignment horizontal="center" vertical="center" wrapText="1"/>
    </xf>
    <xf numFmtId="0" fontId="16" fillId="0" borderId="21" xfId="0" applyNumberFormat="1" applyFont="1" applyBorder="1" applyAlignment="1">
      <alignment horizontal="center" vertical="center" wrapText="1"/>
    </xf>
    <xf numFmtId="1" fontId="16" fillId="0" borderId="15" xfId="42" applyNumberFormat="1" applyFont="1" applyFill="1" applyBorder="1" applyAlignment="1">
      <alignment horizontal="center" vertical="center" wrapText="1"/>
    </xf>
    <xf numFmtId="1" fontId="16" fillId="0" borderId="0" xfId="42" applyNumberFormat="1" applyFont="1" applyFill="1" applyBorder="1" applyAlignment="1">
      <alignment horizontal="center" vertical="center" wrapText="1"/>
    </xf>
    <xf numFmtId="0" fontId="16" fillId="0" borderId="15" xfId="42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2" fontId="1" fillId="0" borderId="15" xfId="42" applyNumberFormat="1" applyFont="1" applyFill="1" applyBorder="1" applyAlignment="1">
      <alignment horizontal="center" vertical="center" wrapText="1"/>
    </xf>
    <xf numFmtId="2" fontId="21" fillId="0" borderId="15" xfId="42" applyNumberFormat="1" applyFont="1" applyFill="1" applyBorder="1" applyAlignment="1">
      <alignment horizontal="center" vertical="center" wrapText="1"/>
    </xf>
    <xf numFmtId="0" fontId="16" fillId="0" borderId="20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 wrapText="1"/>
    </xf>
    <xf numFmtId="0" fontId="20" fillId="0" borderId="15" xfId="0" applyFont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0" fillId="34" borderId="10" xfId="0" applyNumberFormat="1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/>
    </xf>
    <xf numFmtId="0" fontId="20" fillId="0" borderId="23" xfId="0" applyFont="1" applyBorder="1" applyAlignment="1">
      <alignment horizontal="center" vertical="center" wrapText="1"/>
    </xf>
    <xf numFmtId="1" fontId="0" fillId="0" borderId="10" xfId="0" applyNumberFormat="1" applyFill="1" applyBorder="1" applyAlignment="1">
      <alignment horizontal="center" vertical="center"/>
    </xf>
    <xf numFmtId="2" fontId="1" fillId="34" borderId="15" xfId="42" applyNumberFormat="1" applyFont="1" applyFill="1" applyBorder="1" applyAlignment="1">
      <alignment horizontal="center" vertical="center" wrapText="1"/>
    </xf>
    <xf numFmtId="2" fontId="0" fillId="34" borderId="10" xfId="0" applyNumberFormat="1" applyFont="1" applyFill="1" applyBorder="1" applyAlignment="1">
      <alignment horizontal="center" vertical="center" wrapText="1"/>
    </xf>
    <xf numFmtId="0" fontId="1" fillId="0" borderId="10" xfId="44" applyNumberFormat="1" applyFont="1" applyFill="1" applyBorder="1" applyAlignment="1">
      <alignment horizontal="center" vertical="center" wrapText="1"/>
    </xf>
    <xf numFmtId="0" fontId="24" fillId="0" borderId="0" xfId="45" applyNumberFormat="1" applyFont="1" applyFill="1" applyBorder="1" applyAlignment="1"/>
    <xf numFmtId="0" fontId="24" fillId="0" borderId="14" xfId="45" applyNumberFormat="1" applyFont="1" applyFill="1" applyBorder="1" applyAlignment="1"/>
    <xf numFmtId="0" fontId="24" fillId="0" borderId="33" xfId="45" applyNumberFormat="1" applyFont="1" applyFill="1" applyBorder="1" applyAlignment="1"/>
    <xf numFmtId="0" fontId="1" fillId="0" borderId="0" xfId="42" applyFont="1"/>
    <xf numFmtId="0" fontId="72" fillId="0" borderId="0" xfId="42" applyFont="1" applyAlignment="1"/>
    <xf numFmtId="0" fontId="72" fillId="0" borderId="0" xfId="42" applyFont="1" applyAlignment="1">
      <alignment vertical="center"/>
    </xf>
    <xf numFmtId="0" fontId="22" fillId="0" borderId="0" xfId="42" applyFont="1"/>
    <xf numFmtId="49" fontId="16" fillId="0" borderId="47" xfId="42" applyNumberFormat="1" applyFont="1" applyBorder="1" applyAlignment="1">
      <alignment horizontal="center" wrapText="1"/>
    </xf>
    <xf numFmtId="49" fontId="16" fillId="0" borderId="47" xfId="42" applyNumberFormat="1" applyFont="1" applyFill="1" applyBorder="1" applyAlignment="1">
      <alignment horizontal="center" wrapText="1"/>
    </xf>
    <xf numFmtId="49" fontId="74" fillId="0" borderId="47" xfId="42" applyNumberFormat="1" applyFont="1" applyBorder="1" applyAlignment="1">
      <alignment horizontal="left" vertical="center" wrapText="1"/>
    </xf>
    <xf numFmtId="0" fontId="1" fillId="0" borderId="47" xfId="42" applyNumberFormat="1" applyFont="1" applyFill="1" applyBorder="1" applyAlignment="1">
      <alignment horizontal="center" vertical="center" wrapText="1"/>
    </xf>
    <xf numFmtId="2" fontId="1" fillId="0" borderId="47" xfId="42" applyNumberFormat="1" applyFont="1" applyFill="1" applyBorder="1" applyAlignment="1">
      <alignment horizontal="center" vertical="center" wrapText="1"/>
    </xf>
    <xf numFmtId="0" fontId="1" fillId="0" borderId="47" xfId="747" applyNumberFormat="1" applyFont="1" applyFill="1" applyBorder="1" applyAlignment="1">
      <alignment horizontal="center" vertical="center" wrapText="1"/>
    </xf>
    <xf numFmtId="2" fontId="1" fillId="0" borderId="47" xfId="747" applyNumberFormat="1" applyFont="1" applyFill="1" applyBorder="1" applyAlignment="1">
      <alignment horizontal="center" vertical="center" wrapText="1"/>
    </xf>
    <xf numFmtId="0" fontId="16" fillId="0" borderId="0" xfId="42" applyFont="1" applyAlignment="1">
      <alignment vertical="center"/>
    </xf>
    <xf numFmtId="49" fontId="22" fillId="0" borderId="47" xfId="42" applyNumberFormat="1" applyFont="1" applyBorder="1" applyAlignment="1">
      <alignment horizontal="left" vertical="center" wrapText="1"/>
    </xf>
    <xf numFmtId="0" fontId="24" fillId="0" borderId="47" xfId="747" applyNumberFormat="1" applyFont="1" applyFill="1" applyBorder="1" applyAlignment="1">
      <alignment horizontal="center" vertical="center"/>
    </xf>
    <xf numFmtId="0" fontId="1" fillId="0" borderId="47" xfId="42" applyFont="1" applyFill="1" applyBorder="1" applyAlignment="1">
      <alignment vertical="center"/>
    </xf>
    <xf numFmtId="0" fontId="1" fillId="0" borderId="0" xfId="42" applyFont="1" applyAlignment="1">
      <alignment vertical="center"/>
    </xf>
    <xf numFmtId="49" fontId="1" fillId="0" borderId="50" xfId="42" applyNumberFormat="1" applyFont="1" applyBorder="1" applyAlignment="1">
      <alignment horizontal="center" vertical="center" wrapText="1"/>
    </xf>
    <xf numFmtId="0" fontId="16" fillId="0" borderId="47" xfId="42" applyNumberFormat="1" applyFont="1" applyFill="1" applyBorder="1" applyAlignment="1">
      <alignment horizontal="center" vertical="center" wrapText="1"/>
    </xf>
    <xf numFmtId="2" fontId="16" fillId="33" borderId="47" xfId="747" applyNumberFormat="1" applyFont="1" applyFill="1" applyBorder="1" applyAlignment="1">
      <alignment horizontal="center" vertical="center" wrapText="1"/>
    </xf>
    <xf numFmtId="0" fontId="24" fillId="0" borderId="47" xfId="747" applyNumberFormat="1" applyFont="1" applyFill="1" applyBorder="1" applyAlignment="1">
      <alignment horizontal="center"/>
    </xf>
    <xf numFmtId="49" fontId="1" fillId="0" borderId="49" xfId="42" applyNumberFormat="1" applyFont="1" applyBorder="1" applyAlignment="1">
      <alignment horizontal="center" vertical="center" wrapText="1"/>
    </xf>
    <xf numFmtId="2" fontId="1" fillId="0" borderId="0" xfId="42" applyNumberFormat="1" applyFont="1" applyAlignment="1">
      <alignment horizontal="center" vertical="center"/>
    </xf>
    <xf numFmtId="49" fontId="20" fillId="0" borderId="47" xfId="42" applyNumberFormat="1" applyFont="1" applyBorder="1" applyAlignment="1">
      <alignment horizontal="center" vertical="center" wrapText="1"/>
    </xf>
    <xf numFmtId="0" fontId="16" fillId="72" borderId="47" xfId="42" applyNumberFormat="1" applyFont="1" applyFill="1" applyBorder="1" applyAlignment="1">
      <alignment horizontal="center" vertical="center" wrapText="1"/>
    </xf>
    <xf numFmtId="0" fontId="20" fillId="0" borderId="0" xfId="4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5" xfId="0" applyNumberFormat="1" applyFont="1" applyBorder="1" applyAlignment="1">
      <alignment horizontal="center" wrapText="1"/>
    </xf>
    <xf numFmtId="0" fontId="0" fillId="0" borderId="15" xfId="0" applyNumberFormat="1" applyFont="1" applyFill="1" applyBorder="1" applyAlignment="1">
      <alignment horizontal="center" wrapText="1"/>
    </xf>
    <xf numFmtId="1" fontId="0" fillId="0" borderId="15" xfId="0" applyNumberFormat="1" applyBorder="1" applyAlignment="1">
      <alignment horizontal="center"/>
    </xf>
    <xf numFmtId="49" fontId="0" fillId="0" borderId="22" xfId="0" applyNumberFormat="1" applyBorder="1" applyAlignment="1">
      <alignment horizontal="left" wrapText="1"/>
    </xf>
    <xf numFmtId="0" fontId="16" fillId="0" borderId="0" xfId="0" applyFont="1"/>
    <xf numFmtId="2" fontId="16" fillId="0" borderId="0" xfId="0" applyNumberFormat="1" applyFont="1" applyAlignment="1">
      <alignment horizontal="center" vertical="center"/>
    </xf>
    <xf numFmtId="0" fontId="21" fillId="0" borderId="10" xfId="0" applyFont="1" applyBorder="1" applyAlignment="1">
      <alignment vertical="center"/>
    </xf>
    <xf numFmtId="1" fontId="0" fillId="0" borderId="0" xfId="0" applyNumberFormat="1"/>
    <xf numFmtId="2" fontId="0" fillId="34" borderId="10" xfId="0" applyNumberFormat="1" applyFont="1" applyFill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20" fillId="0" borderId="10" xfId="42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2" fontId="16" fillId="0" borderId="47" xfId="42" applyNumberFormat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76" fillId="0" borderId="22" xfId="0" applyFont="1" applyBorder="1" applyAlignment="1">
      <alignment horizontal="center" vertical="center" wrapText="1"/>
    </xf>
    <xf numFmtId="0" fontId="76" fillId="0" borderId="10" xfId="0" applyFont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76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0" fontId="22" fillId="35" borderId="10" xfId="0" applyFont="1" applyFill="1" applyBorder="1" applyAlignment="1">
      <alignment horizontal="left" vertical="center" wrapText="1"/>
    </xf>
    <xf numFmtId="0" fontId="22" fillId="35" borderId="10" xfId="0" applyFont="1" applyFill="1" applyBorder="1"/>
    <xf numFmtId="0" fontId="76" fillId="35" borderId="22" xfId="0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2" fontId="16" fillId="72" borderId="47" xfId="42" applyNumberFormat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1" fillId="0" borderId="10" xfId="0" applyFont="1" applyBorder="1" applyAlignment="1">
      <alignment horizontal="left" vertical="center"/>
    </xf>
    <xf numFmtId="1" fontId="21" fillId="0" borderId="1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/>
    <xf numFmtId="0" fontId="21" fillId="0" borderId="10" xfId="0" applyFont="1" applyFill="1" applyBorder="1" applyAlignment="1">
      <alignment horizontal="center" vertical="center"/>
    </xf>
    <xf numFmtId="2" fontId="75" fillId="0" borderId="15" xfId="42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/>
    <xf numFmtId="1" fontId="1" fillId="0" borderId="47" xfId="747" applyNumberFormat="1" applyFont="1" applyFill="1" applyBorder="1" applyAlignment="1">
      <alignment horizontal="center" vertical="center" wrapText="1"/>
    </xf>
    <xf numFmtId="1" fontId="16" fillId="0" borderId="47" xfId="747" applyNumberFormat="1" applyFont="1" applyFill="1" applyBorder="1" applyAlignment="1">
      <alignment horizontal="center" vertical="center" wrapText="1"/>
    </xf>
    <xf numFmtId="1" fontId="16" fillId="0" borderId="47" xfId="42" applyNumberFormat="1" applyFont="1" applyFill="1" applyBorder="1" applyAlignment="1">
      <alignment horizontal="center" vertical="center" wrapText="1"/>
    </xf>
    <xf numFmtId="1" fontId="16" fillId="72" borderId="47" xfId="42" applyNumberFormat="1" applyFont="1" applyFill="1" applyBorder="1" applyAlignment="1">
      <alignment horizontal="center" vertical="center" wrapText="1"/>
    </xf>
    <xf numFmtId="2" fontId="21" fillId="0" borderId="1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73" borderId="0" xfId="0" applyFont="1" applyFill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16" fillId="0" borderId="10" xfId="42" applyNumberFormat="1" applyFont="1" applyFill="1" applyBorder="1" applyAlignment="1">
      <alignment horizontal="center" vertical="center" wrapText="1"/>
    </xf>
    <xf numFmtId="2" fontId="16" fillId="0" borderId="15" xfId="42" applyNumberFormat="1" applyFont="1" applyFill="1" applyBorder="1" applyAlignment="1">
      <alignment horizontal="center" vertical="center" wrapText="1"/>
    </xf>
    <xf numFmtId="2" fontId="1" fillId="34" borderId="10" xfId="42" applyNumberFormat="1" applyFont="1" applyFill="1" applyBorder="1" applyAlignment="1">
      <alignment horizontal="center" vertical="center" wrapText="1"/>
    </xf>
    <xf numFmtId="2" fontId="75" fillId="34" borderId="15" xfId="42" applyNumberFormat="1" applyFont="1" applyFill="1" applyBorder="1" applyAlignment="1">
      <alignment horizontal="center" vertical="center" wrapText="1"/>
    </xf>
    <xf numFmtId="1" fontId="0" fillId="0" borderId="10" xfId="0" applyNumberForma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35" borderId="10" xfId="0" applyNumberFormat="1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2" xfId="0" applyNumberFormat="1" applyFont="1" applyFill="1" applyBorder="1" applyAlignment="1">
      <alignment horizontal="center" vertical="center" wrapText="1"/>
    </xf>
    <xf numFmtId="0" fontId="0" fillId="74" borderId="10" xfId="0" applyNumberFormat="1" applyFont="1" applyFill="1" applyBorder="1" applyAlignment="1">
      <alignment horizontal="center" vertical="center" wrapText="1"/>
    </xf>
    <xf numFmtId="0" fontId="0" fillId="74" borderId="10" xfId="0" applyNumberFormat="1" applyFont="1" applyFill="1" applyBorder="1" applyAlignment="1">
      <alignment horizontal="center" wrapText="1"/>
    </xf>
    <xf numFmtId="0" fontId="0" fillId="35" borderId="10" xfId="0" applyFont="1" applyFill="1" applyBorder="1" applyAlignment="1">
      <alignment horizontal="center"/>
    </xf>
    <xf numFmtId="0" fontId="0" fillId="35" borderId="15" xfId="0" applyNumberFormat="1" applyFont="1" applyFill="1" applyBorder="1" applyAlignment="1">
      <alignment horizontal="center" wrapText="1"/>
    </xf>
    <xf numFmtId="0" fontId="0" fillId="35" borderId="10" xfId="0" applyNumberFormat="1" applyFont="1" applyFill="1" applyBorder="1" applyAlignment="1">
      <alignment horizontal="center" wrapText="1"/>
    </xf>
    <xf numFmtId="0" fontId="0" fillId="35" borderId="15" xfId="0" applyFont="1" applyFill="1" applyBorder="1" applyAlignment="1">
      <alignment horizontal="center"/>
    </xf>
    <xf numFmtId="0" fontId="20" fillId="0" borderId="10" xfId="42" applyFont="1" applyFill="1" applyBorder="1" applyAlignment="1">
      <alignment horizontal="center" vertical="center" wrapText="1"/>
    </xf>
    <xf numFmtId="0" fontId="25" fillId="0" borderId="16" xfId="45" applyNumberFormat="1" applyFont="1" applyFill="1" applyBorder="1" applyAlignment="1">
      <alignment horizontal="center" vertical="center"/>
    </xf>
    <xf numFmtId="0" fontId="25" fillId="0" borderId="17" xfId="45" applyNumberFormat="1" applyFont="1" applyFill="1" applyBorder="1" applyAlignment="1">
      <alignment horizontal="center" vertical="center"/>
    </xf>
    <xf numFmtId="0" fontId="25" fillId="0" borderId="18" xfId="45" applyNumberFormat="1" applyFont="1" applyFill="1" applyBorder="1" applyAlignment="1">
      <alignment horizontal="center" vertical="center"/>
    </xf>
    <xf numFmtId="0" fontId="25" fillId="0" borderId="14" xfId="45" applyNumberFormat="1" applyFont="1" applyFill="1" applyBorder="1" applyAlignment="1">
      <alignment horizontal="center" vertical="center"/>
    </xf>
    <xf numFmtId="0" fontId="25" fillId="0" borderId="0" xfId="45" applyNumberFormat="1" applyFont="1" applyFill="1" applyBorder="1" applyAlignment="1">
      <alignment horizontal="center" vertical="center"/>
    </xf>
    <xf numFmtId="0" fontId="25" fillId="0" borderId="33" xfId="45" applyNumberFormat="1" applyFont="1" applyFill="1" applyBorder="1" applyAlignment="1">
      <alignment horizontal="center" vertical="center"/>
    </xf>
    <xf numFmtId="0" fontId="25" fillId="0" borderId="24" xfId="45" applyNumberFormat="1" applyFont="1" applyFill="1" applyBorder="1" applyAlignment="1">
      <alignment horizontal="center" vertical="center"/>
    </xf>
    <xf numFmtId="0" fontId="25" fillId="0" borderId="26" xfId="45" applyNumberFormat="1" applyFont="1" applyFill="1" applyBorder="1" applyAlignment="1">
      <alignment horizontal="center" vertical="center"/>
    </xf>
    <xf numFmtId="0" fontId="25" fillId="0" borderId="25" xfId="45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42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0" xfId="42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20" fillId="0" borderId="10" xfId="42" applyFont="1" applyFill="1" applyBorder="1" applyAlignment="1">
      <alignment horizontal="center" vertical="center" wrapText="1"/>
    </xf>
    <xf numFmtId="0" fontId="20" fillId="33" borderId="32" xfId="42" applyFont="1" applyFill="1" applyBorder="1" applyAlignment="1">
      <alignment horizontal="center" vertical="center" wrapText="1"/>
    </xf>
    <xf numFmtId="0" fontId="20" fillId="33" borderId="25" xfId="42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33" borderId="30" xfId="42" applyFont="1" applyFill="1" applyBorder="1" applyAlignment="1">
      <alignment horizontal="center" vertical="center" wrapText="1"/>
    </xf>
    <xf numFmtId="0" fontId="20" fillId="33" borderId="31" xfId="42" applyFont="1" applyFill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19" fillId="0" borderId="44" xfId="42" applyFont="1" applyBorder="1" applyAlignment="1">
      <alignment horizontal="center" vertical="center"/>
    </xf>
    <xf numFmtId="0" fontId="19" fillId="0" borderId="45" xfId="42" applyFont="1" applyBorder="1" applyAlignment="1">
      <alignment horizontal="center" vertical="center"/>
    </xf>
    <xf numFmtId="0" fontId="19" fillId="0" borderId="46" xfId="42" applyFont="1" applyBorder="1" applyAlignment="1">
      <alignment horizontal="center" vertical="center"/>
    </xf>
    <xf numFmtId="0" fontId="18" fillId="0" borderId="44" xfId="42" applyFont="1" applyBorder="1" applyAlignment="1">
      <alignment horizontal="center" wrapText="1"/>
    </xf>
    <xf numFmtId="0" fontId="18" fillId="0" borderId="45" xfId="42" applyFont="1" applyBorder="1" applyAlignment="1">
      <alignment horizontal="center" wrapText="1"/>
    </xf>
    <xf numFmtId="0" fontId="18" fillId="0" borderId="46" xfId="42" applyFont="1" applyBorder="1" applyAlignment="1">
      <alignment horizontal="center" wrapText="1"/>
    </xf>
    <xf numFmtId="0" fontId="18" fillId="0" borderId="44" xfId="42" applyFont="1" applyBorder="1" applyAlignment="1">
      <alignment horizontal="right" vertical="center" wrapText="1"/>
    </xf>
    <xf numFmtId="0" fontId="18" fillId="0" borderId="45" xfId="42" applyFont="1" applyBorder="1" applyAlignment="1">
      <alignment horizontal="right" vertical="center" wrapText="1"/>
    </xf>
    <xf numFmtId="0" fontId="18" fillId="0" borderId="46" xfId="42" applyFont="1" applyBorder="1" applyAlignment="1">
      <alignment horizontal="right" vertical="center" wrapText="1"/>
    </xf>
    <xf numFmtId="0" fontId="20" fillId="0" borderId="47" xfId="42" applyFont="1" applyBorder="1" applyAlignment="1">
      <alignment horizontal="center" vertical="center" wrapText="1"/>
    </xf>
    <xf numFmtId="0" fontId="20" fillId="0" borderId="48" xfId="42" applyFont="1" applyBorder="1" applyAlignment="1">
      <alignment horizontal="center" vertical="center" wrapText="1"/>
    </xf>
    <xf numFmtId="0" fontId="20" fillId="0" borderId="49" xfId="42" applyFont="1" applyBorder="1" applyAlignment="1">
      <alignment horizontal="center" vertical="center" wrapText="1"/>
    </xf>
    <xf numFmtId="0" fontId="20" fillId="33" borderId="47" xfId="42" applyFont="1" applyFill="1" applyBorder="1" applyAlignment="1">
      <alignment horizontal="center" vertical="center" wrapText="1"/>
    </xf>
    <xf numFmtId="0" fontId="20" fillId="0" borderId="48" xfId="42" applyFont="1" applyFill="1" applyBorder="1" applyAlignment="1">
      <alignment horizontal="center" vertical="center" wrapText="1"/>
    </xf>
    <xf numFmtId="0" fontId="20" fillId="0" borderId="49" xfId="42" applyFont="1" applyFill="1" applyBorder="1" applyAlignment="1">
      <alignment horizontal="center" vertical="center" wrapText="1"/>
    </xf>
    <xf numFmtId="49" fontId="1" fillId="0" borderId="48" xfId="42" applyNumberFormat="1" applyFont="1" applyBorder="1" applyAlignment="1">
      <alignment horizontal="center" vertical="center" wrapText="1"/>
    </xf>
    <xf numFmtId="49" fontId="1" fillId="0" borderId="49" xfId="42" applyNumberFormat="1" applyFont="1" applyBorder="1" applyAlignment="1">
      <alignment horizontal="center" vertical="center" wrapText="1"/>
    </xf>
    <xf numFmtId="49" fontId="20" fillId="0" borderId="48" xfId="42" applyNumberFormat="1" applyFont="1" applyBorder="1" applyAlignment="1">
      <alignment horizontal="left" vertical="center" wrapText="1"/>
    </xf>
    <xf numFmtId="49" fontId="20" fillId="0" borderId="49" xfId="42" applyNumberFormat="1" applyFont="1" applyBorder="1" applyAlignment="1">
      <alignment horizontal="left" vertical="center" wrapText="1"/>
    </xf>
    <xf numFmtId="0" fontId="20" fillId="0" borderId="47" xfId="42" applyFont="1" applyFill="1" applyBorder="1" applyAlignment="1">
      <alignment horizontal="center" vertical="center" wrapText="1"/>
    </xf>
    <xf numFmtId="0" fontId="20" fillId="33" borderId="48" xfId="42" applyFont="1" applyFill="1" applyBorder="1" applyAlignment="1">
      <alignment horizontal="center" vertical="center" wrapText="1"/>
    </xf>
    <xf numFmtId="0" fontId="20" fillId="33" borderId="49" xfId="42" applyFont="1" applyFill="1" applyBorder="1" applyAlignment="1">
      <alignment horizontal="center" vertical="center" wrapText="1"/>
    </xf>
    <xf numFmtId="0" fontId="20" fillId="0" borderId="47" xfId="747" applyFont="1" applyBorder="1" applyAlignment="1">
      <alignment horizontal="center" vertical="center" wrapText="1"/>
    </xf>
    <xf numFmtId="49" fontId="21" fillId="0" borderId="44" xfId="42" applyNumberFormat="1" applyFont="1" applyBorder="1" applyAlignment="1">
      <alignment horizontal="center" vertical="center" wrapText="1"/>
    </xf>
    <xf numFmtId="49" fontId="21" fillId="0" borderId="45" xfId="42" applyNumberFormat="1" applyFont="1" applyBorder="1" applyAlignment="1">
      <alignment horizontal="center" vertical="center" wrapText="1"/>
    </xf>
    <xf numFmtId="49" fontId="21" fillId="0" borderId="46" xfId="42" applyNumberFormat="1" applyFont="1" applyBorder="1" applyAlignment="1">
      <alignment horizontal="center" vertical="center" wrapText="1"/>
    </xf>
    <xf numFmtId="49" fontId="16" fillId="0" borderId="48" xfId="42" applyNumberFormat="1" applyFont="1" applyBorder="1" applyAlignment="1">
      <alignment horizontal="left" vertical="center" wrapText="1"/>
    </xf>
    <xf numFmtId="49" fontId="16" fillId="0" borderId="49" xfId="42" applyNumberFormat="1" applyFont="1" applyBorder="1" applyAlignment="1">
      <alignment horizontal="left" vertical="center" wrapText="1"/>
    </xf>
    <xf numFmtId="49" fontId="16" fillId="0" borderId="48" xfId="42" applyNumberFormat="1" applyFont="1" applyFill="1" applyBorder="1" applyAlignment="1">
      <alignment horizontal="left" vertical="center" wrapText="1"/>
    </xf>
    <xf numFmtId="49" fontId="16" fillId="0" borderId="49" xfId="42" applyNumberFormat="1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</cellXfs>
  <cellStyles count="748">
    <cellStyle name="20% - Accent1" xfId="19" builtinId="30" customBuiltin="1"/>
    <cellStyle name="20% - Accent1 2" xfId="46"/>
    <cellStyle name="20% - Accent1 2 2" xfId="47"/>
    <cellStyle name="20% - Accent1 2 3" xfId="48"/>
    <cellStyle name="20% - Accent1 2 4" xfId="49"/>
    <cellStyle name="20% - Accent1 2 5" xfId="50"/>
    <cellStyle name="20% - Accent1 2 6" xfId="51"/>
    <cellStyle name="20% - Accent1 3" xfId="52"/>
    <cellStyle name="20% - Accent1 3 2" xfId="53"/>
    <cellStyle name="20% - Accent1 3 3" xfId="54"/>
    <cellStyle name="20% - Accent1 3 4" xfId="55"/>
    <cellStyle name="20% - Accent1 3 5" xfId="56"/>
    <cellStyle name="20% - Accent1 3 6" xfId="57"/>
    <cellStyle name="20% - Accent2" xfId="23" builtinId="34" customBuiltin="1"/>
    <cellStyle name="20% - Accent2 2" xfId="58"/>
    <cellStyle name="20% - Accent2 2 2" xfId="59"/>
    <cellStyle name="20% - Accent2 2 3" xfId="60"/>
    <cellStyle name="20% - Accent2 2 4" xfId="61"/>
    <cellStyle name="20% - Accent2 2 5" xfId="62"/>
    <cellStyle name="20% - Accent2 2 6" xfId="63"/>
    <cellStyle name="20% - Accent2 3" xfId="64"/>
    <cellStyle name="20% - Accent2 3 2" xfId="65"/>
    <cellStyle name="20% - Accent2 3 3" xfId="66"/>
    <cellStyle name="20% - Accent2 3 4" xfId="67"/>
    <cellStyle name="20% - Accent2 3 5" xfId="68"/>
    <cellStyle name="20% - Accent2 3 6" xfId="69"/>
    <cellStyle name="20% - Accent3" xfId="27" builtinId="38" customBuiltin="1"/>
    <cellStyle name="20% - Accent3 2" xfId="70"/>
    <cellStyle name="20% - Accent3 2 2" xfId="71"/>
    <cellStyle name="20% - Accent3 2 3" xfId="72"/>
    <cellStyle name="20% - Accent3 2 4" xfId="73"/>
    <cellStyle name="20% - Accent3 2 5" xfId="74"/>
    <cellStyle name="20% - Accent3 2 6" xfId="75"/>
    <cellStyle name="20% - Accent3 3" xfId="76"/>
    <cellStyle name="20% - Accent3 3 2" xfId="77"/>
    <cellStyle name="20% - Accent3 3 3" xfId="78"/>
    <cellStyle name="20% - Accent3 3 4" xfId="79"/>
    <cellStyle name="20% - Accent3 3 5" xfId="80"/>
    <cellStyle name="20% - Accent3 3 6" xfId="81"/>
    <cellStyle name="20% - Accent4" xfId="31" builtinId="42" customBuiltin="1"/>
    <cellStyle name="20% - Accent4 2" xfId="82"/>
    <cellStyle name="20% - Accent4 2 2" xfId="83"/>
    <cellStyle name="20% - Accent4 2 3" xfId="84"/>
    <cellStyle name="20% - Accent4 2 4" xfId="85"/>
    <cellStyle name="20% - Accent4 2 5" xfId="86"/>
    <cellStyle name="20% - Accent4 2 6" xfId="87"/>
    <cellStyle name="20% - Accent4 3" xfId="88"/>
    <cellStyle name="20% - Accent4 3 2" xfId="89"/>
    <cellStyle name="20% - Accent4 3 3" xfId="90"/>
    <cellStyle name="20% - Accent4 3 4" xfId="91"/>
    <cellStyle name="20% - Accent4 3 5" xfId="92"/>
    <cellStyle name="20% - Accent4 3 6" xfId="93"/>
    <cellStyle name="20% - Accent5" xfId="35" builtinId="46" customBuiltin="1"/>
    <cellStyle name="20% - Accent5 2" xfId="94"/>
    <cellStyle name="20% - Accent5 2 2" xfId="95"/>
    <cellStyle name="20% - Accent5 2 3" xfId="96"/>
    <cellStyle name="20% - Accent5 2 4" xfId="97"/>
    <cellStyle name="20% - Accent5 2 5" xfId="98"/>
    <cellStyle name="20% - Accent5 2 6" xfId="99"/>
    <cellStyle name="20% - Accent5 3" xfId="100"/>
    <cellStyle name="20% - Accent5 3 2" xfId="101"/>
    <cellStyle name="20% - Accent5 3 3" xfId="102"/>
    <cellStyle name="20% - Accent5 3 4" xfId="103"/>
    <cellStyle name="20% - Accent5 3 5" xfId="104"/>
    <cellStyle name="20% - Accent5 3 6" xfId="105"/>
    <cellStyle name="20% - Accent6" xfId="39" builtinId="50" customBuiltin="1"/>
    <cellStyle name="20% - Accent6 2" xfId="106"/>
    <cellStyle name="20% - Accent6 2 2" xfId="107"/>
    <cellStyle name="20% - Accent6 2 3" xfId="108"/>
    <cellStyle name="20% - Accent6 2 4" xfId="109"/>
    <cellStyle name="20% - Accent6 2 5" xfId="110"/>
    <cellStyle name="20% - Accent6 2 6" xfId="111"/>
    <cellStyle name="20% - Accent6 3" xfId="112"/>
    <cellStyle name="20% - Accent6 3 2" xfId="113"/>
    <cellStyle name="20% - Accent6 3 3" xfId="114"/>
    <cellStyle name="20% - Accent6 3 4" xfId="115"/>
    <cellStyle name="20% - Accent6 3 5" xfId="116"/>
    <cellStyle name="20% - Accent6 3 6" xfId="117"/>
    <cellStyle name="40% - Accent1" xfId="20" builtinId="31" customBuiltin="1"/>
    <cellStyle name="40% - Accent1 2" xfId="118"/>
    <cellStyle name="40% - Accent1 2 2" xfId="119"/>
    <cellStyle name="40% - Accent1 2 3" xfId="120"/>
    <cellStyle name="40% - Accent1 2 4" xfId="121"/>
    <cellStyle name="40% - Accent1 2 5" xfId="122"/>
    <cellStyle name="40% - Accent1 2 6" xfId="123"/>
    <cellStyle name="40% - Accent1 3" xfId="124"/>
    <cellStyle name="40% - Accent1 3 2" xfId="125"/>
    <cellStyle name="40% - Accent1 3 3" xfId="126"/>
    <cellStyle name="40% - Accent1 3 4" xfId="127"/>
    <cellStyle name="40% - Accent1 3 5" xfId="128"/>
    <cellStyle name="40% - Accent1 3 6" xfId="129"/>
    <cellStyle name="40% - Accent2" xfId="24" builtinId="35" customBuiltin="1"/>
    <cellStyle name="40% - Accent2 2" xfId="130"/>
    <cellStyle name="40% - Accent2 2 2" xfId="131"/>
    <cellStyle name="40% - Accent2 2 3" xfId="132"/>
    <cellStyle name="40% - Accent2 2 4" xfId="133"/>
    <cellStyle name="40% - Accent2 2 5" xfId="134"/>
    <cellStyle name="40% - Accent2 2 6" xfId="135"/>
    <cellStyle name="40% - Accent2 3" xfId="136"/>
    <cellStyle name="40% - Accent2 3 2" xfId="137"/>
    <cellStyle name="40% - Accent2 3 3" xfId="138"/>
    <cellStyle name="40% - Accent2 3 4" xfId="139"/>
    <cellStyle name="40% - Accent2 3 5" xfId="140"/>
    <cellStyle name="40% - Accent2 3 6" xfId="141"/>
    <cellStyle name="40% - Accent3" xfId="28" builtinId="39" customBuiltin="1"/>
    <cellStyle name="40% - Accent3 2" xfId="142"/>
    <cellStyle name="40% - Accent3 2 2" xfId="143"/>
    <cellStyle name="40% - Accent3 2 3" xfId="144"/>
    <cellStyle name="40% - Accent3 2 4" xfId="145"/>
    <cellStyle name="40% - Accent3 2 5" xfId="146"/>
    <cellStyle name="40% - Accent3 2 6" xfId="147"/>
    <cellStyle name="40% - Accent3 3" xfId="148"/>
    <cellStyle name="40% - Accent3 3 2" xfId="149"/>
    <cellStyle name="40% - Accent3 3 3" xfId="150"/>
    <cellStyle name="40% - Accent3 3 4" xfId="151"/>
    <cellStyle name="40% - Accent3 3 5" xfId="152"/>
    <cellStyle name="40% - Accent3 3 6" xfId="153"/>
    <cellStyle name="40% - Accent4" xfId="32" builtinId="43" customBuiltin="1"/>
    <cellStyle name="40% - Accent4 2" xfId="154"/>
    <cellStyle name="40% - Accent4 2 2" xfId="155"/>
    <cellStyle name="40% - Accent4 2 3" xfId="156"/>
    <cellStyle name="40% - Accent4 2 4" xfId="157"/>
    <cellStyle name="40% - Accent4 2 5" xfId="158"/>
    <cellStyle name="40% - Accent4 2 6" xfId="159"/>
    <cellStyle name="40% - Accent4 3" xfId="160"/>
    <cellStyle name="40% - Accent4 3 2" xfId="161"/>
    <cellStyle name="40% - Accent4 3 3" xfId="162"/>
    <cellStyle name="40% - Accent4 3 4" xfId="163"/>
    <cellStyle name="40% - Accent4 3 5" xfId="164"/>
    <cellStyle name="40% - Accent4 3 6" xfId="165"/>
    <cellStyle name="40% - Accent5" xfId="36" builtinId="47" customBuiltin="1"/>
    <cellStyle name="40% - Accent5 2" xfId="166"/>
    <cellStyle name="40% - Accent5 2 2" xfId="167"/>
    <cellStyle name="40% - Accent5 2 3" xfId="168"/>
    <cellStyle name="40% - Accent5 2 4" xfId="169"/>
    <cellStyle name="40% - Accent5 2 5" xfId="170"/>
    <cellStyle name="40% - Accent5 2 6" xfId="171"/>
    <cellStyle name="40% - Accent5 3" xfId="172"/>
    <cellStyle name="40% - Accent5 3 2" xfId="173"/>
    <cellStyle name="40% - Accent5 3 3" xfId="174"/>
    <cellStyle name="40% - Accent5 3 4" xfId="175"/>
    <cellStyle name="40% - Accent5 3 5" xfId="176"/>
    <cellStyle name="40% - Accent5 3 6" xfId="177"/>
    <cellStyle name="40% - Accent6" xfId="40" builtinId="51" customBuiltin="1"/>
    <cellStyle name="40% - Accent6 2" xfId="178"/>
    <cellStyle name="40% - Accent6 2 2" xfId="179"/>
    <cellStyle name="40% - Accent6 2 3" xfId="180"/>
    <cellStyle name="40% - Accent6 2 4" xfId="181"/>
    <cellStyle name="40% - Accent6 2 5" xfId="182"/>
    <cellStyle name="40% - Accent6 2 6" xfId="183"/>
    <cellStyle name="40% - Accent6 3" xfId="184"/>
    <cellStyle name="40% - Accent6 3 2" xfId="185"/>
    <cellStyle name="40% - Accent6 3 3" xfId="186"/>
    <cellStyle name="40% - Accent6 3 4" xfId="187"/>
    <cellStyle name="40% - Accent6 3 5" xfId="188"/>
    <cellStyle name="40% - Accent6 3 6" xfId="189"/>
    <cellStyle name="60% - Accent1" xfId="21" builtinId="32" customBuiltin="1"/>
    <cellStyle name="60% - Accent1 2" xfId="190"/>
    <cellStyle name="60% - Accent1 3" xfId="191"/>
    <cellStyle name="60% - Accent2" xfId="25" builtinId="36" customBuiltin="1"/>
    <cellStyle name="60% - Accent2 2" xfId="192"/>
    <cellStyle name="60% - Accent2 3" xfId="193"/>
    <cellStyle name="60% - Accent3" xfId="29" builtinId="40" customBuiltin="1"/>
    <cellStyle name="60% - Accent3 2" xfId="194"/>
    <cellStyle name="60% - Accent3 3" xfId="195"/>
    <cellStyle name="60% - Accent4" xfId="33" builtinId="44" customBuiltin="1"/>
    <cellStyle name="60% - Accent4 2" xfId="196"/>
    <cellStyle name="60% - Accent4 3" xfId="197"/>
    <cellStyle name="60% - Accent5" xfId="37" builtinId="48" customBuiltin="1"/>
    <cellStyle name="60% - Accent5 2" xfId="198"/>
    <cellStyle name="60% - Accent5 3" xfId="199"/>
    <cellStyle name="60% - Accent6" xfId="41" builtinId="52" customBuiltin="1"/>
    <cellStyle name="60% - Accent6 2" xfId="200"/>
    <cellStyle name="60% - Accent6 3" xfId="201"/>
    <cellStyle name="Accent1" xfId="18" builtinId="29" customBuiltin="1"/>
    <cellStyle name="Accent1 - 20%" xfId="202"/>
    <cellStyle name="Accent1 - 20% 2" xfId="203"/>
    <cellStyle name="Accent1 - 20% 3" xfId="204"/>
    <cellStyle name="Accent1 - 20% 4" xfId="205"/>
    <cellStyle name="Accent1 - 20% 5" xfId="206"/>
    <cellStyle name="Accent1 - 20% 6" xfId="207"/>
    <cellStyle name="Accent1 - 40%" xfId="208"/>
    <cellStyle name="Accent1 - 40% 2" xfId="209"/>
    <cellStyle name="Accent1 - 40% 3" xfId="210"/>
    <cellStyle name="Accent1 - 40% 4" xfId="211"/>
    <cellStyle name="Accent1 - 40% 5" xfId="212"/>
    <cellStyle name="Accent1 - 40% 6" xfId="213"/>
    <cellStyle name="Accent1 - 60%" xfId="214"/>
    <cellStyle name="Accent1 2" xfId="215"/>
    <cellStyle name="Accent1 3" xfId="216"/>
    <cellStyle name="Accent2" xfId="22" builtinId="33" customBuiltin="1"/>
    <cellStyle name="Accent2 - 20%" xfId="217"/>
    <cellStyle name="Accent2 - 20% 2" xfId="218"/>
    <cellStyle name="Accent2 - 20% 3" xfId="219"/>
    <cellStyle name="Accent2 - 20% 4" xfId="220"/>
    <cellStyle name="Accent2 - 20% 5" xfId="221"/>
    <cellStyle name="Accent2 - 20% 6" xfId="222"/>
    <cellStyle name="Accent2 - 40%" xfId="223"/>
    <cellStyle name="Accent2 - 40% 2" xfId="224"/>
    <cellStyle name="Accent2 - 40% 3" xfId="225"/>
    <cellStyle name="Accent2 - 40% 4" xfId="226"/>
    <cellStyle name="Accent2 - 40% 5" xfId="227"/>
    <cellStyle name="Accent2 - 40% 6" xfId="228"/>
    <cellStyle name="Accent2 - 60%" xfId="229"/>
    <cellStyle name="Accent2 2" xfId="230"/>
    <cellStyle name="Accent2 3" xfId="231"/>
    <cellStyle name="Accent3" xfId="26" builtinId="37" customBuiltin="1"/>
    <cellStyle name="Accent3 - 20%" xfId="232"/>
    <cellStyle name="Accent3 - 20% 2" xfId="233"/>
    <cellStyle name="Accent3 - 20% 3" xfId="234"/>
    <cellStyle name="Accent3 - 20% 4" xfId="235"/>
    <cellStyle name="Accent3 - 20% 5" xfId="236"/>
    <cellStyle name="Accent3 - 20% 6" xfId="237"/>
    <cellStyle name="Accent3 - 40%" xfId="238"/>
    <cellStyle name="Accent3 - 40% 2" xfId="239"/>
    <cellStyle name="Accent3 - 40% 3" xfId="240"/>
    <cellStyle name="Accent3 - 40% 4" xfId="241"/>
    <cellStyle name="Accent3 - 40% 5" xfId="242"/>
    <cellStyle name="Accent3 - 40% 6" xfId="243"/>
    <cellStyle name="Accent3 - 60%" xfId="244"/>
    <cellStyle name="Accent3 2" xfId="245"/>
    <cellStyle name="Accent3 3" xfId="246"/>
    <cellStyle name="Accent4" xfId="30" builtinId="41" customBuiltin="1"/>
    <cellStyle name="Accent4 - 20%" xfId="247"/>
    <cellStyle name="Accent4 - 20% 2" xfId="248"/>
    <cellStyle name="Accent4 - 20% 3" xfId="249"/>
    <cellStyle name="Accent4 - 20% 4" xfId="250"/>
    <cellStyle name="Accent4 - 20% 5" xfId="251"/>
    <cellStyle name="Accent4 - 20% 6" xfId="252"/>
    <cellStyle name="Accent4 - 40%" xfId="253"/>
    <cellStyle name="Accent4 - 40% 2" xfId="254"/>
    <cellStyle name="Accent4 - 40% 3" xfId="255"/>
    <cellStyle name="Accent4 - 40% 4" xfId="256"/>
    <cellStyle name="Accent4 - 40% 5" xfId="257"/>
    <cellStyle name="Accent4 - 40% 6" xfId="258"/>
    <cellStyle name="Accent4 - 60%" xfId="259"/>
    <cellStyle name="Accent4 2" xfId="260"/>
    <cellStyle name="Accent4 3" xfId="261"/>
    <cellStyle name="Accent5" xfId="34" builtinId="45" customBuiltin="1"/>
    <cellStyle name="Accent5 - 20%" xfId="262"/>
    <cellStyle name="Accent5 - 20% 2" xfId="263"/>
    <cellStyle name="Accent5 - 20% 3" xfId="264"/>
    <cellStyle name="Accent5 - 20% 4" xfId="265"/>
    <cellStyle name="Accent5 - 20% 5" xfId="266"/>
    <cellStyle name="Accent5 - 20% 6" xfId="267"/>
    <cellStyle name="Accent5 - 40%" xfId="268"/>
    <cellStyle name="Accent5 - 40% 2" xfId="269"/>
    <cellStyle name="Accent5 - 40% 3" xfId="270"/>
    <cellStyle name="Accent5 - 40% 4" xfId="271"/>
    <cellStyle name="Accent5 - 40% 5" xfId="272"/>
    <cellStyle name="Accent5 - 40% 6" xfId="273"/>
    <cellStyle name="Accent5 - 60%" xfId="274"/>
    <cellStyle name="Accent5 2" xfId="275"/>
    <cellStyle name="Accent5 3" xfId="276"/>
    <cellStyle name="Accent6" xfId="38" builtinId="49" customBuiltin="1"/>
    <cellStyle name="Accent6 - 20%" xfId="277"/>
    <cellStyle name="Accent6 - 20% 2" xfId="278"/>
    <cellStyle name="Accent6 - 20% 3" xfId="279"/>
    <cellStyle name="Accent6 - 20% 4" xfId="280"/>
    <cellStyle name="Accent6 - 20% 5" xfId="281"/>
    <cellStyle name="Accent6 - 20% 6" xfId="282"/>
    <cellStyle name="Accent6 - 40%" xfId="283"/>
    <cellStyle name="Accent6 - 40% 2" xfId="284"/>
    <cellStyle name="Accent6 - 40% 3" xfId="285"/>
    <cellStyle name="Accent6 - 40% 4" xfId="286"/>
    <cellStyle name="Accent6 - 40% 5" xfId="287"/>
    <cellStyle name="Accent6 - 40% 6" xfId="288"/>
    <cellStyle name="Accent6 - 60%" xfId="289"/>
    <cellStyle name="Accent6 2" xfId="290"/>
    <cellStyle name="Accent6 3" xfId="291"/>
    <cellStyle name="Bad" xfId="7" builtinId="27" customBuiltin="1"/>
    <cellStyle name="Bad 2" xfId="292"/>
    <cellStyle name="Bad 3" xfId="293"/>
    <cellStyle name="Calc Currency (0)" xfId="294"/>
    <cellStyle name="Calculation" xfId="11" builtinId="22" customBuiltin="1"/>
    <cellStyle name="Calculation 2" xfId="295"/>
    <cellStyle name="Calculation 3" xfId="296"/>
    <cellStyle name="Check Cell" xfId="13" builtinId="23" customBuiltin="1"/>
    <cellStyle name="Check Cell 2" xfId="297"/>
    <cellStyle name="Check Cell 3" xfId="298"/>
    <cellStyle name="Comma  - Style1" xfId="299"/>
    <cellStyle name="Comma  - Style1 2" xfId="300"/>
    <cellStyle name="Comma  - Style1 3" xfId="301"/>
    <cellStyle name="Comma  - Style1 4" xfId="302"/>
    <cellStyle name="Comma  - Style1 5" xfId="303"/>
    <cellStyle name="Comma  - Style1 6" xfId="304"/>
    <cellStyle name="Comma  - Style1 7" xfId="305"/>
    <cellStyle name="Comma  - Style2" xfId="306"/>
    <cellStyle name="Comma  - Style2 2" xfId="307"/>
    <cellStyle name="Comma  - Style2 3" xfId="308"/>
    <cellStyle name="Comma  - Style2 4" xfId="309"/>
    <cellStyle name="Comma  - Style2 5" xfId="310"/>
    <cellStyle name="Comma  - Style2 6" xfId="311"/>
    <cellStyle name="Comma  - Style2 7" xfId="312"/>
    <cellStyle name="Comma  - Style3" xfId="313"/>
    <cellStyle name="Comma  - Style3 2" xfId="314"/>
    <cellStyle name="Comma  - Style3 3" xfId="315"/>
    <cellStyle name="Comma  - Style3 4" xfId="316"/>
    <cellStyle name="Comma  - Style3 5" xfId="317"/>
    <cellStyle name="Comma  - Style3 6" xfId="318"/>
    <cellStyle name="Comma  - Style3 7" xfId="319"/>
    <cellStyle name="Comma  - Style4" xfId="320"/>
    <cellStyle name="Comma  - Style4 2" xfId="321"/>
    <cellStyle name="Comma  - Style4 3" xfId="322"/>
    <cellStyle name="Comma  - Style4 4" xfId="323"/>
    <cellStyle name="Comma  - Style4 5" xfId="324"/>
    <cellStyle name="Comma  - Style4 6" xfId="325"/>
    <cellStyle name="Comma  - Style4 7" xfId="326"/>
    <cellStyle name="Comma  - Style5" xfId="327"/>
    <cellStyle name="Comma  - Style5 2" xfId="328"/>
    <cellStyle name="Comma  - Style5 3" xfId="329"/>
    <cellStyle name="Comma  - Style5 4" xfId="330"/>
    <cellStyle name="Comma  - Style5 5" xfId="331"/>
    <cellStyle name="Comma  - Style5 6" xfId="332"/>
    <cellStyle name="Comma  - Style5 7" xfId="333"/>
    <cellStyle name="Comma  - Style6" xfId="334"/>
    <cellStyle name="Comma  - Style6 2" xfId="335"/>
    <cellStyle name="Comma  - Style6 3" xfId="336"/>
    <cellStyle name="Comma  - Style6 4" xfId="337"/>
    <cellStyle name="Comma  - Style6 5" xfId="338"/>
    <cellStyle name="Comma  - Style6 6" xfId="339"/>
    <cellStyle name="Comma  - Style6 7" xfId="340"/>
    <cellStyle name="Comma  - Style7" xfId="341"/>
    <cellStyle name="Comma  - Style7 2" xfId="342"/>
    <cellStyle name="Comma  - Style7 3" xfId="343"/>
    <cellStyle name="Comma  - Style7 4" xfId="344"/>
    <cellStyle name="Comma  - Style7 5" xfId="345"/>
    <cellStyle name="Comma  - Style7 6" xfId="346"/>
    <cellStyle name="Comma  - Style7 7" xfId="347"/>
    <cellStyle name="Comma  - Style8" xfId="348"/>
    <cellStyle name="Comma  - Style8 2" xfId="349"/>
    <cellStyle name="Comma  - Style8 3" xfId="350"/>
    <cellStyle name="Comma  - Style8 4" xfId="351"/>
    <cellStyle name="Comma  - Style8 5" xfId="352"/>
    <cellStyle name="Comma  - Style8 6" xfId="353"/>
    <cellStyle name="Comma  - Style8 7" xfId="354"/>
    <cellStyle name="Comma 2" xfId="355"/>
    <cellStyle name="Comma 3" xfId="356"/>
    <cellStyle name="Copied" xfId="357"/>
    <cellStyle name="Currency 2" xfId="358"/>
    <cellStyle name="Currency 2 2" xfId="359"/>
    <cellStyle name="Currency 2 3" xfId="360"/>
    <cellStyle name="Currency 2 4" xfId="361"/>
    <cellStyle name="Currency 2 5" xfId="362"/>
    <cellStyle name="Currency 2 6" xfId="363"/>
    <cellStyle name="Emphasis 1" xfId="364"/>
    <cellStyle name="Emphasis 2" xfId="365"/>
    <cellStyle name="Emphasis 3" xfId="366"/>
    <cellStyle name="Entered" xfId="367"/>
    <cellStyle name="Euro" xfId="368"/>
    <cellStyle name="Excel Built-in Normal" xfId="369"/>
    <cellStyle name="Excel Built-in Normal 1" xfId="370"/>
    <cellStyle name="Explanatory Text" xfId="16" builtinId="53" customBuiltin="1"/>
    <cellStyle name="Explanatory Text 2" xfId="371"/>
    <cellStyle name="Explanatory Text 3" xfId="372"/>
    <cellStyle name="Fixed" xfId="373"/>
    <cellStyle name="Fixed 2" xfId="374"/>
    <cellStyle name="Fixed 3" xfId="375"/>
    <cellStyle name="Fixed 4" xfId="376"/>
    <cellStyle name="Fixed 5" xfId="377"/>
    <cellStyle name="Fixed 6" xfId="378"/>
    <cellStyle name="Fixed 7" xfId="379"/>
    <cellStyle name="general" xfId="380"/>
    <cellStyle name="general 2" xfId="381"/>
    <cellStyle name="general 3" xfId="382"/>
    <cellStyle name="general 4" xfId="383"/>
    <cellStyle name="general 5" xfId="384"/>
    <cellStyle name="general 6" xfId="385"/>
    <cellStyle name="general 7" xfId="386"/>
    <cellStyle name="general_Abstract Buildings" xfId="387"/>
    <cellStyle name="Good" xfId="6" builtinId="26" customBuiltin="1"/>
    <cellStyle name="Good 2" xfId="388"/>
    <cellStyle name="Good 3" xfId="389"/>
    <cellStyle name="Grey" xfId="390"/>
    <cellStyle name="Header1" xfId="391"/>
    <cellStyle name="Header2" xfId="392"/>
    <cellStyle name="Heading 1" xfId="2" builtinId="16" customBuiltin="1"/>
    <cellStyle name="Heading 1 2" xfId="393"/>
    <cellStyle name="Heading 1 3" xfId="394"/>
    <cellStyle name="Heading 2" xfId="3" builtinId="17" customBuiltin="1"/>
    <cellStyle name="Heading 2 2" xfId="395"/>
    <cellStyle name="Heading 2 3" xfId="396"/>
    <cellStyle name="Heading 3" xfId="4" builtinId="18" customBuiltin="1"/>
    <cellStyle name="Heading 3 2" xfId="397"/>
    <cellStyle name="Heading 3 3" xfId="398"/>
    <cellStyle name="Heading 4" xfId="5" builtinId="19" customBuiltin="1"/>
    <cellStyle name="Heading 4 2" xfId="399"/>
    <cellStyle name="Heading 4 3" xfId="400"/>
    <cellStyle name="Hyperlink 2" xfId="401"/>
    <cellStyle name="Input" xfId="9" builtinId="20" customBuiltin="1"/>
    <cellStyle name="Input [yellow]" xfId="402"/>
    <cellStyle name="Input 10" xfId="403"/>
    <cellStyle name="Input 11" xfId="404"/>
    <cellStyle name="Input 2" xfId="405"/>
    <cellStyle name="Input 3" xfId="406"/>
    <cellStyle name="Input 4" xfId="407"/>
    <cellStyle name="Input 5" xfId="408"/>
    <cellStyle name="Input 6" xfId="409"/>
    <cellStyle name="Input 7" xfId="410"/>
    <cellStyle name="Input 8" xfId="411"/>
    <cellStyle name="Input 9" xfId="412"/>
    <cellStyle name="Linked Cell" xfId="12" builtinId="24" customBuiltin="1"/>
    <cellStyle name="Linked Cell 2" xfId="413"/>
    <cellStyle name="Linked Cell 3" xfId="414"/>
    <cellStyle name="M head" xfId="415"/>
    <cellStyle name="MANKAD" xfId="416"/>
    <cellStyle name="MANKAD 2" xfId="417"/>
    <cellStyle name="MANKAD_Abstract Buildings" xfId="418"/>
    <cellStyle name="Minor Head" xfId="419"/>
    <cellStyle name="Neutral" xfId="8" builtinId="28" customBuiltin="1"/>
    <cellStyle name="Neutral 2" xfId="420"/>
    <cellStyle name="Neutral 3" xfId="421"/>
    <cellStyle name="no dec" xfId="422"/>
    <cellStyle name="no dec 2" xfId="423"/>
    <cellStyle name="no dec_Abstract Buildings" xfId="424"/>
    <cellStyle name="Normal" xfId="0" builtinId="0"/>
    <cellStyle name="Normal - Style1" xfId="425"/>
    <cellStyle name="Normal - Style1 2" xfId="426"/>
    <cellStyle name="Normal - Style1 2 2" xfId="427"/>
    <cellStyle name="Normal - Style1 2 3" xfId="428"/>
    <cellStyle name="Normal - Style1 3" xfId="429"/>
    <cellStyle name="Normal - Style1 4" xfId="430"/>
    <cellStyle name="Normal - Style1 5" xfId="431"/>
    <cellStyle name="Normal - Style1 6" xfId="432"/>
    <cellStyle name="Normal - Style1 7" xfId="433"/>
    <cellStyle name="Normal - Style1 8" xfId="434"/>
    <cellStyle name="Normal - Style1 9" xfId="435"/>
    <cellStyle name="Normal - Style1_100 to 249 (New)" xfId="436"/>
    <cellStyle name="Normal 10" xfId="437"/>
    <cellStyle name="Normal 10 2" xfId="438"/>
    <cellStyle name="Normal 10 2 2" xfId="439"/>
    <cellStyle name="Normal 10 2 3" xfId="440"/>
    <cellStyle name="Normal 10 2 4" xfId="441"/>
    <cellStyle name="Normal 10 2 5" xfId="442"/>
    <cellStyle name="Normal 10 2 6" xfId="443"/>
    <cellStyle name="Normal 10 3" xfId="444"/>
    <cellStyle name="Normal 10 4" xfId="445"/>
    <cellStyle name="Normal 10 5" xfId="446"/>
    <cellStyle name="Normal 10 6" xfId="447"/>
    <cellStyle name="Normal 10 7" xfId="448"/>
    <cellStyle name="Normal 11" xfId="449"/>
    <cellStyle name="Normal 11 2" xfId="450"/>
    <cellStyle name="Normal 11 3" xfId="451"/>
    <cellStyle name="Normal 11 4" xfId="452"/>
    <cellStyle name="Normal 11 5" xfId="453"/>
    <cellStyle name="Normal 11 6" xfId="454"/>
    <cellStyle name="Normal 12" xfId="455"/>
    <cellStyle name="Normal 12 2" xfId="456"/>
    <cellStyle name="Normal 12 3" xfId="457"/>
    <cellStyle name="Normal 12 4" xfId="458"/>
    <cellStyle name="Normal 12 5" xfId="459"/>
    <cellStyle name="Normal 12 6" xfId="460"/>
    <cellStyle name="Normal 13" xfId="461"/>
    <cellStyle name="Normal 13 2" xfId="462"/>
    <cellStyle name="Normal 13 3" xfId="463"/>
    <cellStyle name="Normal 13 4" xfId="464"/>
    <cellStyle name="Normal 13 5" xfId="465"/>
    <cellStyle name="Normal 13 6" xfId="466"/>
    <cellStyle name="Normal 14" xfId="467"/>
    <cellStyle name="Normal 14 2" xfId="468"/>
    <cellStyle name="Normal 14 3" xfId="469"/>
    <cellStyle name="Normal 14 4" xfId="470"/>
    <cellStyle name="Normal 14 5" xfId="471"/>
    <cellStyle name="Normal 14 6" xfId="472"/>
    <cellStyle name="Normal 15" xfId="473"/>
    <cellStyle name="Normal 15 2" xfId="474"/>
    <cellStyle name="Normal 15 3" xfId="475"/>
    <cellStyle name="Normal 15 4" xfId="476"/>
    <cellStyle name="Normal 15 5" xfId="477"/>
    <cellStyle name="Normal 15 6" xfId="478"/>
    <cellStyle name="Normal 159_Candidate roads WW List Abstract-CTR DIST-30-7-2013" xfId="479"/>
    <cellStyle name="Normal 16" xfId="480"/>
    <cellStyle name="Normal 16 2" xfId="481"/>
    <cellStyle name="Normal 16 3" xfId="482"/>
    <cellStyle name="Normal 16 4" xfId="483"/>
    <cellStyle name="Normal 16 5" xfId="484"/>
    <cellStyle name="Normal 16 6" xfId="485"/>
    <cellStyle name="Normal 17" xfId="486"/>
    <cellStyle name="Normal 17 2" xfId="487"/>
    <cellStyle name="Normal 17 3" xfId="488"/>
    <cellStyle name="Normal 17 4" xfId="489"/>
    <cellStyle name="Normal 18" xfId="490"/>
    <cellStyle name="Normal 18 2" xfId="491"/>
    <cellStyle name="Normal 18 3" xfId="492"/>
    <cellStyle name="Normal 18 4" xfId="493"/>
    <cellStyle name="Normal 18 5" xfId="494"/>
    <cellStyle name="Normal 18 6" xfId="495"/>
    <cellStyle name="Normal 19" xfId="496"/>
    <cellStyle name="Normal 19 2" xfId="497"/>
    <cellStyle name="Normal 19 3" xfId="498"/>
    <cellStyle name="Normal 19 4" xfId="499"/>
    <cellStyle name="Normal 19 5" xfId="500"/>
    <cellStyle name="Normal 19 6" xfId="501"/>
    <cellStyle name="Normal 2" xfId="42"/>
    <cellStyle name="Normal 2 10" xfId="502"/>
    <cellStyle name="Normal 2 11" xfId="503"/>
    <cellStyle name="Normal 2 12" xfId="504"/>
    <cellStyle name="Normal 2 13" xfId="505"/>
    <cellStyle name="Normal 2 14" xfId="506"/>
    <cellStyle name="Normal 2 15" xfId="507"/>
    <cellStyle name="Normal 2 16" xfId="508"/>
    <cellStyle name="Normal 2 17" xfId="509"/>
    <cellStyle name="Normal 2 2" xfId="510"/>
    <cellStyle name="Normal 2 2 2" xfId="511"/>
    <cellStyle name="Normal 2 2 2 2" xfId="512"/>
    <cellStyle name="Normal 2 2 3" xfId="513"/>
    <cellStyle name="Normal 2 2 4" xfId="514"/>
    <cellStyle name="Normal 2 2 5" xfId="515"/>
    <cellStyle name="Normal 2 2_CANDIDATE ROADS  50 KM PER CONSTITUENCY 08-08-2013" xfId="516"/>
    <cellStyle name="Normal 2 3" xfId="517"/>
    <cellStyle name="Normal 2 3 2" xfId="518"/>
    <cellStyle name="Normal 2 3 2 2" xfId="519"/>
    <cellStyle name="Normal 2 3 2 3" xfId="520"/>
    <cellStyle name="Normal 2 3 2 4" xfId="521"/>
    <cellStyle name="Normal 2 3 2 5" xfId="522"/>
    <cellStyle name="Normal 2 3 2 6" xfId="523"/>
    <cellStyle name="Normal 2 3_Karimnagar" xfId="524"/>
    <cellStyle name="Normal 2 4" xfId="525"/>
    <cellStyle name="Normal 2 5" xfId="526"/>
    <cellStyle name="Normal 2 6" xfId="527"/>
    <cellStyle name="Normal 2 7" xfId="528"/>
    <cellStyle name="Normal 2 8" xfId="529"/>
    <cellStyle name="Normal 2 9" xfId="530"/>
    <cellStyle name="Normal 2_13 FC work_wise_details 16.06.2012" xfId="531"/>
    <cellStyle name="Normal 20" xfId="532"/>
    <cellStyle name="Normal 21" xfId="533"/>
    <cellStyle name="Normal 22" xfId="534"/>
    <cellStyle name="Normal 23" xfId="535"/>
    <cellStyle name="Normal 24" xfId="536"/>
    <cellStyle name="Normal 25" xfId="537"/>
    <cellStyle name="Normal 25 2" xfId="538"/>
    <cellStyle name="Normal 25 3" xfId="539"/>
    <cellStyle name="Normal 25 4" xfId="540"/>
    <cellStyle name="Normal 26" xfId="541"/>
    <cellStyle name="Normal 27" xfId="542"/>
    <cellStyle name="Normal 28" xfId="543"/>
    <cellStyle name="Normal 29" xfId="544"/>
    <cellStyle name="Normal 3" xfId="45"/>
    <cellStyle name="Normal 3 10" xfId="545"/>
    <cellStyle name="Normal 3 12_Madanapalli Division AIIB Formats -Finally Final 28.01.2017  final 2 2 2" xfId="546"/>
    <cellStyle name="Normal 3 2" xfId="547"/>
    <cellStyle name="Normal 3 2 2" xfId="548"/>
    <cellStyle name="Normal 3 2 2 2" xfId="549"/>
    <cellStyle name="Normal 3 2 2 3" xfId="550"/>
    <cellStyle name="Normal 3 2 2 4" xfId="551"/>
    <cellStyle name="Normal 3 2 2 5" xfId="552"/>
    <cellStyle name="Normal 3 2 2 6" xfId="553"/>
    <cellStyle name="Normal 3 2 3" xfId="554"/>
    <cellStyle name="Normal 3 2 4" xfId="555"/>
    <cellStyle name="Normal 3 2 5" xfId="556"/>
    <cellStyle name="Normal 3 2 6" xfId="557"/>
    <cellStyle name="Normal 3 2 7" xfId="558"/>
    <cellStyle name="Normal 3 2 8" xfId="559"/>
    <cellStyle name="Normal 3 3" xfId="560"/>
    <cellStyle name="Normal 3 3 2" xfId="561"/>
    <cellStyle name="Normal 3 3 3" xfId="562"/>
    <cellStyle name="Normal 3 3 4" xfId="563"/>
    <cellStyle name="Normal 3 3 5" xfId="564"/>
    <cellStyle name="Normal 3 3 6" xfId="565"/>
    <cellStyle name="Normal 3 4" xfId="566"/>
    <cellStyle name="Normal 3 5" xfId="567"/>
    <cellStyle name="Normal 3_100 to 249 (New)" xfId="568"/>
    <cellStyle name="Normal 30" xfId="569"/>
    <cellStyle name="Normal 31" xfId="570"/>
    <cellStyle name="Normal 32" xfId="571"/>
    <cellStyle name="Normal 33" xfId="572"/>
    <cellStyle name="Normal 34" xfId="573"/>
    <cellStyle name="Normal 35" xfId="574"/>
    <cellStyle name="Normal 36" xfId="575"/>
    <cellStyle name="Normal 37" xfId="576"/>
    <cellStyle name="Normal 37 2" xfId="577"/>
    <cellStyle name="Normal 37 3" xfId="578"/>
    <cellStyle name="Normal 37 4" xfId="579"/>
    <cellStyle name="Normal 37 5" xfId="580"/>
    <cellStyle name="Normal 37 6" xfId="581"/>
    <cellStyle name="Normal 38" xfId="582"/>
    <cellStyle name="Normal 39" xfId="583"/>
    <cellStyle name="Normal 4" xfId="584"/>
    <cellStyle name="Normal 4 2" xfId="585"/>
    <cellStyle name="Normal 4 3" xfId="586"/>
    <cellStyle name="Normal 4_1TOTAL KURNOOL DRRP 1.8.13" xfId="587"/>
    <cellStyle name="Normal 40" xfId="588"/>
    <cellStyle name="Normal 41" xfId="589"/>
    <cellStyle name="Normal 42" xfId="590"/>
    <cellStyle name="Normal 43" xfId="591"/>
    <cellStyle name="Normal 44" xfId="592"/>
    <cellStyle name="Normal 45" xfId="593"/>
    <cellStyle name="Normal 46" xfId="594"/>
    <cellStyle name="Normal 47" xfId="595"/>
    <cellStyle name="Normal 48" xfId="596"/>
    <cellStyle name="Normal 49" xfId="597"/>
    <cellStyle name="Normal 5" xfId="598"/>
    <cellStyle name="Normal 5 2" xfId="599"/>
    <cellStyle name="Normal 5 2 2" xfId="600"/>
    <cellStyle name="Normal 5 2 2 2" xfId="601"/>
    <cellStyle name="Normal 5 2 2 3" xfId="602"/>
    <cellStyle name="Normal 5 2 2 4" xfId="603"/>
    <cellStyle name="Normal 5 2 2 5" xfId="604"/>
    <cellStyle name="Normal 5 2 2 6" xfId="605"/>
    <cellStyle name="Normal 5 2 3" xfId="606"/>
    <cellStyle name="Normal 5 2 4" xfId="607"/>
    <cellStyle name="Normal 5 2 5" xfId="608"/>
    <cellStyle name="Normal 5 2 6" xfId="609"/>
    <cellStyle name="Normal 5 2 7" xfId="610"/>
    <cellStyle name="Normal 5 2_CTR_PMGSY Action plan 2014_ Phase II" xfId="611"/>
    <cellStyle name="Normal 5 3" xfId="612"/>
    <cellStyle name="Normal 5 3 2" xfId="613"/>
    <cellStyle name="Normal 5 3 3" xfId="614"/>
    <cellStyle name="Normal 5 3 4" xfId="615"/>
    <cellStyle name="Normal 5 3 5" xfId="616"/>
    <cellStyle name="Normal 5 3 6" xfId="617"/>
    <cellStyle name="Normal 5 4" xfId="618"/>
    <cellStyle name="Normal 5 5" xfId="619"/>
    <cellStyle name="Normal 5 6" xfId="620"/>
    <cellStyle name="Normal 5 7" xfId="621"/>
    <cellStyle name="Normal 5 8" xfId="622"/>
    <cellStyle name="Normal 5 9" xfId="623"/>
    <cellStyle name="Normal 5_Copy of Adilabad" xfId="624"/>
    <cellStyle name="Normal 50" xfId="625"/>
    <cellStyle name="Normal 51" xfId="626"/>
    <cellStyle name="Normal 52" xfId="627"/>
    <cellStyle name="Normal 53" xfId="628"/>
    <cellStyle name="Normal 54" xfId="629"/>
    <cellStyle name="Normal 55" xfId="630"/>
    <cellStyle name="Normal 56" xfId="631"/>
    <cellStyle name="Normal 56 10" xfId="632"/>
    <cellStyle name="Normal 57" xfId="44"/>
    <cellStyle name="Normal 58" xfId="43"/>
    <cellStyle name="Normal 58 2" xfId="633"/>
    <cellStyle name="Normal 59" xfId="634"/>
    <cellStyle name="Normal 6" xfId="635"/>
    <cellStyle name="Normal 6 2" xfId="636"/>
    <cellStyle name="Normal 6 2 2" xfId="637"/>
    <cellStyle name="Normal 6 2 3" xfId="638"/>
    <cellStyle name="Normal 6 2 4" xfId="639"/>
    <cellStyle name="Normal 6 2 5" xfId="640"/>
    <cellStyle name="Normal 6 2 6" xfId="641"/>
    <cellStyle name="Normal 6 3" xfId="642"/>
    <cellStyle name="Normal 6 4" xfId="643"/>
    <cellStyle name="Normal 6 5" xfId="644"/>
    <cellStyle name="Normal 6 6" xfId="645"/>
    <cellStyle name="Normal 6 7" xfId="646"/>
    <cellStyle name="Normal 6 8" xfId="647"/>
    <cellStyle name="Normal 6_state Candidate Abs" xfId="648"/>
    <cellStyle name="Normal 60" xfId="747"/>
    <cellStyle name="Normal 7" xfId="649"/>
    <cellStyle name="Normal 7 2" xfId="650"/>
    <cellStyle name="Normal 7 3" xfId="651"/>
    <cellStyle name="Normal 7 4" xfId="652"/>
    <cellStyle name="Normal 7 5" xfId="653"/>
    <cellStyle name="Normal 7 6" xfId="654"/>
    <cellStyle name="Normal 8" xfId="655"/>
    <cellStyle name="Normal 8 2" xfId="656"/>
    <cellStyle name="Normal 8 2 2" xfId="657"/>
    <cellStyle name="Normal 8 2 3" xfId="658"/>
    <cellStyle name="Normal 8 2 4" xfId="659"/>
    <cellStyle name="Normal 8 2 5" xfId="660"/>
    <cellStyle name="Normal 8 2 6" xfId="661"/>
    <cellStyle name="Normal 8 3" xfId="662"/>
    <cellStyle name="Normal 8 4" xfId="663"/>
    <cellStyle name="Normal 8 5" xfId="664"/>
    <cellStyle name="Normal 8 6" xfId="665"/>
    <cellStyle name="Normal 8 7" xfId="666"/>
    <cellStyle name="Normal 8_CTR_PMGSY Action plan 2014_ Phase II" xfId="667"/>
    <cellStyle name="Normal 9" xfId="668"/>
    <cellStyle name="Normal 9 2" xfId="669"/>
    <cellStyle name="Normal 9 3" xfId="670"/>
    <cellStyle name="Normal 9 4" xfId="671"/>
    <cellStyle name="Normal 9 5" xfId="672"/>
    <cellStyle name="Normal 9 6" xfId="673"/>
    <cellStyle name="Normal 99" xfId="674"/>
    <cellStyle name="Normal 99 2" xfId="675"/>
    <cellStyle name="Normal 99 3" xfId="676"/>
    <cellStyle name="Normal 99 4" xfId="677"/>
    <cellStyle name="Normal 99 5" xfId="678"/>
    <cellStyle name="Normal 99 6" xfId="679"/>
    <cellStyle name="Note" xfId="15" builtinId="10" customBuiltin="1"/>
    <cellStyle name="Note 2" xfId="680"/>
    <cellStyle name="Note 2 2" xfId="681"/>
    <cellStyle name="Note 2 3" xfId="682"/>
    <cellStyle name="Note 2 4" xfId="683"/>
    <cellStyle name="Note 2 5" xfId="684"/>
    <cellStyle name="Note 2 6" xfId="685"/>
    <cellStyle name="Note 3" xfId="686"/>
    <cellStyle name="Note 4 2" xfId="687"/>
    <cellStyle name="Note 4 3" xfId="688"/>
    <cellStyle name="Note 4 4" xfId="689"/>
    <cellStyle name="Note 5" xfId="690"/>
    <cellStyle name="Note 6" xfId="691"/>
    <cellStyle name="Note 7" xfId="692"/>
    <cellStyle name="Output" xfId="10" builtinId="21" customBuiltin="1"/>
    <cellStyle name="Output 2" xfId="693"/>
    <cellStyle name="Output 3" xfId="694"/>
    <cellStyle name="Percent [2]" xfId="695"/>
    <cellStyle name="Percent [2] 2" xfId="696"/>
    <cellStyle name="Percent [2] 3" xfId="697"/>
    <cellStyle name="Percent [2] 4" xfId="698"/>
    <cellStyle name="Percent [2] 5" xfId="699"/>
    <cellStyle name="Percent [2] 6" xfId="700"/>
    <cellStyle name="Percent [2] 7" xfId="701"/>
    <cellStyle name="Percent 2" xfId="702"/>
    <cellStyle name="RevList" xfId="703"/>
    <cellStyle name="Sheet Title" xfId="704"/>
    <cellStyle name="style" xfId="705"/>
    <cellStyle name="Style 1" xfId="706"/>
    <cellStyle name="style 2" xfId="707"/>
    <cellStyle name="style_13th Fc 23 col proforma for Feb2013" xfId="708"/>
    <cellStyle name="style1" xfId="709"/>
    <cellStyle name="style1 2" xfId="710"/>
    <cellStyle name="style1_Abstract Buildings" xfId="711"/>
    <cellStyle name="style2" xfId="712"/>
    <cellStyle name="style2 2" xfId="713"/>
    <cellStyle name="style2_Abstract Buildings" xfId="714"/>
    <cellStyle name="Sub Head" xfId="715"/>
    <cellStyle name="Subtotal" xfId="716"/>
    <cellStyle name="text" xfId="717"/>
    <cellStyle name="þ_x001d_ð &amp;ý&amp;†ýG_x0008_ X&#10;_x0007__x0001__x0001_" xfId="718"/>
    <cellStyle name="þ_x001d_ð &amp;ý&amp;†ýG_x0008_ X&#10;_x0007__x0001__x0001_ 2" xfId="719"/>
    <cellStyle name="þ_x001d_ð &amp;ý&amp;†ýG_x0008_ X&#10;_x0007__x0001__x0001_ 3" xfId="720"/>
    <cellStyle name="þ_x001d_ð &amp;ý&amp;†ýG_x0008_ X&#10;_x0007__x0001__x0001_ 4" xfId="721"/>
    <cellStyle name="þ_x001d_ð &amp;ý&amp;†ýG_x0008_ X&#10;_x0007__x0001__x0001_ 5" xfId="722"/>
    <cellStyle name="þ_x001d_ð &amp;ý&amp;†ýG_x0008_ X&#10;_x0007__x0001__x0001_ 6" xfId="723"/>
    <cellStyle name="þ_x001d_ð &amp;ý&amp;†ýG_x0008_ X&#10;_x0007__x0001__x0001_ 7" xfId="724"/>
    <cellStyle name="þ_x001d_ð&quot;_x000c_Býò_x000c_5ýU_x0001_e_x0005_¹,_x0007__x0001__x0001_" xfId="725"/>
    <cellStyle name="þ_x001d_ð&quot;_x000c_Býò_x000c_5ýU_x0001_e_x0005_¹,_x0007__x0001__x0001_ 2" xfId="726"/>
    <cellStyle name="þ_x001d_ð&quot;_x000c_Býò_x000c_5ýU_x0001_e_x0005_¹,_x0007__x0001__x0001_ 3" xfId="727"/>
    <cellStyle name="þ_x001d_ð&quot;_x000c_Býò_x000c_5ýU_x0001_e_x0005_¹,_x0007__x0001__x0001_ 4" xfId="728"/>
    <cellStyle name="þ_x001d_ð&quot;_x000c_Býò_x000c_5ýU_x0001_e_x0005_¹,_x0007__x0001__x0001_ 5" xfId="729"/>
    <cellStyle name="þ_x001d_ð&quot;_x000c_Býò_x000c_5ýU_x0001_e_x0005_¹,_x0007__x0001__x0001_ 6" xfId="730"/>
    <cellStyle name="þ_x001d_ð&quot;_x000c_Býò_x000c_5ýU_x0001_e_x0005_¹,_x0007__x0001__x0001_ 7" xfId="731"/>
    <cellStyle name="þ_x001d_ð&quot;_x000c_Býò_x000c_5ýU_x0001_e_x0005_¹,_x0007__x0001__x0001__Abstract Buildings" xfId="732"/>
    <cellStyle name="Times New Roman" xfId="733"/>
    <cellStyle name="Title" xfId="1" builtinId="15" customBuiltin="1"/>
    <cellStyle name="Title 2" xfId="734"/>
    <cellStyle name="Title 3" xfId="735"/>
    <cellStyle name="Total" xfId="17" builtinId="25" customBuiltin="1"/>
    <cellStyle name="Total 2" xfId="736"/>
    <cellStyle name="Total 3" xfId="737"/>
    <cellStyle name="Value" xfId="738"/>
    <cellStyle name="Value 2" xfId="739"/>
    <cellStyle name="Value 3" xfId="740"/>
    <cellStyle name="Value 4" xfId="741"/>
    <cellStyle name="Value 5" xfId="742"/>
    <cellStyle name="Value 6" xfId="743"/>
    <cellStyle name="Value 7" xfId="744"/>
    <cellStyle name="Warning Text" xfId="14" builtinId="11" customBuiltin="1"/>
    <cellStyle name="Warning Text 2" xfId="745"/>
    <cellStyle name="Warning Text 3" xfId="746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externalLink" Target="externalLinks/externalLink85.xml"/><Relationship Id="rId9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pmgsy-phaseII\Nalgonda\Graded-27.Dachar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Documents%20and%20Settings\NREGS\My%20Documents\Downloads\Progress%20Reports%20mURALI%20july\13th,MRR,%20etc%20(%20Murali)\singh\db1\BIJNEPALLY\VATTE_PALEM_CD3_WORK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wsproj9\projects4\NALGONDA_HUDCO_WORKEST\HUDCO_7_VOILSINGARAM_KRISHNA_PR\3_PIPELINES_VOILSINGR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MGSY%20Phase-I&amp;II\PMGSY\Estimates\Buildings\Mpp_newplan\Miryalaguda\MPP_Rajap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pmgsy-phaseII\Nalgonda\Graded-27.Dachara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9968DA5\VATTE_PALEM_C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pmgsy\Deverakonda\87.Gazinaga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pmgsy\Package1304\07.1.package13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Buildings\Mpp_newplan\Miryalaguda\MPP_Rajap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Buildings\MPP_Buildings\mpp%20estimate%20NADIGUDE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pmgsy-phase4\Thungathurthy\Thirumalagiri-Thatipamula-sri%20ram%20tanda\CD%20wo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Buildings\Data\data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FA2C11\BIJN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pmgsy-phaseII\Nalgonda\Graded-27.Dachara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pmgsy\Deverakonda\87.Gazinaga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pmgsy\Package1304\07.1.package13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Buildings\Mpp_newplan\Miryalaguda\MPP_Rajap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Buildings\MPP_Buildings\mpp%20estimate%20NADIGUDE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babu\E\Estimates\pmgsy-phase4\Thungathurthy\Thirumalagiri-Thatipamula-sri%20ram%20tanda\CD%20work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wsproj4\rwsproj4\NALGONDA_HUDCO_WORKEST\HUDCO_7_VOILSINGARAM_KRISHNA_PR\3_PIPELINES_VOILSINGRA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ller\cd-reader%20e\My%20Documents\FINAL%20REPORT\Part%20B\TRUNK%20&amp;%20ALL%20ROAD%20DAT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dministrator\My%20Documents\Documents\Buildings\Data\data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sepr\Downloads\UGD%202016\UGD%202016\Desktop\deepika%20system%20files\District%20October\Levels\Kodad\Adloor\Dondapadu-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_1\c\My%20Documents\A3\Perfomance\Dandupally\NABARD\mbnr-est&amp;she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34E05AC\High%20Level%20-%20Bridge%20-Es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MGSY%20Phase-I&amp;II\PMGSY\Documents\Buildings\Data\data99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Documents\Buildings\Data\data9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9D9179\PMGSY%20Thorru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1\C\PMGSY%20ESTIMATES\PMGSY%2004-05\R-F%20Dacharam%20to%20Kandikatkoor%20(Sir-22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My%20Documents\ESTIMATES\Estimate%20copy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1\d-sys1\Store_Box\NABARD_Estimates\cd%20namnoor%20gullakota1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stimates\Buildings\Mpp_newplan\Miryalaguda\MPP_Gundlapally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2\D\satya\My%20Documents\ROADS\estOpenWell_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pmgsy\Deverakonda\87.Gazinagar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ws4\My%20Documents\babu\Sector%20Estimate%20_%20Mylapur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pr1\my%20documents\BT%20RENEWAL%20-%20WORKING%20-%20DURSAGANIPALLY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1\e\Estimates\Buildings\Mpp_newplan\Miryalaguda\MPP_Gundlapally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\c\JE1\PMGSY%20PH%20III%20Dr.%20CS\Sirpur%20e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ads-pmgsy\c\WINDOWS\Desktop\singh\db1\BIJNEPALLY\VATTEM_PALEM_BT_ROAD_15KM'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34AE84\BIJN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\d%20drive\T8-Satya%20Prasad\Roads%20MORD%202010-11\Documents%20and%20Settings\hcl\Desktop\ARRR-ver-1104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nab3\c\DR\MNMGEN\progRpts\absaug9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wsp4\c\prmr\Hyd%20stat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l1\d\Documents%20and%20Settings\RAMU\Desktop\DATA_2011-12\Dorepalli_new%20rates\Pipes%20&amp;%20valves-10-11_latest\pipelines%2010-11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pmgsy\Package1304\07.1.package13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\Documents%20and%20Settings\hcl\Desktop\ARRR-ver-11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632FB\Documents%20and%20Setting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am\F\Documents%20and%20Settings\hcl\Desktop\ARRR-ver-1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3\c\Phase-V\ARRR-ver-1104-Chandegaon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ARRR-ver-11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FFICE%20%20FILES\PMGSY\Thorough%20Roads\ARRR%20JANNEPALLY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FFICE%20%20FILES\PMGSY\ARRR-ver-1104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Nabard\Deverakonda\Koppole_bollaram\Est_KB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34E05AC\Most-Graded%20Modal%20Estimate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ffice%20Files\A.E(P.R)all%20Estimates\AEPR(Estimates)\OFFICE%20%20FILES\PMGSY\Thorough%20Roads\ARRR%20JANNEPAL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stimates\Buildings\Mpp_newplan\Miryalaguda\MPP_Rajape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4\d\muncipality\old%20muncipality\qpur%20%20total%20stuff\Qpur1\TRASH\DATAs\cgnagar%20data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lient1\e\DATA%20PRINTS.,\-WORK%20UNDER%20PROGRESS-\PMGSY%20Training\Special%20FocusPMGSY%20Training%20programme\Rate%20analysis\ARRR-ver-11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nab1-nab4\d\AVRCR\Documents%20and%20Settings\RAMU\Desktop\ARRR-ver-1105-vsr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Documents%20and%20Settings\NREGS\My%20Documents\Downloads\Progress%20Reports%20mURALI%20july\13th,MRR,%20etc%20(%20Murali)\Morth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3C73914\ARRR-ver-1104-Chandegaon.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Documents%20and%20Settings\NREGS\My%20Documents\Downloads\Progress%20Reports%20mURALI%20july\13th,MRR,%20etc%20(%20Murali)\ARRR-ver-110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CD70FE\db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pr5\my%20documents\Subhash\GU%20Reddy\upender-gudipally-rsv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94BFFA\Data2002-03-detaile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ani\C\anr\MNMGEN\progRpts\absaug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Buildings\Mpp_newplan\Miryalaguda\MPP_Rajape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Levels\Kodad\Adloor\Dondapadu-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544FEA9\My%20Music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pmgsy-phase4\Thungathurthy\Thirumalagiri-Thatipamula-sri%20ram%20tanda\CD%20work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ngh\db1\BIJNEPALLY\VATTEM_PALEM_BT_ROAD_15KM'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\d%20drive\T8-Satya%20Prasad\Roads%20MORD%202010-11\Viswam\ARRR-ver-11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l1\d\Documents%20and%20Settings\RAMU\Desktop\DATA_2011-12\Dorepalli_new%20rates\Economical%20PM\l%20Ecconomical%20Pumping%20Main-DP1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4\c\prmr\Kangplly%20&amp;%20ramgiri\KGP.hyd%20rev%20GLBR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ffice%20Files\ARRR%20JANNEPALLY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\c\Buildings-C\Ravi\Phase-III%20(Revised%20Proposals)\nizamabad\Ramadugu\Phase-III\Nizamabad\Lingi%20thanda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pr5\my%20documents\Documents%20and%20Settings\cvssubrahmanyam.SVPCPL\Desktop\PR%20New\My%20Documents\docu\docu\R&amp;B%20Dept.%20Estimates\East-Sec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Buildings\MPP_Buildings\mpp%20estimate%20NADIGUDE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11\d\ce%20meeting%20report\RPB%20Manda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pr\Downloads\UGD%202016\UGD%202016\Desktop\deepika%20system%20files\District%20October\Estimates\Buildings\Mpp_newplan\Miryalaguda\MPP_Gundlapally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EE_1\P.M.G.Y\Progress_Reports\CHITTOOR-I-2001\Book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cators\d\malli\PROGRESS%20REP\aug%2003\b%20alloc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Documents%20and%20Settings\NREGS\My%20Documents\Downloads\Progress%20Reports%20mURALI%20july\13th,MRR,%20etc%20(%20Murali)\My%20Music\My%20Documents\Narsimha\CD-ESTT%20&amp;%20CD-DATA-MODEL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Nabard\Deverakonda\Koppole_bollaram\culverts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l1\d\Documents%20and%20Settings\RAMU\Desktop\DATA_2011-12\Dorepalli_new%20rates\Pipes%20&amp;%20valves-10-11_latest\1.Model%20pipelines%20Data%202008-09-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Documents%20and%20Settings\NREGS\My%20Documents\Downloads\Progress%20Reports%20mURALI%20july\13th,MRR,%20etc%20(%20Murali)\C.%20Viswam%20AEE%20PR%20Kadiri\NH%20ODC%20(Revised)%2018-02-061\NH%20ODC%20-PMGSY\NH-ODC%20to%20KH%20Road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P2\bak\My%20Documents\MS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egs1-pc\f\Estimates\pmgsy-phase4\Thungathurthy\Thirumalagiri-Thatipamula-sri%20ram%20tanda\CD%20wor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btrates"/>
      <sheetName val="cost"/>
      <sheetName val="thick"/>
      <sheetName val="Leadcost"/>
      <sheetName val="leads"/>
      <sheetName val="data"/>
      <sheetName val="hp900"/>
      <sheetName val="CDdata (2)"/>
      <sheetName val="1v900"/>
      <sheetName val="2v900"/>
      <sheetName val="3v900"/>
      <sheetName val="impRdam"/>
      <sheetName val="lchart"/>
      <sheetName val="lchart1"/>
      <sheetName val="rdamdata"/>
      <sheetName val="Lead"/>
      <sheetName val="Materials"/>
      <sheetName val="Data "/>
      <sheetName val="Retaing"/>
      <sheetName val="Abstract(F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A3" t="str">
            <v>Sno</v>
          </cell>
        </row>
        <row r="7">
          <cell r="H7">
            <v>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SIGEN_RCC_CULVERT"/>
      <sheetName val="DESIGENS_HP_CULVERT"/>
    </sheetNames>
    <sheetDataSet>
      <sheetData sheetId="0" refreshError="1">
        <row r="3">
          <cell r="B3" t="str">
            <v>PWD ROAD VATTEM TO PALEM (VIA) JAWAHARNAVODAYA SCHOOL,KARKONDA</v>
          </cell>
        </row>
        <row r="67">
          <cell r="H67">
            <v>1410.4611040000002</v>
          </cell>
        </row>
        <row r="97">
          <cell r="H97">
            <v>2314.9090639999999</v>
          </cell>
        </row>
        <row r="245">
          <cell r="H245">
            <v>30.16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M"/>
      <sheetName val="com st PM"/>
      <sheetName val="GM"/>
      <sheetName val="comst GM"/>
      <sheetName val="eweljlt"/>
      <sheetName val="pvc_basic"/>
      <sheetName val="pvc"/>
      <sheetName val="hdpe_basic"/>
      <sheetName val="HDPE"/>
      <sheetName val="DI"/>
      <sheetName val="CI"/>
      <sheetName val="G.R.P"/>
      <sheetName val="com_st_PM"/>
      <sheetName val="comst_GM"/>
      <sheetName val="G_R_P"/>
      <sheetName val="sand"/>
      <sheetName val="stone"/>
      <sheetName val="Road Detail Est."/>
      <sheetName val="Road data"/>
      <sheetName val="rdamdata"/>
      <sheetName val="Material"/>
      <sheetName val="Labour"/>
      <sheetName val="DATA"/>
      <sheetName val="maya"/>
      <sheetName val="Lead statement"/>
      <sheetName val="v"/>
      <sheetName val="r"/>
      <sheetName val="quarry"/>
      <sheetName val="Sheet1"/>
      <sheetName val="leads"/>
      <sheetName val="com_st_PM1"/>
      <sheetName val="comst_GM1"/>
      <sheetName val="G_R_P1"/>
      <sheetName val="Plant &amp;  Machinery"/>
      <sheetName val="lead-st"/>
      <sheetName val="Cover"/>
      <sheetName val="SSR 2010-11 Rates"/>
      <sheetName val="SPT vs PHI"/>
      <sheetName val="LEAD"/>
      <sheetName val="detls"/>
      <sheetName val="#REF"/>
      <sheetName val="hdpe weights"/>
      <sheetName val="PVC weights"/>
      <sheetName val="index"/>
      <sheetName val="ssr-rates"/>
      <sheetName val="hdpe-rates"/>
      <sheetName val="pvc-rates"/>
      <sheetName val="Ward areas"/>
      <sheetName val="Zi-co"/>
      <sheetName val="com_st_PM5"/>
      <sheetName val="comst_GM5"/>
      <sheetName val="G_R_P5"/>
      <sheetName val="Road_Detail_Est_2"/>
      <sheetName val="Road_data2"/>
      <sheetName val="Lead_statement2"/>
      <sheetName val="com_st_PM3"/>
      <sheetName val="comst_GM3"/>
      <sheetName val="G_R_P3"/>
      <sheetName val="com_st_PM2"/>
      <sheetName val="comst_GM2"/>
      <sheetName val="G_R_P2"/>
      <sheetName val="Road_Detail_Est_"/>
      <sheetName val="Road_data"/>
      <sheetName val="Lead_statement"/>
      <sheetName val="com_st_PM4"/>
      <sheetName val="comst_GM4"/>
      <sheetName val="G_R_P4"/>
      <sheetName val="Road_Detail_Est_1"/>
      <sheetName val="Road_data1"/>
      <sheetName val="Lead_statement1"/>
      <sheetName val="EDWise"/>
      <sheetName val="C.D.Abs.Est."/>
      <sheetName val="Specification report"/>
      <sheetName val="_x0000_V_x0000_O_x0000_I_x0000_L_x0000_S_x0000_I_x0000_N_x0000_G_x0000_R_x0000_A_x0000_M_x0000_._x0000_X_x0000_L_x0000_S_x0000_"/>
      <sheetName val=""/>
      <sheetName val="Nspt-smp-final-ORIGIN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>
        <row r="31">
          <cell r="D31">
            <v>91.08</v>
          </cell>
          <cell r="E31">
            <v>107.35</v>
          </cell>
          <cell r="F31">
            <v>133.26</v>
          </cell>
          <cell r="G31">
            <v>158.58000000000001</v>
          </cell>
          <cell r="H31">
            <v>185.06</v>
          </cell>
          <cell r="I31">
            <v>236.46</v>
          </cell>
          <cell r="J31">
            <v>285.23</v>
          </cell>
        </row>
        <row r="46">
          <cell r="C46">
            <v>90.35</v>
          </cell>
          <cell r="D46">
            <v>106.67</v>
          </cell>
          <cell r="E46">
            <v>130.63999999999999</v>
          </cell>
          <cell r="F46">
            <v>167.37</v>
          </cell>
          <cell r="G46">
            <v>197.57</v>
          </cell>
          <cell r="H46">
            <v>242.04</v>
          </cell>
          <cell r="I46">
            <v>307.83</v>
          </cell>
          <cell r="J46">
            <v>380.99</v>
          </cell>
          <cell r="K46">
            <v>448.54</v>
          </cell>
        </row>
        <row r="61">
          <cell r="C61">
            <v>112.12</v>
          </cell>
          <cell r="D61">
            <v>135.81</v>
          </cell>
          <cell r="E61">
            <v>171.19</v>
          </cell>
          <cell r="F61">
            <v>232.15</v>
          </cell>
          <cell r="H61">
            <v>343.32</v>
          </cell>
        </row>
      </sheetData>
      <sheetData sheetId="7" refreshError="1"/>
      <sheetData sheetId="8" refreshError="1">
        <row r="16">
          <cell r="C16">
            <v>73.2</v>
          </cell>
        </row>
        <row r="30">
          <cell r="L30">
            <v>887.49</v>
          </cell>
          <cell r="M30">
            <v>1081.68</v>
          </cell>
          <cell r="N30">
            <v>1343.94</v>
          </cell>
          <cell r="O30">
            <v>1690.77</v>
          </cell>
        </row>
      </sheetData>
      <sheetData sheetId="9" refreshError="1">
        <row r="37">
          <cell r="C37">
            <v>678.83</v>
          </cell>
          <cell r="D37">
            <v>960.38</v>
          </cell>
          <cell r="F37">
            <v>1844.87</v>
          </cell>
          <cell r="G37">
            <v>2369.41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leads"/>
      <sheetName val="Sheet3"/>
      <sheetName val="maya"/>
      <sheetName val="C-data"/>
      <sheetName val="RMR"/>
      <sheetName val="coverpage"/>
      <sheetName val="Road 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btrates"/>
      <sheetName val="cost"/>
      <sheetName val="thick"/>
      <sheetName val="Leadcost"/>
      <sheetName val="leads"/>
      <sheetName val="data"/>
      <sheetName val="hp900"/>
      <sheetName val="CDdata (2)"/>
      <sheetName val="1v900"/>
      <sheetName val="2v900"/>
      <sheetName val="3v900"/>
      <sheetName val="impRdam"/>
      <sheetName val="lchart"/>
      <sheetName val="lchart1"/>
      <sheetName val="Lead"/>
      <sheetName val="Materials"/>
      <sheetName val="Data "/>
      <sheetName val="Retaing"/>
      <sheetName val="Abstract(F6)"/>
      <sheetName val="rdam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</row>
        <row r="4">
          <cell r="A4">
            <v>0.1</v>
          </cell>
          <cell r="B4">
            <v>100</v>
          </cell>
          <cell r="C4" t="str">
            <v>m</v>
          </cell>
          <cell r="D4">
            <v>63</v>
          </cell>
          <cell r="E4">
            <v>72</v>
          </cell>
        </row>
        <row r="5">
          <cell r="A5">
            <v>0.2</v>
          </cell>
          <cell r="B5">
            <v>200</v>
          </cell>
          <cell r="C5" t="str">
            <v>m</v>
          </cell>
          <cell r="D5">
            <v>63</v>
          </cell>
          <cell r="E5">
            <v>72</v>
          </cell>
        </row>
        <row r="6">
          <cell r="A6">
            <v>0.3</v>
          </cell>
          <cell r="B6">
            <v>300</v>
          </cell>
          <cell r="C6" t="str">
            <v>m</v>
          </cell>
          <cell r="D6">
            <v>63</v>
          </cell>
          <cell r="E6">
            <v>72</v>
          </cell>
        </row>
        <row r="7">
          <cell r="A7">
            <v>0.4</v>
          </cell>
          <cell r="B7">
            <v>400</v>
          </cell>
          <cell r="C7" t="str">
            <v>m</v>
          </cell>
          <cell r="D7">
            <v>63</v>
          </cell>
          <cell r="E7">
            <v>72</v>
          </cell>
          <cell r="H7">
            <v>48</v>
          </cell>
        </row>
        <row r="8">
          <cell r="A8">
            <v>0.5</v>
          </cell>
          <cell r="B8">
            <v>500</v>
          </cell>
          <cell r="C8" t="str">
            <v>m</v>
          </cell>
          <cell r="D8">
            <v>63</v>
          </cell>
          <cell r="E8">
            <v>72</v>
          </cell>
        </row>
        <row r="9">
          <cell r="A9">
            <v>1</v>
          </cell>
          <cell r="B9">
            <v>1</v>
          </cell>
          <cell r="C9" t="str">
            <v>KM</v>
          </cell>
          <cell r="D9">
            <v>65</v>
          </cell>
          <cell r="E9">
            <v>75</v>
          </cell>
        </row>
        <row r="10">
          <cell r="A10">
            <v>2</v>
          </cell>
          <cell r="B10">
            <v>2</v>
          </cell>
          <cell r="C10" t="str">
            <v>KM</v>
          </cell>
          <cell r="D10">
            <v>68</v>
          </cell>
          <cell r="E10">
            <v>77</v>
          </cell>
        </row>
        <row r="11">
          <cell r="A11">
            <v>3</v>
          </cell>
          <cell r="B11">
            <v>3</v>
          </cell>
          <cell r="C11" t="str">
            <v>KM</v>
          </cell>
          <cell r="D11">
            <v>72</v>
          </cell>
          <cell r="E11">
            <v>81</v>
          </cell>
        </row>
        <row r="12">
          <cell r="A12">
            <v>4</v>
          </cell>
          <cell r="B12">
            <v>4</v>
          </cell>
          <cell r="C12" t="str">
            <v>KM</v>
          </cell>
          <cell r="D12">
            <v>75</v>
          </cell>
          <cell r="E12">
            <v>84</v>
          </cell>
        </row>
        <row r="13">
          <cell r="A13">
            <v>5</v>
          </cell>
          <cell r="B13">
            <v>5</v>
          </cell>
          <cell r="C13" t="str">
            <v>KM</v>
          </cell>
          <cell r="D13">
            <v>78</v>
          </cell>
          <cell r="E13">
            <v>87</v>
          </cell>
        </row>
        <row r="14">
          <cell r="A14">
            <v>6</v>
          </cell>
          <cell r="B14">
            <v>6</v>
          </cell>
          <cell r="C14" t="str">
            <v>KM</v>
          </cell>
          <cell r="D14">
            <v>81</v>
          </cell>
          <cell r="E14">
            <v>92</v>
          </cell>
        </row>
        <row r="15">
          <cell r="A15">
            <v>7</v>
          </cell>
          <cell r="B15">
            <v>7</v>
          </cell>
          <cell r="C15" t="str">
            <v>KM</v>
          </cell>
          <cell r="D15">
            <v>85</v>
          </cell>
          <cell r="E15">
            <v>94</v>
          </cell>
        </row>
        <row r="16">
          <cell r="A16">
            <v>8</v>
          </cell>
          <cell r="B16">
            <v>8</v>
          </cell>
          <cell r="C16" t="str">
            <v>KM</v>
          </cell>
          <cell r="D16">
            <v>88</v>
          </cell>
          <cell r="E16">
            <v>96</v>
          </cell>
        </row>
        <row r="17">
          <cell r="A17">
            <v>9</v>
          </cell>
          <cell r="B17">
            <v>9</v>
          </cell>
          <cell r="C17" t="str">
            <v>KM</v>
          </cell>
          <cell r="D17">
            <v>92</v>
          </cell>
          <cell r="E17">
            <v>101</v>
          </cell>
        </row>
        <row r="18">
          <cell r="A18">
            <v>10</v>
          </cell>
          <cell r="B18">
            <v>10</v>
          </cell>
          <cell r="C18" t="str">
            <v>KM</v>
          </cell>
          <cell r="D18">
            <v>95</v>
          </cell>
          <cell r="E18">
            <v>103</v>
          </cell>
        </row>
        <row r="19">
          <cell r="A19">
            <v>11</v>
          </cell>
          <cell r="B19">
            <v>11</v>
          </cell>
          <cell r="C19" t="str">
            <v>KM</v>
          </cell>
          <cell r="D19">
            <v>100</v>
          </cell>
          <cell r="E19">
            <v>106</v>
          </cell>
        </row>
        <row r="20">
          <cell r="A20">
            <v>12</v>
          </cell>
          <cell r="B20">
            <v>12</v>
          </cell>
          <cell r="C20" t="str">
            <v>KM</v>
          </cell>
          <cell r="D20">
            <v>102</v>
          </cell>
          <cell r="E20">
            <v>111</v>
          </cell>
        </row>
        <row r="21">
          <cell r="A21">
            <v>13</v>
          </cell>
          <cell r="B21">
            <v>13</v>
          </cell>
          <cell r="C21" t="str">
            <v>KM</v>
          </cell>
          <cell r="D21">
            <v>105</v>
          </cell>
          <cell r="E21">
            <v>114</v>
          </cell>
        </row>
        <row r="22">
          <cell r="A22">
            <v>14</v>
          </cell>
          <cell r="B22">
            <v>14</v>
          </cell>
          <cell r="C22" t="str">
            <v>KM</v>
          </cell>
          <cell r="D22">
            <v>109</v>
          </cell>
          <cell r="E22">
            <v>118</v>
          </cell>
        </row>
        <row r="23">
          <cell r="A23">
            <v>15</v>
          </cell>
          <cell r="B23">
            <v>15</v>
          </cell>
          <cell r="C23" t="str">
            <v>KM</v>
          </cell>
          <cell r="D23">
            <v>112</v>
          </cell>
          <cell r="E23">
            <v>120</v>
          </cell>
        </row>
        <row r="24">
          <cell r="A24">
            <v>16</v>
          </cell>
          <cell r="B24">
            <v>16</v>
          </cell>
          <cell r="C24" t="str">
            <v>KM</v>
          </cell>
          <cell r="D24">
            <v>114</v>
          </cell>
          <cell r="E24">
            <v>123</v>
          </cell>
        </row>
        <row r="25">
          <cell r="A25">
            <v>18</v>
          </cell>
          <cell r="B25">
            <v>18</v>
          </cell>
          <cell r="C25" t="str">
            <v>KM</v>
          </cell>
          <cell r="D25">
            <v>122</v>
          </cell>
          <cell r="E25">
            <v>130</v>
          </cell>
        </row>
        <row r="26">
          <cell r="A26">
            <v>19</v>
          </cell>
          <cell r="B26">
            <v>19</v>
          </cell>
          <cell r="C26" t="str">
            <v>KM</v>
          </cell>
          <cell r="D26">
            <v>125</v>
          </cell>
          <cell r="E26">
            <v>132</v>
          </cell>
        </row>
        <row r="27">
          <cell r="A27">
            <v>20</v>
          </cell>
          <cell r="B27">
            <v>20</v>
          </cell>
          <cell r="C27" t="str">
            <v>KM</v>
          </cell>
          <cell r="D27">
            <v>129</v>
          </cell>
          <cell r="E27">
            <v>137</v>
          </cell>
        </row>
        <row r="28">
          <cell r="A28">
            <v>21</v>
          </cell>
          <cell r="B28">
            <v>21</v>
          </cell>
          <cell r="C28" t="str">
            <v>KM</v>
          </cell>
          <cell r="D28">
            <v>131.80000000000001</v>
          </cell>
          <cell r="E28">
            <v>140.4</v>
          </cell>
        </row>
        <row r="29">
          <cell r="A29">
            <v>22</v>
          </cell>
          <cell r="B29">
            <v>22</v>
          </cell>
          <cell r="C29" t="str">
            <v>KM</v>
          </cell>
          <cell r="D29">
            <v>134.6</v>
          </cell>
          <cell r="E29">
            <v>143.80000000000001</v>
          </cell>
        </row>
        <row r="30">
          <cell r="A30">
            <v>23</v>
          </cell>
          <cell r="B30">
            <v>23</v>
          </cell>
          <cell r="C30" t="str">
            <v>KM</v>
          </cell>
          <cell r="D30">
            <v>137.4</v>
          </cell>
          <cell r="E30">
            <v>147.19999999999999</v>
          </cell>
        </row>
        <row r="31">
          <cell r="A31">
            <v>24</v>
          </cell>
          <cell r="B31">
            <v>24</v>
          </cell>
          <cell r="C31" t="str">
            <v>KM</v>
          </cell>
          <cell r="D31">
            <v>140.19999999999999</v>
          </cell>
          <cell r="E31">
            <v>150.6</v>
          </cell>
        </row>
        <row r="32">
          <cell r="A32">
            <v>25</v>
          </cell>
          <cell r="B32">
            <v>25</v>
          </cell>
          <cell r="C32" t="str">
            <v>KM</v>
          </cell>
          <cell r="D32">
            <v>143</v>
          </cell>
          <cell r="E32">
            <v>154</v>
          </cell>
        </row>
        <row r="33">
          <cell r="A33">
            <v>26</v>
          </cell>
          <cell r="B33">
            <v>26</v>
          </cell>
          <cell r="C33" t="str">
            <v>KM</v>
          </cell>
          <cell r="D33">
            <v>145.80000000000001</v>
          </cell>
          <cell r="E33">
            <v>157.4</v>
          </cell>
        </row>
        <row r="34">
          <cell r="A34">
            <v>27</v>
          </cell>
          <cell r="B34">
            <v>27</v>
          </cell>
          <cell r="C34" t="str">
            <v>KM</v>
          </cell>
          <cell r="D34">
            <v>148.6</v>
          </cell>
          <cell r="E34">
            <v>160.80000000000001</v>
          </cell>
        </row>
        <row r="35">
          <cell r="A35">
            <v>28</v>
          </cell>
          <cell r="B35">
            <v>28</v>
          </cell>
          <cell r="C35" t="str">
            <v>KM</v>
          </cell>
          <cell r="D35">
            <v>151.4</v>
          </cell>
          <cell r="E35">
            <v>164.2</v>
          </cell>
        </row>
        <row r="36">
          <cell r="A36">
            <v>29</v>
          </cell>
          <cell r="B36">
            <v>29</v>
          </cell>
          <cell r="C36" t="str">
            <v>KM</v>
          </cell>
          <cell r="D36">
            <v>154.19999999999999</v>
          </cell>
          <cell r="E36">
            <v>167.6</v>
          </cell>
        </row>
        <row r="37">
          <cell r="A37">
            <v>30</v>
          </cell>
          <cell r="B37">
            <v>30</v>
          </cell>
          <cell r="C37" t="str">
            <v>KM</v>
          </cell>
          <cell r="D37">
            <v>157</v>
          </cell>
          <cell r="E37">
            <v>171</v>
          </cell>
        </row>
        <row r="38">
          <cell r="A38">
            <v>31</v>
          </cell>
          <cell r="B38">
            <v>31</v>
          </cell>
          <cell r="C38" t="str">
            <v>KM</v>
          </cell>
          <cell r="D38">
            <v>159.80000000000001</v>
          </cell>
          <cell r="E38">
            <v>174.4</v>
          </cell>
        </row>
        <row r="39">
          <cell r="A39">
            <v>32</v>
          </cell>
          <cell r="B39">
            <v>32</v>
          </cell>
          <cell r="C39" t="str">
            <v>KM</v>
          </cell>
          <cell r="D39">
            <v>162.6</v>
          </cell>
          <cell r="E39">
            <v>177.8</v>
          </cell>
        </row>
        <row r="40">
          <cell r="A40">
            <v>33</v>
          </cell>
          <cell r="B40">
            <v>33</v>
          </cell>
          <cell r="C40" t="str">
            <v>KM</v>
          </cell>
          <cell r="D40">
            <v>165.4</v>
          </cell>
          <cell r="E40">
            <v>181.2</v>
          </cell>
        </row>
        <row r="41">
          <cell r="A41">
            <v>34</v>
          </cell>
          <cell r="B41">
            <v>34</v>
          </cell>
          <cell r="C41" t="str">
            <v>KM</v>
          </cell>
          <cell r="D41">
            <v>168.2</v>
          </cell>
          <cell r="E41">
            <v>184.6</v>
          </cell>
        </row>
        <row r="42">
          <cell r="A42">
            <v>35</v>
          </cell>
          <cell r="B42">
            <v>35</v>
          </cell>
          <cell r="C42" t="str">
            <v>KM</v>
          </cell>
          <cell r="D42">
            <v>171</v>
          </cell>
          <cell r="E42">
            <v>188</v>
          </cell>
        </row>
        <row r="43">
          <cell r="A43">
            <v>36</v>
          </cell>
          <cell r="B43">
            <v>36</v>
          </cell>
          <cell r="C43" t="str">
            <v>KM</v>
          </cell>
          <cell r="D43">
            <v>173.8</v>
          </cell>
          <cell r="E43">
            <v>191.4</v>
          </cell>
        </row>
        <row r="44">
          <cell r="A44">
            <v>37</v>
          </cell>
          <cell r="B44">
            <v>37</v>
          </cell>
          <cell r="C44" t="str">
            <v>KM</v>
          </cell>
          <cell r="D44">
            <v>176.6</v>
          </cell>
          <cell r="E44">
            <v>194.8</v>
          </cell>
        </row>
        <row r="45">
          <cell r="A45">
            <v>38</v>
          </cell>
          <cell r="B45">
            <v>38</v>
          </cell>
          <cell r="C45" t="str">
            <v>KM</v>
          </cell>
          <cell r="D45">
            <v>179.4</v>
          </cell>
          <cell r="E45">
            <v>198.2</v>
          </cell>
        </row>
        <row r="46">
          <cell r="A46">
            <v>39</v>
          </cell>
          <cell r="B46">
            <v>39</v>
          </cell>
          <cell r="C46" t="str">
            <v>KM</v>
          </cell>
          <cell r="D46">
            <v>182.2</v>
          </cell>
          <cell r="E46">
            <v>201.6</v>
          </cell>
        </row>
        <row r="47">
          <cell r="A47">
            <v>40</v>
          </cell>
          <cell r="B47">
            <v>40</v>
          </cell>
          <cell r="C47" t="str">
            <v>KM</v>
          </cell>
          <cell r="D47">
            <v>185</v>
          </cell>
          <cell r="E47">
            <v>205</v>
          </cell>
        </row>
        <row r="48">
          <cell r="A48">
            <v>41</v>
          </cell>
          <cell r="B48">
            <v>41</v>
          </cell>
          <cell r="C48" t="str">
            <v>KM</v>
          </cell>
          <cell r="D48">
            <v>187.8</v>
          </cell>
          <cell r="E48">
            <v>208.4</v>
          </cell>
        </row>
        <row r="49">
          <cell r="A49">
            <v>42</v>
          </cell>
          <cell r="B49">
            <v>42</v>
          </cell>
          <cell r="C49" t="str">
            <v>KM</v>
          </cell>
          <cell r="D49">
            <v>190.6</v>
          </cell>
          <cell r="E49">
            <v>211.8</v>
          </cell>
        </row>
        <row r="50">
          <cell r="A50">
            <v>43</v>
          </cell>
          <cell r="B50">
            <v>43</v>
          </cell>
          <cell r="C50" t="str">
            <v>KM</v>
          </cell>
          <cell r="D50">
            <v>193.4</v>
          </cell>
          <cell r="E50">
            <v>215.2</v>
          </cell>
        </row>
        <row r="51">
          <cell r="A51">
            <v>44</v>
          </cell>
          <cell r="B51">
            <v>44</v>
          </cell>
          <cell r="C51" t="str">
            <v>KM</v>
          </cell>
          <cell r="D51">
            <v>196.2</v>
          </cell>
          <cell r="E51">
            <v>218.6</v>
          </cell>
        </row>
        <row r="52">
          <cell r="A52">
            <v>45</v>
          </cell>
          <cell r="B52">
            <v>45</v>
          </cell>
          <cell r="C52" t="str">
            <v>KM</v>
          </cell>
          <cell r="D52">
            <v>199</v>
          </cell>
          <cell r="E52">
            <v>222</v>
          </cell>
        </row>
        <row r="53">
          <cell r="A53">
            <v>46</v>
          </cell>
          <cell r="B53">
            <v>46</v>
          </cell>
          <cell r="C53" t="str">
            <v>KM</v>
          </cell>
          <cell r="D53">
            <v>201.8</v>
          </cell>
          <cell r="E53">
            <v>225.4</v>
          </cell>
        </row>
        <row r="54">
          <cell r="A54">
            <v>47</v>
          </cell>
          <cell r="B54">
            <v>47</v>
          </cell>
          <cell r="C54" t="str">
            <v>KM</v>
          </cell>
          <cell r="D54">
            <v>204.6</v>
          </cell>
          <cell r="E54">
            <v>228.8</v>
          </cell>
        </row>
        <row r="55">
          <cell r="A55">
            <v>48</v>
          </cell>
          <cell r="B55">
            <v>48</v>
          </cell>
          <cell r="C55" t="str">
            <v>KM</v>
          </cell>
          <cell r="D55">
            <v>207.4</v>
          </cell>
          <cell r="E55">
            <v>232.2</v>
          </cell>
        </row>
        <row r="56">
          <cell r="A56">
            <v>49</v>
          </cell>
          <cell r="B56">
            <v>49</v>
          </cell>
          <cell r="C56" t="str">
            <v>KM</v>
          </cell>
          <cell r="D56">
            <v>210.2</v>
          </cell>
          <cell r="E56">
            <v>235.6</v>
          </cell>
        </row>
        <row r="57">
          <cell r="A57">
            <v>50</v>
          </cell>
          <cell r="B57">
            <v>50</v>
          </cell>
          <cell r="C57" t="str">
            <v>KM</v>
          </cell>
          <cell r="D57">
            <v>213</v>
          </cell>
          <cell r="E57">
            <v>239</v>
          </cell>
        </row>
        <row r="58">
          <cell r="A58">
            <v>51</v>
          </cell>
          <cell r="B58">
            <v>51</v>
          </cell>
          <cell r="C58" t="str">
            <v>KM</v>
          </cell>
          <cell r="D58">
            <v>215.6</v>
          </cell>
          <cell r="E58">
            <v>242.1</v>
          </cell>
        </row>
        <row r="59">
          <cell r="A59">
            <v>52</v>
          </cell>
          <cell r="B59">
            <v>52</v>
          </cell>
          <cell r="C59" t="str">
            <v>KM</v>
          </cell>
          <cell r="D59">
            <v>218.2</v>
          </cell>
          <cell r="E59">
            <v>245.2</v>
          </cell>
        </row>
        <row r="60">
          <cell r="A60">
            <v>53</v>
          </cell>
          <cell r="B60">
            <v>53</v>
          </cell>
          <cell r="C60" t="str">
            <v>KM</v>
          </cell>
          <cell r="D60">
            <v>220.8</v>
          </cell>
          <cell r="E60">
            <v>248.3</v>
          </cell>
        </row>
        <row r="61">
          <cell r="A61">
            <v>54</v>
          </cell>
          <cell r="B61">
            <v>54</v>
          </cell>
          <cell r="C61" t="str">
            <v>KM</v>
          </cell>
          <cell r="D61">
            <v>223.4</v>
          </cell>
          <cell r="E61">
            <v>251.4</v>
          </cell>
        </row>
        <row r="62">
          <cell r="A62">
            <v>55</v>
          </cell>
          <cell r="B62">
            <v>55</v>
          </cell>
          <cell r="C62" t="str">
            <v>KM</v>
          </cell>
          <cell r="D62">
            <v>226</v>
          </cell>
          <cell r="E62">
            <v>254.5</v>
          </cell>
        </row>
        <row r="63">
          <cell r="A63">
            <v>56</v>
          </cell>
          <cell r="B63">
            <v>56</v>
          </cell>
          <cell r="C63" t="str">
            <v>KM</v>
          </cell>
          <cell r="D63">
            <v>228.6</v>
          </cell>
          <cell r="E63">
            <v>257.60000000000002</v>
          </cell>
        </row>
        <row r="64">
          <cell r="A64">
            <v>57</v>
          </cell>
          <cell r="B64">
            <v>57</v>
          </cell>
          <cell r="C64" t="str">
            <v>KM</v>
          </cell>
          <cell r="D64">
            <v>231.2</v>
          </cell>
          <cell r="E64">
            <v>260.7</v>
          </cell>
        </row>
        <row r="65">
          <cell r="A65">
            <v>58</v>
          </cell>
          <cell r="B65">
            <v>58</v>
          </cell>
          <cell r="C65" t="str">
            <v>KM</v>
          </cell>
          <cell r="D65">
            <v>233.8</v>
          </cell>
          <cell r="E65">
            <v>263.8</v>
          </cell>
        </row>
        <row r="66">
          <cell r="A66">
            <v>59</v>
          </cell>
          <cell r="B66">
            <v>59</v>
          </cell>
          <cell r="C66" t="str">
            <v>KM</v>
          </cell>
          <cell r="D66">
            <v>236.4</v>
          </cell>
          <cell r="E66">
            <v>266.89999999999998</v>
          </cell>
        </row>
        <row r="67">
          <cell r="A67">
            <v>60</v>
          </cell>
          <cell r="B67">
            <v>60</v>
          </cell>
          <cell r="C67" t="str">
            <v>KM</v>
          </cell>
          <cell r="D67">
            <v>239</v>
          </cell>
          <cell r="E67">
            <v>270</v>
          </cell>
        </row>
        <row r="68">
          <cell r="A68">
            <v>61</v>
          </cell>
          <cell r="B68">
            <v>61</v>
          </cell>
          <cell r="C68" t="str">
            <v>KM</v>
          </cell>
          <cell r="D68">
            <v>241.6</v>
          </cell>
          <cell r="E68">
            <v>273.10000000000002</v>
          </cell>
        </row>
        <row r="69">
          <cell r="A69">
            <v>62</v>
          </cell>
          <cell r="B69">
            <v>62</v>
          </cell>
          <cell r="C69" t="str">
            <v>KM</v>
          </cell>
          <cell r="D69">
            <v>244.2</v>
          </cell>
          <cell r="E69">
            <v>276.2</v>
          </cell>
        </row>
        <row r="70">
          <cell r="A70">
            <v>63</v>
          </cell>
          <cell r="B70">
            <v>63</v>
          </cell>
          <cell r="C70" t="str">
            <v>KM</v>
          </cell>
          <cell r="D70">
            <v>246.8</v>
          </cell>
          <cell r="E70">
            <v>279.3</v>
          </cell>
        </row>
        <row r="71">
          <cell r="A71">
            <v>64</v>
          </cell>
          <cell r="B71">
            <v>64</v>
          </cell>
          <cell r="C71" t="str">
            <v>KM</v>
          </cell>
          <cell r="D71">
            <v>249.4</v>
          </cell>
          <cell r="E71">
            <v>282.39999999999998</v>
          </cell>
        </row>
        <row r="72">
          <cell r="A72">
            <v>65</v>
          </cell>
          <cell r="B72">
            <v>65</v>
          </cell>
          <cell r="C72" t="str">
            <v>KM</v>
          </cell>
          <cell r="D72">
            <v>252</v>
          </cell>
          <cell r="E72">
            <v>285.5</v>
          </cell>
        </row>
        <row r="73">
          <cell r="A73">
            <v>66</v>
          </cell>
          <cell r="B73">
            <v>66</v>
          </cell>
          <cell r="C73" t="str">
            <v>KM</v>
          </cell>
          <cell r="D73">
            <v>254.6</v>
          </cell>
          <cell r="E73">
            <v>288.60000000000002</v>
          </cell>
        </row>
        <row r="74">
          <cell r="A74">
            <v>67</v>
          </cell>
          <cell r="B74">
            <v>67</v>
          </cell>
          <cell r="C74" t="str">
            <v>KM</v>
          </cell>
          <cell r="D74">
            <v>257.2</v>
          </cell>
          <cell r="E74">
            <v>291.7</v>
          </cell>
        </row>
        <row r="75">
          <cell r="A75">
            <v>68</v>
          </cell>
          <cell r="B75">
            <v>68</v>
          </cell>
          <cell r="C75" t="str">
            <v>KM</v>
          </cell>
          <cell r="D75">
            <v>259.8</v>
          </cell>
          <cell r="E75">
            <v>294.8</v>
          </cell>
        </row>
        <row r="76">
          <cell r="A76">
            <v>69</v>
          </cell>
          <cell r="B76">
            <v>69</v>
          </cell>
          <cell r="C76" t="str">
            <v>KM</v>
          </cell>
          <cell r="D76">
            <v>262.39999999999998</v>
          </cell>
          <cell r="E76">
            <v>297.89999999999998</v>
          </cell>
        </row>
        <row r="77">
          <cell r="A77">
            <v>70</v>
          </cell>
          <cell r="B77">
            <v>70</v>
          </cell>
          <cell r="C77" t="str">
            <v>KM</v>
          </cell>
          <cell r="D77">
            <v>265</v>
          </cell>
          <cell r="E77">
            <v>301</v>
          </cell>
        </row>
        <row r="78">
          <cell r="A78">
            <v>71</v>
          </cell>
          <cell r="B78">
            <v>71</v>
          </cell>
          <cell r="C78" t="str">
            <v>KM</v>
          </cell>
          <cell r="D78">
            <v>267.60000000000002</v>
          </cell>
          <cell r="E78">
            <v>304.10000000000002</v>
          </cell>
        </row>
        <row r="79">
          <cell r="A79">
            <v>72</v>
          </cell>
          <cell r="B79">
            <v>72</v>
          </cell>
          <cell r="C79" t="str">
            <v>KM</v>
          </cell>
          <cell r="D79">
            <v>270.2</v>
          </cell>
          <cell r="E79">
            <v>307.2</v>
          </cell>
        </row>
        <row r="80">
          <cell r="A80">
            <v>73</v>
          </cell>
          <cell r="B80">
            <v>73</v>
          </cell>
          <cell r="C80" t="str">
            <v>KM</v>
          </cell>
          <cell r="D80">
            <v>272.8</v>
          </cell>
          <cell r="E80">
            <v>310.3</v>
          </cell>
        </row>
        <row r="81">
          <cell r="A81">
            <v>74</v>
          </cell>
          <cell r="B81">
            <v>74</v>
          </cell>
          <cell r="C81" t="str">
            <v>KM</v>
          </cell>
          <cell r="D81">
            <v>275.39999999999998</v>
          </cell>
          <cell r="E81">
            <v>313.39999999999998</v>
          </cell>
        </row>
        <row r="82">
          <cell r="A82">
            <v>75</v>
          </cell>
          <cell r="B82">
            <v>75</v>
          </cell>
          <cell r="C82" t="str">
            <v>KM</v>
          </cell>
          <cell r="D82">
            <v>278</v>
          </cell>
          <cell r="E82">
            <v>316.5</v>
          </cell>
        </row>
        <row r="83">
          <cell r="A83">
            <v>76</v>
          </cell>
          <cell r="B83">
            <v>76</v>
          </cell>
          <cell r="C83" t="str">
            <v>KM</v>
          </cell>
          <cell r="D83">
            <v>280.60000000000002</v>
          </cell>
          <cell r="E83">
            <v>319.60000000000002</v>
          </cell>
        </row>
        <row r="84">
          <cell r="A84">
            <v>77</v>
          </cell>
          <cell r="B84">
            <v>77</v>
          </cell>
          <cell r="C84" t="str">
            <v>KM</v>
          </cell>
          <cell r="D84">
            <v>283.2</v>
          </cell>
          <cell r="E84">
            <v>322.7</v>
          </cell>
        </row>
        <row r="85">
          <cell r="A85">
            <v>78</v>
          </cell>
          <cell r="B85">
            <v>78</v>
          </cell>
          <cell r="C85" t="str">
            <v>KM</v>
          </cell>
          <cell r="D85">
            <v>285.8</v>
          </cell>
          <cell r="E85">
            <v>325.8</v>
          </cell>
        </row>
        <row r="86">
          <cell r="A86">
            <v>79</v>
          </cell>
          <cell r="B86">
            <v>79</v>
          </cell>
          <cell r="C86" t="str">
            <v>KM</v>
          </cell>
          <cell r="D86">
            <v>288.39999999999998</v>
          </cell>
          <cell r="E86">
            <v>328.9</v>
          </cell>
        </row>
        <row r="87">
          <cell r="A87">
            <v>80</v>
          </cell>
          <cell r="B87">
            <v>80</v>
          </cell>
          <cell r="C87" t="str">
            <v>KM</v>
          </cell>
          <cell r="D87">
            <v>291</v>
          </cell>
          <cell r="E87">
            <v>332</v>
          </cell>
        </row>
        <row r="88">
          <cell r="A88">
            <v>81</v>
          </cell>
          <cell r="B88">
            <v>81</v>
          </cell>
          <cell r="C88" t="str">
            <v>KM</v>
          </cell>
          <cell r="D88">
            <v>293.60000000000002</v>
          </cell>
          <cell r="E88">
            <v>335.1</v>
          </cell>
        </row>
        <row r="89">
          <cell r="A89">
            <v>82</v>
          </cell>
          <cell r="B89">
            <v>82</v>
          </cell>
          <cell r="C89" t="str">
            <v>KM</v>
          </cell>
          <cell r="D89">
            <v>296.2</v>
          </cell>
          <cell r="E89">
            <v>338.2</v>
          </cell>
        </row>
        <row r="90">
          <cell r="A90">
            <v>83</v>
          </cell>
          <cell r="B90">
            <v>83</v>
          </cell>
          <cell r="C90" t="str">
            <v>KM</v>
          </cell>
          <cell r="D90">
            <v>298.8</v>
          </cell>
          <cell r="E90">
            <v>341.3</v>
          </cell>
        </row>
        <row r="91">
          <cell r="A91">
            <v>84</v>
          </cell>
          <cell r="B91">
            <v>84</v>
          </cell>
          <cell r="C91" t="str">
            <v>KM</v>
          </cell>
          <cell r="D91">
            <v>301.39999999999998</v>
          </cell>
          <cell r="E91">
            <v>344.4</v>
          </cell>
        </row>
        <row r="92">
          <cell r="A92">
            <v>85</v>
          </cell>
          <cell r="B92">
            <v>85</v>
          </cell>
          <cell r="C92" t="str">
            <v>KM</v>
          </cell>
          <cell r="D92">
            <v>304</v>
          </cell>
          <cell r="E92">
            <v>347.5</v>
          </cell>
        </row>
        <row r="93">
          <cell r="A93">
            <v>86</v>
          </cell>
          <cell r="B93">
            <v>86</v>
          </cell>
          <cell r="C93" t="str">
            <v>KM</v>
          </cell>
          <cell r="D93">
            <v>306.60000000000002</v>
          </cell>
          <cell r="E93">
            <v>350.6</v>
          </cell>
        </row>
        <row r="94">
          <cell r="A94">
            <v>87</v>
          </cell>
          <cell r="B94">
            <v>87</v>
          </cell>
          <cell r="C94" t="str">
            <v>KM</v>
          </cell>
          <cell r="D94">
            <v>309.2</v>
          </cell>
          <cell r="E94">
            <v>353.7</v>
          </cell>
        </row>
        <row r="95">
          <cell r="A95">
            <v>88</v>
          </cell>
          <cell r="B95">
            <v>88</v>
          </cell>
          <cell r="C95" t="str">
            <v>KM</v>
          </cell>
          <cell r="D95">
            <v>311.8</v>
          </cell>
          <cell r="E95">
            <v>356.8</v>
          </cell>
        </row>
        <row r="96">
          <cell r="A96">
            <v>89</v>
          </cell>
          <cell r="B96">
            <v>89</v>
          </cell>
          <cell r="C96" t="str">
            <v>KM</v>
          </cell>
          <cell r="D96">
            <v>314.39999999999998</v>
          </cell>
          <cell r="E96">
            <v>359.9</v>
          </cell>
        </row>
        <row r="97">
          <cell r="A97">
            <v>90</v>
          </cell>
          <cell r="B97">
            <v>90</v>
          </cell>
          <cell r="C97" t="str">
            <v>KM</v>
          </cell>
          <cell r="D97">
            <v>317</v>
          </cell>
          <cell r="E97">
            <v>363</v>
          </cell>
        </row>
        <row r="98">
          <cell r="A98">
            <v>91</v>
          </cell>
          <cell r="B98">
            <v>91</v>
          </cell>
          <cell r="C98" t="str">
            <v>KM</v>
          </cell>
          <cell r="D98">
            <v>319.60000000000002</v>
          </cell>
          <cell r="E98">
            <v>366.1</v>
          </cell>
        </row>
        <row r="99">
          <cell r="A99">
            <v>92</v>
          </cell>
          <cell r="B99">
            <v>92</v>
          </cell>
          <cell r="C99" t="str">
            <v>KM</v>
          </cell>
          <cell r="D99">
            <v>322.2</v>
          </cell>
          <cell r="E99">
            <v>369.2</v>
          </cell>
        </row>
        <row r="100">
          <cell r="A100">
            <v>93</v>
          </cell>
          <cell r="B100">
            <v>93</v>
          </cell>
          <cell r="C100" t="str">
            <v>KM</v>
          </cell>
          <cell r="D100">
            <v>324.8</v>
          </cell>
          <cell r="E100">
            <v>372.3</v>
          </cell>
        </row>
        <row r="101">
          <cell r="A101">
            <v>94</v>
          </cell>
          <cell r="B101">
            <v>94</v>
          </cell>
          <cell r="C101" t="str">
            <v>KM</v>
          </cell>
          <cell r="D101">
            <v>327.39999999999998</v>
          </cell>
          <cell r="E101">
            <v>375.4</v>
          </cell>
        </row>
        <row r="102">
          <cell r="A102">
            <v>95</v>
          </cell>
          <cell r="B102">
            <v>95</v>
          </cell>
          <cell r="C102" t="str">
            <v>KM</v>
          </cell>
          <cell r="D102">
            <v>330</v>
          </cell>
          <cell r="E102">
            <v>378.5</v>
          </cell>
        </row>
        <row r="103">
          <cell r="A103">
            <v>96</v>
          </cell>
          <cell r="B103">
            <v>96</v>
          </cell>
          <cell r="C103" t="str">
            <v>KM</v>
          </cell>
          <cell r="D103">
            <v>332.6</v>
          </cell>
          <cell r="E103">
            <v>381.6</v>
          </cell>
        </row>
        <row r="104">
          <cell r="A104">
            <v>97</v>
          </cell>
          <cell r="B104">
            <v>97</v>
          </cell>
          <cell r="C104" t="str">
            <v>KM</v>
          </cell>
          <cell r="D104">
            <v>335.2</v>
          </cell>
          <cell r="E104">
            <v>384.7</v>
          </cell>
        </row>
        <row r="105">
          <cell r="A105">
            <v>98</v>
          </cell>
          <cell r="B105">
            <v>98</v>
          </cell>
          <cell r="C105" t="str">
            <v>KM</v>
          </cell>
          <cell r="D105">
            <v>337.8</v>
          </cell>
          <cell r="E105">
            <v>387.8</v>
          </cell>
        </row>
        <row r="106">
          <cell r="A106">
            <v>99</v>
          </cell>
          <cell r="B106">
            <v>99</v>
          </cell>
          <cell r="C106" t="str">
            <v>KM</v>
          </cell>
          <cell r="D106">
            <v>340.4</v>
          </cell>
          <cell r="E106">
            <v>390.9</v>
          </cell>
        </row>
        <row r="107">
          <cell r="A107">
            <v>100</v>
          </cell>
          <cell r="B107">
            <v>100</v>
          </cell>
          <cell r="C107" t="str">
            <v>KM</v>
          </cell>
          <cell r="D107">
            <v>343</v>
          </cell>
          <cell r="E107">
            <v>394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SIGEN_RCC_CULVERT"/>
      <sheetName val="DESIGENS_HP_CULVERT"/>
    </sheetNames>
    <sheetDataSet>
      <sheetData sheetId="0" refreshError="1">
        <row r="3">
          <cell r="B3" t="str">
            <v>PWD ROAD VATTEM TO PALEM (VIA) JAWAHARNAVODAYA SCHOOL,KARKONDA</v>
          </cell>
        </row>
        <row r="17">
          <cell r="H17">
            <v>2350</v>
          </cell>
        </row>
        <row r="32">
          <cell r="H32">
            <v>282.88</v>
          </cell>
        </row>
        <row r="37">
          <cell r="H37">
            <v>258.95999999999998</v>
          </cell>
        </row>
        <row r="59">
          <cell r="I59" t="str">
            <v>/cum</v>
          </cell>
        </row>
        <row r="67">
          <cell r="H67">
            <v>1410.4611040000002</v>
          </cell>
        </row>
        <row r="97">
          <cell r="H97">
            <v>2314.9090639999999</v>
          </cell>
        </row>
        <row r="113">
          <cell r="H113">
            <v>2836.9890640000003</v>
          </cell>
        </row>
        <row r="138">
          <cell r="H138">
            <v>1120.2928879999999</v>
          </cell>
        </row>
        <row r="163">
          <cell r="H163">
            <v>1012.4607168000001</v>
          </cell>
        </row>
        <row r="182">
          <cell r="H182">
            <v>382.90917600000006</v>
          </cell>
        </row>
        <row r="189">
          <cell r="H189">
            <v>88.4</v>
          </cell>
        </row>
        <row r="199">
          <cell r="H199">
            <v>4.16</v>
          </cell>
        </row>
        <row r="215">
          <cell r="H215">
            <v>389.89599999999996</v>
          </cell>
        </row>
        <row r="233">
          <cell r="H233">
            <v>131.04</v>
          </cell>
        </row>
        <row r="245">
          <cell r="H245">
            <v>30.16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cdAbst"/>
      <sheetName val="cost"/>
      <sheetName val="data"/>
      <sheetName val="hp900"/>
      <sheetName val="CDdata (2)"/>
      <sheetName val="1v900"/>
      <sheetName val="2v900"/>
      <sheetName val="3v900"/>
      <sheetName val="impRdam"/>
      <sheetName val="CDdata"/>
      <sheetName val="lchart"/>
      <sheetName val="keymap"/>
      <sheetName val="LS"/>
      <sheetName val="CS"/>
      <sheetName val="leads"/>
      <sheetName val="Labour"/>
      <sheetName val="Material"/>
      <sheetName val="Plant &amp;  Machiner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</row>
        <row r="54">
          <cell r="A54">
            <v>51</v>
          </cell>
          <cell r="B54">
            <v>46</v>
          </cell>
          <cell r="C54" t="str">
            <v>KM</v>
          </cell>
          <cell r="D54">
            <v>180</v>
          </cell>
          <cell r="E54">
            <v>200</v>
          </cell>
        </row>
        <row r="55">
          <cell r="A55">
            <v>52</v>
          </cell>
          <cell r="B55">
            <v>47</v>
          </cell>
          <cell r="C55" t="str">
            <v>KM</v>
          </cell>
          <cell r="D55">
            <v>182.5</v>
          </cell>
          <cell r="E55">
            <v>203</v>
          </cell>
        </row>
        <row r="56">
          <cell r="A56">
            <v>53</v>
          </cell>
          <cell r="B56">
            <v>48</v>
          </cell>
          <cell r="C56" t="str">
            <v>KM</v>
          </cell>
          <cell r="D56">
            <v>185</v>
          </cell>
          <cell r="E56">
            <v>206</v>
          </cell>
        </row>
        <row r="57">
          <cell r="A57">
            <v>54</v>
          </cell>
          <cell r="B57">
            <v>49</v>
          </cell>
          <cell r="C57" t="str">
            <v>KM</v>
          </cell>
          <cell r="D57">
            <v>187.5</v>
          </cell>
          <cell r="E57">
            <v>209</v>
          </cell>
        </row>
        <row r="58">
          <cell r="A58">
            <v>55</v>
          </cell>
          <cell r="B58">
            <v>50</v>
          </cell>
          <cell r="C58" t="str">
            <v>KM</v>
          </cell>
          <cell r="D58">
            <v>190</v>
          </cell>
          <cell r="E58">
            <v>212</v>
          </cell>
        </row>
        <row r="59">
          <cell r="A59">
            <v>56</v>
          </cell>
          <cell r="B59">
            <v>51</v>
          </cell>
          <cell r="C59" t="str">
            <v>KM</v>
          </cell>
          <cell r="D59">
            <v>192.3</v>
          </cell>
          <cell r="E59">
            <v>214.8</v>
          </cell>
        </row>
        <row r="60">
          <cell r="A60">
            <v>57</v>
          </cell>
          <cell r="B60">
            <v>52</v>
          </cell>
          <cell r="C60" t="str">
            <v>KM</v>
          </cell>
          <cell r="D60">
            <v>194.6</v>
          </cell>
          <cell r="E60">
            <v>217.6</v>
          </cell>
        </row>
        <row r="61">
          <cell r="A61">
            <v>58</v>
          </cell>
          <cell r="B61">
            <v>53</v>
          </cell>
          <cell r="C61" t="str">
            <v>KM</v>
          </cell>
          <cell r="D61">
            <v>196.9</v>
          </cell>
          <cell r="E61">
            <v>220.4</v>
          </cell>
        </row>
        <row r="62">
          <cell r="A62">
            <v>59</v>
          </cell>
          <cell r="B62">
            <v>54</v>
          </cell>
          <cell r="C62" t="str">
            <v>KM</v>
          </cell>
          <cell r="D62">
            <v>199.2</v>
          </cell>
          <cell r="E62">
            <v>223.2</v>
          </cell>
        </row>
        <row r="63">
          <cell r="A63">
            <v>60</v>
          </cell>
          <cell r="B63">
            <v>55</v>
          </cell>
          <cell r="C63" t="str">
            <v>KM</v>
          </cell>
          <cell r="D63">
            <v>201.5</v>
          </cell>
          <cell r="E63">
            <v>226</v>
          </cell>
        </row>
        <row r="64">
          <cell r="A64">
            <v>61</v>
          </cell>
          <cell r="B64">
            <v>56</v>
          </cell>
          <cell r="C64" t="str">
            <v>KM</v>
          </cell>
          <cell r="D64">
            <v>203.8</v>
          </cell>
          <cell r="E64">
            <v>228.8</v>
          </cell>
        </row>
        <row r="65">
          <cell r="A65">
            <v>62</v>
          </cell>
          <cell r="B65">
            <v>57</v>
          </cell>
          <cell r="C65" t="str">
            <v>KM</v>
          </cell>
          <cell r="D65">
            <v>206.1</v>
          </cell>
          <cell r="E65">
            <v>231.6</v>
          </cell>
        </row>
        <row r="66">
          <cell r="A66">
            <v>63</v>
          </cell>
          <cell r="B66">
            <v>58</v>
          </cell>
          <cell r="C66" t="str">
            <v>KM</v>
          </cell>
          <cell r="D66">
            <v>208.4</v>
          </cell>
          <cell r="E66">
            <v>234.4</v>
          </cell>
        </row>
        <row r="67">
          <cell r="A67">
            <v>64</v>
          </cell>
          <cell r="B67">
            <v>59</v>
          </cell>
          <cell r="C67" t="str">
            <v>KM</v>
          </cell>
          <cell r="D67">
            <v>210.7</v>
          </cell>
          <cell r="E67">
            <v>237.2</v>
          </cell>
        </row>
        <row r="68">
          <cell r="A68">
            <v>65</v>
          </cell>
          <cell r="B68">
            <v>60</v>
          </cell>
          <cell r="C68" t="str">
            <v>KM</v>
          </cell>
          <cell r="D68">
            <v>213</v>
          </cell>
          <cell r="E68">
            <v>240</v>
          </cell>
        </row>
        <row r="69">
          <cell r="A69">
            <v>66</v>
          </cell>
          <cell r="B69">
            <v>61</v>
          </cell>
          <cell r="C69" t="str">
            <v>KM</v>
          </cell>
          <cell r="D69">
            <v>215.3</v>
          </cell>
          <cell r="E69">
            <v>242.8</v>
          </cell>
        </row>
        <row r="70">
          <cell r="A70">
            <v>67</v>
          </cell>
          <cell r="B70">
            <v>62</v>
          </cell>
          <cell r="C70" t="str">
            <v>KM</v>
          </cell>
          <cell r="D70">
            <v>217.6</v>
          </cell>
          <cell r="E70">
            <v>245.6</v>
          </cell>
        </row>
        <row r="71">
          <cell r="A71">
            <v>68</v>
          </cell>
          <cell r="B71">
            <v>63</v>
          </cell>
          <cell r="C71" t="str">
            <v>KM</v>
          </cell>
          <cell r="D71">
            <v>219.9</v>
          </cell>
          <cell r="E71">
            <v>248.4</v>
          </cell>
        </row>
        <row r="72">
          <cell r="A72">
            <v>69</v>
          </cell>
          <cell r="B72">
            <v>64</v>
          </cell>
          <cell r="C72" t="str">
            <v>KM</v>
          </cell>
          <cell r="D72">
            <v>222.2</v>
          </cell>
          <cell r="E72">
            <v>251.2</v>
          </cell>
        </row>
        <row r="73">
          <cell r="A73">
            <v>70</v>
          </cell>
          <cell r="B73">
            <v>65</v>
          </cell>
          <cell r="C73" t="str">
            <v>KM</v>
          </cell>
          <cell r="D73">
            <v>224.5</v>
          </cell>
          <cell r="E73">
            <v>254</v>
          </cell>
        </row>
        <row r="74">
          <cell r="A74">
            <v>71</v>
          </cell>
          <cell r="B74">
            <v>66</v>
          </cell>
          <cell r="C74" t="str">
            <v>KM</v>
          </cell>
          <cell r="D74">
            <v>226.8</v>
          </cell>
          <cell r="E74">
            <v>256.8</v>
          </cell>
        </row>
        <row r="75">
          <cell r="A75">
            <v>72</v>
          </cell>
          <cell r="B75">
            <v>67</v>
          </cell>
          <cell r="C75" t="str">
            <v>KM</v>
          </cell>
          <cell r="D75">
            <v>229.1</v>
          </cell>
          <cell r="E75">
            <v>259.60000000000002</v>
          </cell>
        </row>
        <row r="76">
          <cell r="A76">
            <v>73</v>
          </cell>
          <cell r="B76">
            <v>68</v>
          </cell>
          <cell r="C76" t="str">
            <v>KM</v>
          </cell>
          <cell r="D76">
            <v>231.4</v>
          </cell>
          <cell r="E76">
            <v>262.39999999999998</v>
          </cell>
        </row>
        <row r="77">
          <cell r="A77">
            <v>74</v>
          </cell>
          <cell r="B77">
            <v>69</v>
          </cell>
          <cell r="C77" t="str">
            <v>KM</v>
          </cell>
          <cell r="D77">
            <v>233.7</v>
          </cell>
          <cell r="E77">
            <v>265.2</v>
          </cell>
        </row>
        <row r="78">
          <cell r="A78">
            <v>75</v>
          </cell>
          <cell r="B78">
            <v>70</v>
          </cell>
          <cell r="C78" t="str">
            <v>KM</v>
          </cell>
          <cell r="D78">
            <v>236</v>
          </cell>
          <cell r="E78">
            <v>268</v>
          </cell>
        </row>
        <row r="79">
          <cell r="A79">
            <v>76</v>
          </cell>
          <cell r="B79">
            <v>71</v>
          </cell>
          <cell r="C79" t="str">
            <v>KM</v>
          </cell>
          <cell r="D79">
            <v>238.3</v>
          </cell>
          <cell r="E79">
            <v>270.8</v>
          </cell>
        </row>
        <row r="80">
          <cell r="A80">
            <v>77</v>
          </cell>
          <cell r="B80">
            <v>72</v>
          </cell>
          <cell r="C80" t="str">
            <v>KM</v>
          </cell>
          <cell r="D80">
            <v>240.6</v>
          </cell>
          <cell r="E80">
            <v>273.60000000000002</v>
          </cell>
        </row>
        <row r="81">
          <cell r="A81">
            <v>78</v>
          </cell>
          <cell r="B81">
            <v>73</v>
          </cell>
          <cell r="C81" t="str">
            <v>KM</v>
          </cell>
          <cell r="D81">
            <v>242.9</v>
          </cell>
          <cell r="E81">
            <v>276.39999999999998</v>
          </cell>
        </row>
        <row r="82">
          <cell r="A82">
            <v>79</v>
          </cell>
          <cell r="B82">
            <v>74</v>
          </cell>
          <cell r="C82" t="str">
            <v>KM</v>
          </cell>
          <cell r="D82">
            <v>245.2</v>
          </cell>
          <cell r="E82">
            <v>279.2</v>
          </cell>
        </row>
        <row r="83">
          <cell r="A83">
            <v>80</v>
          </cell>
          <cell r="B83">
            <v>75</v>
          </cell>
          <cell r="C83" t="str">
            <v>KM</v>
          </cell>
          <cell r="D83">
            <v>247.5</v>
          </cell>
          <cell r="E83">
            <v>282</v>
          </cell>
        </row>
        <row r="84">
          <cell r="A84">
            <v>81</v>
          </cell>
          <cell r="B84">
            <v>76</v>
          </cell>
          <cell r="C84" t="str">
            <v>KM</v>
          </cell>
          <cell r="D84">
            <v>249.8</v>
          </cell>
          <cell r="E84">
            <v>284.8</v>
          </cell>
        </row>
        <row r="85">
          <cell r="A85">
            <v>82</v>
          </cell>
          <cell r="B85">
            <v>77</v>
          </cell>
          <cell r="C85" t="str">
            <v>KM</v>
          </cell>
          <cell r="D85">
            <v>252.1</v>
          </cell>
          <cell r="E85">
            <v>287.60000000000002</v>
          </cell>
        </row>
        <row r="86">
          <cell r="A86">
            <v>83</v>
          </cell>
          <cell r="B86">
            <v>78</v>
          </cell>
          <cell r="C86" t="str">
            <v>KM</v>
          </cell>
          <cell r="D86">
            <v>254.4</v>
          </cell>
          <cell r="E86">
            <v>290.39999999999998</v>
          </cell>
        </row>
        <row r="87">
          <cell r="A87">
            <v>84</v>
          </cell>
          <cell r="B87">
            <v>79</v>
          </cell>
          <cell r="C87" t="str">
            <v>KM</v>
          </cell>
          <cell r="D87">
            <v>256.7</v>
          </cell>
          <cell r="E87">
            <v>293.2</v>
          </cell>
        </row>
        <row r="88">
          <cell r="A88">
            <v>85</v>
          </cell>
          <cell r="B88">
            <v>80</v>
          </cell>
          <cell r="C88" t="str">
            <v>KM</v>
          </cell>
          <cell r="D88">
            <v>259</v>
          </cell>
          <cell r="E88">
            <v>296</v>
          </cell>
        </row>
        <row r="89">
          <cell r="A89">
            <v>86</v>
          </cell>
          <cell r="B89">
            <v>81</v>
          </cell>
          <cell r="C89" t="str">
            <v>KM</v>
          </cell>
          <cell r="D89">
            <v>261.3</v>
          </cell>
          <cell r="E89">
            <v>298.8</v>
          </cell>
        </row>
        <row r="90">
          <cell r="A90">
            <v>87</v>
          </cell>
          <cell r="B90">
            <v>82</v>
          </cell>
          <cell r="C90" t="str">
            <v>KM</v>
          </cell>
          <cell r="D90">
            <v>263.60000000000002</v>
          </cell>
          <cell r="E90">
            <v>301.60000000000002</v>
          </cell>
        </row>
        <row r="91">
          <cell r="A91">
            <v>88</v>
          </cell>
          <cell r="B91">
            <v>83</v>
          </cell>
          <cell r="C91" t="str">
            <v>KM</v>
          </cell>
          <cell r="D91">
            <v>265.89999999999998</v>
          </cell>
          <cell r="E91">
            <v>304.39999999999998</v>
          </cell>
        </row>
        <row r="92">
          <cell r="A92">
            <v>89</v>
          </cell>
          <cell r="B92">
            <v>84</v>
          </cell>
          <cell r="C92" t="str">
            <v>KM</v>
          </cell>
          <cell r="D92">
            <v>268.2</v>
          </cell>
          <cell r="E92">
            <v>307.2</v>
          </cell>
        </row>
        <row r="93">
          <cell r="A93">
            <v>90</v>
          </cell>
          <cell r="B93">
            <v>85</v>
          </cell>
          <cell r="C93" t="str">
            <v>KM</v>
          </cell>
          <cell r="D93">
            <v>270.5</v>
          </cell>
          <cell r="E93">
            <v>310</v>
          </cell>
        </row>
        <row r="94">
          <cell r="A94">
            <v>91</v>
          </cell>
          <cell r="B94">
            <v>86</v>
          </cell>
          <cell r="C94" t="str">
            <v>KM</v>
          </cell>
          <cell r="D94">
            <v>272.8</v>
          </cell>
          <cell r="E94">
            <v>312.8</v>
          </cell>
        </row>
        <row r="95">
          <cell r="A95">
            <v>92</v>
          </cell>
          <cell r="B95">
            <v>87</v>
          </cell>
          <cell r="C95" t="str">
            <v>KM</v>
          </cell>
          <cell r="D95">
            <v>275.10000000000002</v>
          </cell>
          <cell r="E95">
            <v>315.60000000000002</v>
          </cell>
        </row>
        <row r="96">
          <cell r="A96">
            <v>93</v>
          </cell>
          <cell r="B96">
            <v>88</v>
          </cell>
          <cell r="C96" t="str">
            <v>KM</v>
          </cell>
          <cell r="D96">
            <v>277.39999999999998</v>
          </cell>
          <cell r="E96">
            <v>318.39999999999998</v>
          </cell>
        </row>
        <row r="97">
          <cell r="A97">
            <v>94</v>
          </cell>
          <cell r="B97">
            <v>89</v>
          </cell>
          <cell r="C97" t="str">
            <v>KM</v>
          </cell>
          <cell r="D97">
            <v>279.7</v>
          </cell>
          <cell r="E97">
            <v>321.2</v>
          </cell>
        </row>
        <row r="98">
          <cell r="A98">
            <v>95</v>
          </cell>
          <cell r="B98">
            <v>90</v>
          </cell>
          <cell r="C98" t="str">
            <v>KM</v>
          </cell>
          <cell r="D98">
            <v>282</v>
          </cell>
          <cell r="E98">
            <v>324</v>
          </cell>
        </row>
        <row r="99">
          <cell r="A99">
            <v>96</v>
          </cell>
          <cell r="B99">
            <v>91</v>
          </cell>
          <cell r="C99" t="str">
            <v>KM</v>
          </cell>
          <cell r="D99">
            <v>284.3</v>
          </cell>
          <cell r="E99">
            <v>326.8</v>
          </cell>
        </row>
        <row r="100">
          <cell r="A100">
            <v>97</v>
          </cell>
          <cell r="B100">
            <v>92</v>
          </cell>
          <cell r="C100" t="str">
            <v>KM</v>
          </cell>
          <cell r="D100">
            <v>286.60000000000002</v>
          </cell>
          <cell r="E100">
            <v>329.6</v>
          </cell>
        </row>
        <row r="101">
          <cell r="A101">
            <v>98</v>
          </cell>
          <cell r="B101">
            <v>93</v>
          </cell>
          <cell r="C101" t="str">
            <v>KM</v>
          </cell>
          <cell r="D101">
            <v>288.89999999999998</v>
          </cell>
          <cell r="E101">
            <v>332.4</v>
          </cell>
        </row>
        <row r="102">
          <cell r="A102">
            <v>99</v>
          </cell>
          <cell r="B102">
            <v>94</v>
          </cell>
          <cell r="C102" t="str">
            <v>KM</v>
          </cell>
          <cell r="D102">
            <v>291.2</v>
          </cell>
          <cell r="E102">
            <v>335.2</v>
          </cell>
        </row>
        <row r="103">
          <cell r="A103">
            <v>100</v>
          </cell>
          <cell r="B103">
            <v>95</v>
          </cell>
          <cell r="C103" t="str">
            <v>KM</v>
          </cell>
          <cell r="D103">
            <v>293.5</v>
          </cell>
          <cell r="E103">
            <v>338</v>
          </cell>
        </row>
        <row r="104">
          <cell r="A104">
            <v>101</v>
          </cell>
          <cell r="B104">
            <v>96</v>
          </cell>
          <cell r="C104" t="str">
            <v>KM</v>
          </cell>
          <cell r="D104">
            <v>295.8</v>
          </cell>
          <cell r="E104">
            <v>340.8</v>
          </cell>
        </row>
        <row r="105">
          <cell r="A105">
            <v>102</v>
          </cell>
          <cell r="B105">
            <v>97</v>
          </cell>
          <cell r="C105" t="str">
            <v>KM</v>
          </cell>
          <cell r="D105">
            <v>298.10000000000002</v>
          </cell>
          <cell r="E105">
            <v>343.6</v>
          </cell>
        </row>
        <row r="106">
          <cell r="A106">
            <v>103</v>
          </cell>
          <cell r="B106">
            <v>98</v>
          </cell>
          <cell r="C106" t="str">
            <v>KM</v>
          </cell>
          <cell r="D106">
            <v>300.39999999999998</v>
          </cell>
          <cell r="E106">
            <v>346.4</v>
          </cell>
        </row>
        <row r="107">
          <cell r="A107">
            <v>104</v>
          </cell>
          <cell r="B107">
            <v>99</v>
          </cell>
          <cell r="C107" t="str">
            <v>KM</v>
          </cell>
          <cell r="D107">
            <v>302.7</v>
          </cell>
          <cell r="E107">
            <v>349.2</v>
          </cell>
        </row>
        <row r="108">
          <cell r="A108">
            <v>105</v>
          </cell>
          <cell r="B108">
            <v>100</v>
          </cell>
          <cell r="C108" t="str">
            <v>KM</v>
          </cell>
          <cell r="D108">
            <v>305</v>
          </cell>
          <cell r="E108">
            <v>352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F6pave"/>
      <sheetName val="F7hp900"/>
      <sheetName val="F7hp600"/>
      <sheetName val="F7slb3m"/>
      <sheetName val="F7slb4m"/>
      <sheetName val="F8rate"/>
      <sheetName val="Sheet2"/>
      <sheetName val="CDdata"/>
      <sheetName val="Sheet1"/>
      <sheetName val="lead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>
        <row r="2">
          <cell r="W2" t="str">
            <v>KM</v>
          </cell>
          <cell r="X2" t="str">
            <v>Metal</v>
          </cell>
          <cell r="Y2" t="str">
            <v>Gravel, Sand, earth</v>
          </cell>
        </row>
        <row r="3">
          <cell r="W3">
            <v>0.5</v>
          </cell>
          <cell r="X3">
            <v>64</v>
          </cell>
          <cell r="Y3">
            <v>56</v>
          </cell>
        </row>
        <row r="4">
          <cell r="W4">
            <v>1</v>
          </cell>
          <cell r="X4">
            <v>67</v>
          </cell>
          <cell r="Y4">
            <v>58</v>
          </cell>
        </row>
        <row r="5">
          <cell r="W5">
            <v>2</v>
          </cell>
          <cell r="X5">
            <v>69</v>
          </cell>
          <cell r="Y5">
            <v>61</v>
          </cell>
        </row>
        <row r="6">
          <cell r="W6">
            <v>3</v>
          </cell>
          <cell r="X6">
            <v>72</v>
          </cell>
          <cell r="Y6">
            <v>64</v>
          </cell>
        </row>
        <row r="7">
          <cell r="W7">
            <v>4</v>
          </cell>
          <cell r="X7">
            <v>75</v>
          </cell>
          <cell r="Y7">
            <v>67</v>
          </cell>
        </row>
        <row r="8">
          <cell r="W8">
            <v>5</v>
          </cell>
          <cell r="X8">
            <v>78</v>
          </cell>
          <cell r="Y8">
            <v>70</v>
          </cell>
        </row>
        <row r="9">
          <cell r="W9">
            <v>6</v>
          </cell>
          <cell r="X9">
            <v>82</v>
          </cell>
          <cell r="Y9">
            <v>72</v>
          </cell>
        </row>
        <row r="10">
          <cell r="W10">
            <v>7</v>
          </cell>
          <cell r="X10">
            <v>84</v>
          </cell>
          <cell r="Y10">
            <v>76</v>
          </cell>
        </row>
        <row r="11">
          <cell r="W11">
            <v>8</v>
          </cell>
          <cell r="X11">
            <v>86</v>
          </cell>
          <cell r="Y11">
            <v>79</v>
          </cell>
        </row>
        <row r="12">
          <cell r="W12">
            <v>9</v>
          </cell>
          <cell r="X12">
            <v>90</v>
          </cell>
          <cell r="Y12">
            <v>82</v>
          </cell>
        </row>
        <row r="13">
          <cell r="W13">
            <v>10</v>
          </cell>
          <cell r="X13">
            <v>92</v>
          </cell>
          <cell r="Y13">
            <v>85</v>
          </cell>
        </row>
        <row r="14">
          <cell r="W14">
            <v>11</v>
          </cell>
          <cell r="X14">
            <v>95</v>
          </cell>
          <cell r="Y14">
            <v>89</v>
          </cell>
        </row>
        <row r="15">
          <cell r="W15">
            <v>12</v>
          </cell>
          <cell r="X15">
            <v>99</v>
          </cell>
          <cell r="Y15">
            <v>91</v>
          </cell>
        </row>
        <row r="16">
          <cell r="W16">
            <v>13</v>
          </cell>
          <cell r="X16">
            <v>102</v>
          </cell>
          <cell r="Y16">
            <v>94</v>
          </cell>
        </row>
        <row r="17">
          <cell r="W17">
            <v>14</v>
          </cell>
          <cell r="X17">
            <v>105</v>
          </cell>
          <cell r="Y17">
            <v>97</v>
          </cell>
        </row>
        <row r="18">
          <cell r="W18">
            <v>15</v>
          </cell>
          <cell r="X18">
            <v>107</v>
          </cell>
          <cell r="Y18">
            <v>100</v>
          </cell>
        </row>
        <row r="19">
          <cell r="W19">
            <v>16</v>
          </cell>
          <cell r="X19">
            <v>110</v>
          </cell>
          <cell r="Y19">
            <v>102</v>
          </cell>
        </row>
        <row r="20">
          <cell r="W20">
            <v>17</v>
          </cell>
          <cell r="X20">
            <v>113</v>
          </cell>
          <cell r="Y20">
            <v>106</v>
          </cell>
        </row>
        <row r="21">
          <cell r="W21">
            <v>18</v>
          </cell>
          <cell r="X21">
            <v>116</v>
          </cell>
          <cell r="Y21">
            <v>109</v>
          </cell>
        </row>
        <row r="22">
          <cell r="W22">
            <v>19</v>
          </cell>
          <cell r="X22">
            <v>118</v>
          </cell>
          <cell r="Y22">
            <v>112</v>
          </cell>
        </row>
        <row r="23">
          <cell r="W23">
            <v>20</v>
          </cell>
          <cell r="X23">
            <v>122</v>
          </cell>
          <cell r="Y23">
            <v>115</v>
          </cell>
        </row>
        <row r="24">
          <cell r="W24">
            <v>21</v>
          </cell>
          <cell r="X24">
            <v>125</v>
          </cell>
          <cell r="Y24">
            <v>117.3</v>
          </cell>
        </row>
        <row r="25">
          <cell r="W25">
            <v>22</v>
          </cell>
          <cell r="X25">
            <v>128</v>
          </cell>
          <cell r="Y25">
            <v>119.6</v>
          </cell>
        </row>
        <row r="26">
          <cell r="W26">
            <v>23</v>
          </cell>
          <cell r="X26">
            <v>131</v>
          </cell>
          <cell r="Y26">
            <v>121.9</v>
          </cell>
        </row>
        <row r="27">
          <cell r="W27">
            <v>24</v>
          </cell>
          <cell r="X27">
            <v>134</v>
          </cell>
          <cell r="Y27">
            <v>124.2</v>
          </cell>
        </row>
        <row r="28">
          <cell r="W28">
            <v>25</v>
          </cell>
          <cell r="X28">
            <v>137</v>
          </cell>
          <cell r="Y28">
            <v>126.5</v>
          </cell>
        </row>
        <row r="29">
          <cell r="W29">
            <v>26</v>
          </cell>
          <cell r="X29">
            <v>140</v>
          </cell>
          <cell r="Y29">
            <v>128.80000000000001</v>
          </cell>
        </row>
        <row r="30">
          <cell r="W30">
            <v>27</v>
          </cell>
          <cell r="X30">
            <v>143</v>
          </cell>
          <cell r="Y30">
            <v>131.1</v>
          </cell>
        </row>
        <row r="31">
          <cell r="W31">
            <v>28</v>
          </cell>
          <cell r="X31">
            <v>146</v>
          </cell>
          <cell r="Y31">
            <v>133.4</v>
          </cell>
        </row>
        <row r="32">
          <cell r="W32">
            <v>29</v>
          </cell>
          <cell r="X32">
            <v>149</v>
          </cell>
          <cell r="Y32">
            <v>135.69999999999999</v>
          </cell>
        </row>
        <row r="33">
          <cell r="W33">
            <v>30</v>
          </cell>
          <cell r="X33">
            <v>152</v>
          </cell>
          <cell r="Y33">
            <v>138</v>
          </cell>
        </row>
        <row r="34">
          <cell r="W34">
            <v>31</v>
          </cell>
          <cell r="X34">
            <v>155</v>
          </cell>
          <cell r="Y34">
            <v>140.30000000000001</v>
          </cell>
        </row>
        <row r="35">
          <cell r="W35">
            <v>32</v>
          </cell>
          <cell r="X35">
            <v>158</v>
          </cell>
          <cell r="Y35">
            <v>142.6</v>
          </cell>
        </row>
        <row r="36">
          <cell r="W36">
            <v>33</v>
          </cell>
          <cell r="X36">
            <v>161</v>
          </cell>
          <cell r="Y36">
            <v>144.9</v>
          </cell>
        </row>
        <row r="37">
          <cell r="W37">
            <v>34</v>
          </cell>
          <cell r="X37">
            <v>164</v>
          </cell>
          <cell r="Y37">
            <v>147.19999999999999</v>
          </cell>
        </row>
        <row r="38">
          <cell r="W38">
            <v>35</v>
          </cell>
          <cell r="X38">
            <v>167</v>
          </cell>
          <cell r="Y38">
            <v>149.5</v>
          </cell>
        </row>
        <row r="39">
          <cell r="W39">
            <v>36</v>
          </cell>
          <cell r="X39">
            <v>170</v>
          </cell>
          <cell r="Y39">
            <v>151.80000000000001</v>
          </cell>
        </row>
        <row r="40">
          <cell r="W40">
            <v>37</v>
          </cell>
          <cell r="X40">
            <v>173</v>
          </cell>
          <cell r="Y40">
            <v>154.1</v>
          </cell>
        </row>
        <row r="41">
          <cell r="W41">
            <v>38</v>
          </cell>
          <cell r="X41">
            <v>176</v>
          </cell>
          <cell r="Y41">
            <v>156.4</v>
          </cell>
        </row>
        <row r="42">
          <cell r="W42">
            <v>39</v>
          </cell>
          <cell r="X42">
            <v>179</v>
          </cell>
          <cell r="Y42">
            <v>158.69999999999999</v>
          </cell>
        </row>
        <row r="43">
          <cell r="W43">
            <v>40</v>
          </cell>
          <cell r="X43">
            <v>182</v>
          </cell>
          <cell r="Y43">
            <v>161</v>
          </cell>
        </row>
        <row r="44">
          <cell r="W44">
            <v>41</v>
          </cell>
          <cell r="X44">
            <v>185</v>
          </cell>
          <cell r="Y44">
            <v>163.30000000000001</v>
          </cell>
        </row>
        <row r="45">
          <cell r="W45">
            <v>42</v>
          </cell>
          <cell r="X45">
            <v>188</v>
          </cell>
          <cell r="Y45">
            <v>165.6</v>
          </cell>
        </row>
        <row r="46">
          <cell r="W46">
            <v>43</v>
          </cell>
          <cell r="X46">
            <v>191</v>
          </cell>
          <cell r="Y46">
            <v>167.9</v>
          </cell>
        </row>
        <row r="47">
          <cell r="W47">
            <v>44</v>
          </cell>
          <cell r="X47">
            <v>194</v>
          </cell>
          <cell r="Y47">
            <v>170.2</v>
          </cell>
        </row>
        <row r="48">
          <cell r="W48">
            <v>45</v>
          </cell>
          <cell r="X48">
            <v>197</v>
          </cell>
          <cell r="Y48">
            <v>172.5</v>
          </cell>
        </row>
        <row r="49">
          <cell r="W49">
            <v>46</v>
          </cell>
          <cell r="X49">
            <v>200</v>
          </cell>
          <cell r="Y49">
            <v>174.8</v>
          </cell>
        </row>
        <row r="50">
          <cell r="W50">
            <v>47</v>
          </cell>
          <cell r="X50">
            <v>203</v>
          </cell>
          <cell r="Y50">
            <v>177.1</v>
          </cell>
        </row>
        <row r="51">
          <cell r="W51">
            <v>48</v>
          </cell>
          <cell r="X51">
            <v>206</v>
          </cell>
          <cell r="Y51">
            <v>179.4</v>
          </cell>
        </row>
        <row r="52">
          <cell r="W52">
            <v>49</v>
          </cell>
          <cell r="X52">
            <v>209</v>
          </cell>
          <cell r="Y52">
            <v>181.7</v>
          </cell>
        </row>
        <row r="53">
          <cell r="W53">
            <v>50</v>
          </cell>
          <cell r="X53">
            <v>212</v>
          </cell>
          <cell r="Y53">
            <v>184</v>
          </cell>
        </row>
        <row r="54">
          <cell r="W54">
            <v>51</v>
          </cell>
          <cell r="X54">
            <v>214.8</v>
          </cell>
          <cell r="Y54">
            <v>186.3</v>
          </cell>
        </row>
        <row r="55">
          <cell r="W55">
            <v>52</v>
          </cell>
          <cell r="X55">
            <v>217.6</v>
          </cell>
          <cell r="Y55">
            <v>188.6</v>
          </cell>
        </row>
        <row r="56">
          <cell r="W56">
            <v>53</v>
          </cell>
          <cell r="X56">
            <v>220.4</v>
          </cell>
          <cell r="Y56">
            <v>190.9</v>
          </cell>
        </row>
        <row r="57">
          <cell r="W57">
            <v>54</v>
          </cell>
          <cell r="X57">
            <v>223.2</v>
          </cell>
          <cell r="Y57">
            <v>193.2</v>
          </cell>
        </row>
        <row r="58">
          <cell r="W58">
            <v>55</v>
          </cell>
          <cell r="X58">
            <v>226</v>
          </cell>
          <cell r="Y58">
            <v>195.5</v>
          </cell>
        </row>
        <row r="59">
          <cell r="W59">
            <v>56</v>
          </cell>
          <cell r="X59">
            <v>228.8</v>
          </cell>
          <cell r="Y59">
            <v>197.8</v>
          </cell>
        </row>
        <row r="60">
          <cell r="W60">
            <v>57</v>
          </cell>
          <cell r="X60">
            <v>231.6</v>
          </cell>
          <cell r="Y60">
            <v>200.1</v>
          </cell>
        </row>
        <row r="61">
          <cell r="W61">
            <v>58</v>
          </cell>
          <cell r="X61">
            <v>234.4</v>
          </cell>
          <cell r="Y61">
            <v>202.4</v>
          </cell>
        </row>
        <row r="62">
          <cell r="W62">
            <v>59</v>
          </cell>
          <cell r="X62">
            <v>237.2</v>
          </cell>
          <cell r="Y62">
            <v>204.7</v>
          </cell>
        </row>
        <row r="63">
          <cell r="W63">
            <v>60</v>
          </cell>
          <cell r="X63">
            <v>240</v>
          </cell>
          <cell r="Y63">
            <v>207</v>
          </cell>
        </row>
        <row r="64">
          <cell r="W64">
            <v>61</v>
          </cell>
          <cell r="X64">
            <v>242.8</v>
          </cell>
          <cell r="Y64">
            <v>209.3</v>
          </cell>
        </row>
        <row r="65">
          <cell r="W65">
            <v>62</v>
          </cell>
          <cell r="X65">
            <v>245.6</v>
          </cell>
          <cell r="Y65">
            <v>211.6</v>
          </cell>
        </row>
        <row r="66">
          <cell r="W66">
            <v>63</v>
          </cell>
          <cell r="X66">
            <v>248.4</v>
          </cell>
          <cell r="Y66">
            <v>213.9</v>
          </cell>
        </row>
        <row r="67">
          <cell r="W67">
            <v>64</v>
          </cell>
          <cell r="X67">
            <v>251.2</v>
          </cell>
          <cell r="Y67">
            <v>216.2</v>
          </cell>
        </row>
        <row r="68">
          <cell r="W68">
            <v>65</v>
          </cell>
          <cell r="X68">
            <v>254</v>
          </cell>
          <cell r="Y68">
            <v>218.5</v>
          </cell>
        </row>
        <row r="69">
          <cell r="W69">
            <v>66</v>
          </cell>
          <cell r="X69">
            <v>256.8</v>
          </cell>
          <cell r="Y69">
            <v>220.8</v>
          </cell>
        </row>
        <row r="70">
          <cell r="W70">
            <v>67</v>
          </cell>
          <cell r="X70">
            <v>259.60000000000002</v>
          </cell>
          <cell r="Y70">
            <v>223.1</v>
          </cell>
        </row>
        <row r="71">
          <cell r="W71">
            <v>68</v>
          </cell>
          <cell r="X71">
            <v>262.39999999999998</v>
          </cell>
          <cell r="Y71">
            <v>225.4</v>
          </cell>
        </row>
        <row r="72">
          <cell r="W72">
            <v>69</v>
          </cell>
          <cell r="X72">
            <v>265.2</v>
          </cell>
          <cell r="Y72">
            <v>227.7</v>
          </cell>
        </row>
        <row r="73">
          <cell r="W73">
            <v>70</v>
          </cell>
          <cell r="X73">
            <v>268</v>
          </cell>
          <cell r="Y73">
            <v>230</v>
          </cell>
        </row>
        <row r="74">
          <cell r="W74">
            <v>71</v>
          </cell>
          <cell r="X74">
            <v>270.8</v>
          </cell>
          <cell r="Y74">
            <v>232.3</v>
          </cell>
        </row>
        <row r="75">
          <cell r="W75">
            <v>72</v>
          </cell>
          <cell r="X75">
            <v>273.60000000000002</v>
          </cell>
          <cell r="Y75">
            <v>234.6</v>
          </cell>
        </row>
        <row r="76">
          <cell r="W76">
            <v>73</v>
          </cell>
          <cell r="X76">
            <v>276.39999999999998</v>
          </cell>
          <cell r="Y76">
            <v>236.9</v>
          </cell>
        </row>
        <row r="77">
          <cell r="W77">
            <v>74</v>
          </cell>
          <cell r="X77">
            <v>279.2</v>
          </cell>
          <cell r="Y77">
            <v>239.2</v>
          </cell>
        </row>
        <row r="78">
          <cell r="W78">
            <v>75</v>
          </cell>
          <cell r="X78">
            <v>282</v>
          </cell>
          <cell r="Y78">
            <v>241.5</v>
          </cell>
        </row>
        <row r="79">
          <cell r="W79">
            <v>76</v>
          </cell>
          <cell r="X79">
            <v>284.8</v>
          </cell>
          <cell r="Y79">
            <v>243.8</v>
          </cell>
        </row>
        <row r="80">
          <cell r="W80">
            <v>77</v>
          </cell>
          <cell r="X80">
            <v>287.60000000000002</v>
          </cell>
          <cell r="Y80">
            <v>246.1</v>
          </cell>
        </row>
        <row r="81">
          <cell r="W81">
            <v>78</v>
          </cell>
          <cell r="X81">
            <v>290.39999999999998</v>
          </cell>
          <cell r="Y81">
            <v>248.4</v>
          </cell>
        </row>
        <row r="82">
          <cell r="W82">
            <v>79</v>
          </cell>
          <cell r="X82">
            <v>293.2</v>
          </cell>
          <cell r="Y82">
            <v>250.7</v>
          </cell>
        </row>
        <row r="83">
          <cell r="W83">
            <v>80</v>
          </cell>
          <cell r="X83">
            <v>296</v>
          </cell>
          <cell r="Y83">
            <v>253</v>
          </cell>
        </row>
        <row r="84">
          <cell r="W84">
            <v>81</v>
          </cell>
          <cell r="X84">
            <v>298.8</v>
          </cell>
          <cell r="Y84">
            <v>255.3</v>
          </cell>
        </row>
        <row r="85">
          <cell r="W85">
            <v>82</v>
          </cell>
          <cell r="X85">
            <v>301.60000000000002</v>
          </cell>
          <cell r="Y85">
            <v>257.60000000000002</v>
          </cell>
        </row>
        <row r="86">
          <cell r="W86">
            <v>83</v>
          </cell>
          <cell r="X86">
            <v>304.39999999999998</v>
          </cell>
          <cell r="Y86">
            <v>259.89999999999998</v>
          </cell>
        </row>
        <row r="87">
          <cell r="W87">
            <v>84</v>
          </cell>
          <cell r="X87">
            <v>307.2</v>
          </cell>
          <cell r="Y87">
            <v>262.2</v>
          </cell>
        </row>
        <row r="88">
          <cell r="W88">
            <v>85</v>
          </cell>
          <cell r="X88">
            <v>310</v>
          </cell>
          <cell r="Y88">
            <v>264.5</v>
          </cell>
        </row>
        <row r="89">
          <cell r="W89">
            <v>86</v>
          </cell>
          <cell r="X89">
            <v>312.8</v>
          </cell>
          <cell r="Y89">
            <v>266.8</v>
          </cell>
        </row>
        <row r="90">
          <cell r="W90">
            <v>87</v>
          </cell>
          <cell r="X90">
            <v>315.60000000000002</v>
          </cell>
          <cell r="Y90">
            <v>269.10000000000002</v>
          </cell>
        </row>
        <row r="91">
          <cell r="W91">
            <v>88</v>
          </cell>
          <cell r="X91">
            <v>318.39999999999998</v>
          </cell>
          <cell r="Y91">
            <v>271.39999999999998</v>
          </cell>
        </row>
        <row r="92">
          <cell r="W92">
            <v>89</v>
          </cell>
          <cell r="X92">
            <v>321.2</v>
          </cell>
          <cell r="Y92">
            <v>273.7</v>
          </cell>
        </row>
        <row r="93">
          <cell r="W93">
            <v>90</v>
          </cell>
          <cell r="X93">
            <v>324</v>
          </cell>
          <cell r="Y93">
            <v>276</v>
          </cell>
        </row>
        <row r="94">
          <cell r="W94">
            <v>91</v>
          </cell>
          <cell r="X94">
            <v>326.8</v>
          </cell>
          <cell r="Y94">
            <v>278.3</v>
          </cell>
        </row>
        <row r="95">
          <cell r="W95">
            <v>92</v>
          </cell>
          <cell r="X95">
            <v>329.6</v>
          </cell>
          <cell r="Y95">
            <v>280.60000000000002</v>
          </cell>
        </row>
        <row r="96">
          <cell r="W96">
            <v>93</v>
          </cell>
          <cell r="X96">
            <v>332.4</v>
          </cell>
          <cell r="Y96">
            <v>282.89999999999998</v>
          </cell>
        </row>
        <row r="97">
          <cell r="W97">
            <v>94</v>
          </cell>
          <cell r="X97">
            <v>335.2</v>
          </cell>
          <cell r="Y97">
            <v>285.2</v>
          </cell>
        </row>
        <row r="98">
          <cell r="W98">
            <v>95</v>
          </cell>
          <cell r="X98">
            <v>338</v>
          </cell>
          <cell r="Y98">
            <v>287.5</v>
          </cell>
        </row>
        <row r="99">
          <cell r="W99">
            <v>96</v>
          </cell>
          <cell r="X99">
            <v>340.8</v>
          </cell>
          <cell r="Y99">
            <v>289.8</v>
          </cell>
        </row>
        <row r="100">
          <cell r="W100">
            <v>97</v>
          </cell>
          <cell r="X100">
            <v>343.6</v>
          </cell>
          <cell r="Y100">
            <v>292.10000000000002</v>
          </cell>
        </row>
        <row r="101">
          <cell r="W101">
            <v>98</v>
          </cell>
          <cell r="X101">
            <v>346.4</v>
          </cell>
          <cell r="Y101">
            <v>294.39999999999998</v>
          </cell>
        </row>
        <row r="102">
          <cell r="W102">
            <v>99</v>
          </cell>
          <cell r="X102">
            <v>349.2</v>
          </cell>
          <cell r="Y102">
            <v>296.7</v>
          </cell>
        </row>
        <row r="103">
          <cell r="W103">
            <v>100</v>
          </cell>
          <cell r="X103">
            <v>352</v>
          </cell>
          <cell r="Y103">
            <v>299</v>
          </cell>
        </row>
      </sheetData>
      <sheetData sheetId="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F2">
            <v>100</v>
          </cell>
        </row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ro_bldg"/>
      <sheetName val="mpp_bldg"/>
      <sheetName val="abstract"/>
      <sheetName val="detailed"/>
      <sheetName val="sanitory"/>
      <sheetName val="septic_tank"/>
      <sheetName val="electri"/>
      <sheetName val="c_wall"/>
      <sheetName val="data_sein"/>
      <sheetName val="v"/>
      <sheetName val="r"/>
      <sheetName val="l"/>
      <sheetName val="door"/>
      <sheetName val="win"/>
      <sheetName val="Lev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Name of the work</v>
          </cell>
          <cell r="C2" t="str">
            <v>Construction of MPP Building at  Nadigudem</v>
          </cell>
        </row>
        <row r="3">
          <cell r="A3">
            <v>2</v>
          </cell>
          <cell r="B3" t="str">
            <v>Est.cost</v>
          </cell>
          <cell r="C3">
            <v>17</v>
          </cell>
        </row>
        <row r="4">
          <cell r="A4">
            <v>3</v>
          </cell>
          <cell r="B4" t="str">
            <v>Grant</v>
          </cell>
          <cell r="C4" t="str">
            <v>MPP</v>
          </cell>
        </row>
        <row r="5">
          <cell r="A5">
            <v>4</v>
          </cell>
          <cell r="B5" t="str">
            <v>Soils</v>
          </cell>
          <cell r="C5" t="str">
            <v>og</v>
          </cell>
        </row>
        <row r="6">
          <cell r="A6">
            <v>5</v>
          </cell>
          <cell r="B6" t="str">
            <v>Cement</v>
          </cell>
          <cell r="D6">
            <v>2500</v>
          </cell>
          <cell r="E6" t="str">
            <v>/MT</v>
          </cell>
        </row>
        <row r="7">
          <cell r="A7">
            <v>6</v>
          </cell>
          <cell r="B7" t="str">
            <v>Steel</v>
          </cell>
          <cell r="D7">
            <v>15000</v>
          </cell>
          <cell r="E7" t="str">
            <v>/MT</v>
          </cell>
        </row>
        <row r="8">
          <cell r="A8">
            <v>7</v>
          </cell>
          <cell r="B8" t="str">
            <v>Metal lead</v>
          </cell>
          <cell r="C8" t="str">
            <v>Akupamula</v>
          </cell>
          <cell r="D8">
            <v>15</v>
          </cell>
          <cell r="E8" t="str">
            <v>KM</v>
          </cell>
        </row>
        <row r="9">
          <cell r="A9">
            <v>8</v>
          </cell>
          <cell r="B9" t="str">
            <v>Crushed meal lead</v>
          </cell>
          <cell r="C9" t="str">
            <v>Akupamula</v>
          </cell>
          <cell r="D9">
            <v>15</v>
          </cell>
          <cell r="E9" t="str">
            <v>KM</v>
          </cell>
        </row>
        <row r="10">
          <cell r="A10">
            <v>9</v>
          </cell>
          <cell r="B10" t="str">
            <v>Sand Lead</v>
          </cell>
          <cell r="C10" t="str">
            <v>Palair</v>
          </cell>
          <cell r="D10">
            <v>32</v>
          </cell>
          <cell r="E10" t="str">
            <v>KM</v>
          </cell>
        </row>
        <row r="11">
          <cell r="A11">
            <v>10</v>
          </cell>
          <cell r="B11" t="str">
            <v>Bricks lead</v>
          </cell>
          <cell r="C11" t="str">
            <v>Kishnavagu</v>
          </cell>
          <cell r="D11">
            <v>6</v>
          </cell>
          <cell r="E11" t="str">
            <v>KM</v>
          </cell>
        </row>
        <row r="12">
          <cell r="A12">
            <v>11</v>
          </cell>
          <cell r="B12" t="str">
            <v>Polished Shabad Stone lead</v>
          </cell>
          <cell r="C12" t="str">
            <v>Kodad</v>
          </cell>
          <cell r="D12">
            <v>22</v>
          </cell>
          <cell r="E12" t="str">
            <v>KM</v>
          </cell>
        </row>
        <row r="13">
          <cell r="A13">
            <v>12</v>
          </cell>
          <cell r="B13" t="str">
            <v>Village</v>
          </cell>
          <cell r="C13" t="str">
            <v>Nadigudem</v>
          </cell>
        </row>
        <row r="14">
          <cell r="A14">
            <v>13</v>
          </cell>
          <cell r="B14" t="str">
            <v>mandal code</v>
          </cell>
          <cell r="D14">
            <v>145</v>
          </cell>
        </row>
        <row r="15">
          <cell r="A15">
            <v>14</v>
          </cell>
          <cell r="B15" t="str">
            <v>Acco proof powder</v>
          </cell>
          <cell r="C15">
            <v>30</v>
          </cell>
          <cell r="D15" t="str">
            <v>per kg</v>
          </cell>
        </row>
        <row r="16">
          <cell r="A16">
            <v>15</v>
          </cell>
          <cell r="B16" t="str">
            <v>Mandal</v>
          </cell>
          <cell r="C16" t="str">
            <v>Kodad</v>
          </cell>
        </row>
        <row r="17">
          <cell r="A17">
            <v>16</v>
          </cell>
          <cell r="B17" t="str">
            <v>Sub-division</v>
          </cell>
          <cell r="C17" t="str">
            <v>Kodad</v>
          </cell>
        </row>
        <row r="18">
          <cell r="A18">
            <v>17</v>
          </cell>
          <cell r="B18" t="str">
            <v>Division</v>
          </cell>
          <cell r="C18" t="str">
            <v>Miryalaguda</v>
          </cell>
        </row>
        <row r="19">
          <cell r="A19">
            <v>18</v>
          </cell>
          <cell r="B19" t="str">
            <v>SO</v>
          </cell>
          <cell r="C19" t="str">
            <v>ae</v>
          </cell>
        </row>
        <row r="20">
          <cell r="A20">
            <v>19</v>
          </cell>
          <cell r="B20" t="str">
            <v>AE</v>
          </cell>
          <cell r="C20" t="str">
            <v>K.Ranadheer Reddy</v>
          </cell>
        </row>
        <row r="21">
          <cell r="A21">
            <v>20</v>
          </cell>
          <cell r="B21" t="str">
            <v>DEE</v>
          </cell>
          <cell r="C21" t="str">
            <v>D.Vijaya Kumar</v>
          </cell>
        </row>
        <row r="22">
          <cell r="A22">
            <v>21</v>
          </cell>
          <cell r="B22" t="str">
            <v>EE</v>
          </cell>
          <cell r="C22" t="str">
            <v>VVRAS Jagannatha Rao</v>
          </cell>
        </row>
      </sheetData>
      <sheetData sheetId="10" refreshError="1">
        <row r="1">
          <cell r="B1" t="str">
            <v>SNO</v>
          </cell>
          <cell r="C1" t="str">
            <v>SSITEMNO</v>
          </cell>
          <cell r="F1" t="str">
            <v>DETAILS</v>
          </cell>
          <cell r="G1" t="str">
            <v>Unit</v>
          </cell>
          <cell r="H1" t="str">
            <v>PER</v>
          </cell>
          <cell r="I1" t="str">
            <v>RATE</v>
          </cell>
        </row>
        <row r="2">
          <cell r="B2">
            <v>1</v>
          </cell>
          <cell r="C2" t="str">
            <v>1ab</v>
          </cell>
          <cell r="F2" t="str">
            <v>1st Class Mason</v>
          </cell>
          <cell r="G2">
            <v>1</v>
          </cell>
          <cell r="H2" t="str">
            <v>each</v>
          </cell>
          <cell r="I2">
            <v>86</v>
          </cell>
        </row>
        <row r="3">
          <cell r="B3">
            <v>26</v>
          </cell>
          <cell r="C3">
            <v>17</v>
          </cell>
          <cell r="F3" t="str">
            <v>Spl.grade Mason</v>
          </cell>
          <cell r="G3">
            <v>1</v>
          </cell>
          <cell r="H3" t="str">
            <v>each</v>
          </cell>
          <cell r="I3">
            <v>0</v>
          </cell>
        </row>
        <row r="4">
          <cell r="B4">
            <v>28</v>
          </cell>
          <cell r="C4" t="str">
            <v>1a</v>
          </cell>
          <cell r="F4" t="str">
            <v>2nd Class Mason</v>
          </cell>
          <cell r="G4">
            <v>1</v>
          </cell>
          <cell r="H4" t="str">
            <v>each</v>
          </cell>
          <cell r="I4">
            <v>75</v>
          </cell>
        </row>
        <row r="5">
          <cell r="B5">
            <v>53</v>
          </cell>
          <cell r="C5">
            <v>2</v>
          </cell>
          <cell r="F5" t="str">
            <v>Man Mazdoor</v>
          </cell>
          <cell r="G5">
            <v>1</v>
          </cell>
          <cell r="H5" t="str">
            <v>each</v>
          </cell>
          <cell r="I5">
            <v>55</v>
          </cell>
        </row>
        <row r="6">
          <cell r="B6">
            <v>54</v>
          </cell>
          <cell r="C6">
            <v>3</v>
          </cell>
          <cell r="F6" t="str">
            <v>Woman Mazdoor</v>
          </cell>
          <cell r="G6">
            <v>1</v>
          </cell>
          <cell r="H6" t="str">
            <v>each</v>
          </cell>
          <cell r="I6">
            <v>55</v>
          </cell>
        </row>
        <row r="7">
          <cell r="B7">
            <v>60</v>
          </cell>
          <cell r="C7" t="str">
            <v>1a</v>
          </cell>
          <cell r="F7" t="str">
            <v>2nd Class Bricks</v>
          </cell>
          <cell r="G7">
            <v>1000</v>
          </cell>
          <cell r="H7" t="str">
            <v>Nos</v>
          </cell>
          <cell r="I7">
            <v>1200</v>
          </cell>
        </row>
        <row r="8">
          <cell r="B8">
            <v>67</v>
          </cell>
          <cell r="C8" t="str">
            <v>2c</v>
          </cell>
          <cell r="F8" t="str">
            <v>RR stone Granite Variety</v>
          </cell>
          <cell r="G8">
            <v>1</v>
          </cell>
          <cell r="H8" t="str">
            <v>cum</v>
          </cell>
          <cell r="I8">
            <v>75</v>
          </cell>
        </row>
        <row r="9">
          <cell r="B9">
            <v>72</v>
          </cell>
          <cell r="C9" t="str">
            <v>3a</v>
          </cell>
          <cell r="F9" t="str">
            <v>CR stone Granite Variety</v>
          </cell>
          <cell r="G9">
            <v>1</v>
          </cell>
          <cell r="H9" t="str">
            <v>cum</v>
          </cell>
          <cell r="I9">
            <v>109</v>
          </cell>
        </row>
        <row r="10">
          <cell r="B10">
            <v>80</v>
          </cell>
          <cell r="F10" t="str">
            <v>6 mm SS</v>
          </cell>
          <cell r="G10">
            <v>1</v>
          </cell>
          <cell r="H10" t="str">
            <v>cum</v>
          </cell>
          <cell r="I10">
            <v>170</v>
          </cell>
        </row>
        <row r="11">
          <cell r="B11">
            <v>81</v>
          </cell>
          <cell r="F11" t="str">
            <v>5 to 7 mm IRC</v>
          </cell>
          <cell r="G11">
            <v>1</v>
          </cell>
          <cell r="H11" t="str">
            <v>cum</v>
          </cell>
          <cell r="I11">
            <v>170</v>
          </cell>
        </row>
        <row r="12">
          <cell r="B12">
            <v>82</v>
          </cell>
          <cell r="F12" t="str">
            <v>10 mm SS</v>
          </cell>
          <cell r="G12">
            <v>1</v>
          </cell>
          <cell r="H12" t="str">
            <v>cum</v>
          </cell>
          <cell r="I12">
            <v>250</v>
          </cell>
        </row>
        <row r="13">
          <cell r="B13">
            <v>83</v>
          </cell>
          <cell r="F13" t="str">
            <v>10 to 11.2 IRC</v>
          </cell>
          <cell r="G13">
            <v>1</v>
          </cell>
          <cell r="H13" t="str">
            <v>cum</v>
          </cell>
          <cell r="I13">
            <v>250</v>
          </cell>
        </row>
        <row r="14">
          <cell r="B14">
            <v>84</v>
          </cell>
          <cell r="F14" t="str">
            <v>12 mm SS</v>
          </cell>
          <cell r="G14">
            <v>1</v>
          </cell>
          <cell r="H14" t="str">
            <v>cum</v>
          </cell>
          <cell r="I14">
            <v>300</v>
          </cell>
        </row>
        <row r="15">
          <cell r="B15">
            <v>85</v>
          </cell>
          <cell r="F15" t="str">
            <v>12 to 14 mm IRC</v>
          </cell>
          <cell r="G15">
            <v>1</v>
          </cell>
          <cell r="H15" t="str">
            <v>cum</v>
          </cell>
          <cell r="I15">
            <v>300</v>
          </cell>
        </row>
        <row r="16">
          <cell r="B16">
            <v>86</v>
          </cell>
          <cell r="F16" t="str">
            <v>20 mm SS</v>
          </cell>
          <cell r="G16">
            <v>1</v>
          </cell>
          <cell r="H16" t="str">
            <v>cum</v>
          </cell>
          <cell r="I16">
            <v>380</v>
          </cell>
        </row>
        <row r="17">
          <cell r="B17">
            <v>87</v>
          </cell>
          <cell r="F17" t="str">
            <v>20 to 22 mm IRC</v>
          </cell>
          <cell r="G17">
            <v>1</v>
          </cell>
          <cell r="H17" t="str">
            <v>cum</v>
          </cell>
          <cell r="I17">
            <v>375</v>
          </cell>
        </row>
        <row r="18">
          <cell r="B18">
            <v>88</v>
          </cell>
          <cell r="F18" t="str">
            <v>25 mm SS</v>
          </cell>
          <cell r="G18">
            <v>1</v>
          </cell>
          <cell r="H18" t="str">
            <v>cum</v>
          </cell>
          <cell r="I18">
            <v>300</v>
          </cell>
        </row>
        <row r="19">
          <cell r="B19">
            <v>89</v>
          </cell>
          <cell r="F19" t="str">
            <v>25 to 27 mm IRC</v>
          </cell>
          <cell r="G19">
            <v>1</v>
          </cell>
          <cell r="H19" t="str">
            <v>cum</v>
          </cell>
          <cell r="I19">
            <v>300</v>
          </cell>
        </row>
        <row r="20">
          <cell r="B20">
            <v>90</v>
          </cell>
          <cell r="F20" t="str">
            <v>40 mm SS</v>
          </cell>
          <cell r="G20">
            <v>1</v>
          </cell>
          <cell r="H20" t="str">
            <v>cum</v>
          </cell>
          <cell r="I20">
            <v>215</v>
          </cell>
        </row>
        <row r="21">
          <cell r="B21">
            <v>91</v>
          </cell>
          <cell r="F21" t="str">
            <v>40 to 45 mm IRC</v>
          </cell>
          <cell r="G21">
            <v>1</v>
          </cell>
          <cell r="H21" t="str">
            <v>cum</v>
          </cell>
          <cell r="I21">
            <v>200</v>
          </cell>
        </row>
        <row r="22">
          <cell r="B22">
            <v>92</v>
          </cell>
          <cell r="F22" t="str">
            <v>50 mm SS</v>
          </cell>
          <cell r="G22">
            <v>1</v>
          </cell>
          <cell r="H22" t="str">
            <v>cum</v>
          </cell>
          <cell r="I22">
            <v>150</v>
          </cell>
        </row>
        <row r="23">
          <cell r="B23">
            <v>93</v>
          </cell>
          <cell r="F23" t="str">
            <v>50 to 55mm IRC</v>
          </cell>
          <cell r="G23">
            <v>1</v>
          </cell>
          <cell r="H23" t="str">
            <v>cum</v>
          </cell>
          <cell r="I23">
            <v>120</v>
          </cell>
        </row>
        <row r="24">
          <cell r="B24">
            <v>94</v>
          </cell>
          <cell r="F24" t="str">
            <v>60 mm SS</v>
          </cell>
          <cell r="G24">
            <v>1</v>
          </cell>
          <cell r="H24" t="str">
            <v>cum</v>
          </cell>
          <cell r="I24">
            <v>150</v>
          </cell>
        </row>
        <row r="25">
          <cell r="B25">
            <v>95</v>
          </cell>
          <cell r="F25" t="str">
            <v>60 to 63 mm IRC</v>
          </cell>
          <cell r="G25">
            <v>1</v>
          </cell>
          <cell r="H25" t="str">
            <v>cum</v>
          </cell>
          <cell r="I25">
            <v>110</v>
          </cell>
        </row>
        <row r="26">
          <cell r="B26">
            <v>96</v>
          </cell>
          <cell r="F26" t="str">
            <v>65 mm SS</v>
          </cell>
          <cell r="G26">
            <v>1</v>
          </cell>
          <cell r="H26" t="str">
            <v>cum</v>
          </cell>
          <cell r="I26">
            <v>150</v>
          </cell>
        </row>
        <row r="27">
          <cell r="B27">
            <v>97</v>
          </cell>
          <cell r="F27" t="str">
            <v>65 mm IRC</v>
          </cell>
          <cell r="G27">
            <v>1</v>
          </cell>
          <cell r="H27" t="str">
            <v>cum</v>
          </cell>
          <cell r="I27">
            <v>120</v>
          </cell>
        </row>
        <row r="28">
          <cell r="B28">
            <v>98</v>
          </cell>
          <cell r="F28" t="str">
            <v>75 mm SS</v>
          </cell>
          <cell r="G28">
            <v>1</v>
          </cell>
          <cell r="H28" t="str">
            <v>cum</v>
          </cell>
          <cell r="I28">
            <v>95</v>
          </cell>
        </row>
        <row r="29">
          <cell r="B29">
            <v>99</v>
          </cell>
          <cell r="F29" t="str">
            <v>75 mm IRC</v>
          </cell>
          <cell r="G29">
            <v>1</v>
          </cell>
          <cell r="H29" t="str">
            <v>cum</v>
          </cell>
          <cell r="I29">
            <v>95</v>
          </cell>
        </row>
        <row r="30">
          <cell r="B30">
            <v>100</v>
          </cell>
          <cell r="F30" t="str">
            <v>Blasting</v>
          </cell>
          <cell r="G30">
            <v>1</v>
          </cell>
          <cell r="H30" t="str">
            <v>cum</v>
          </cell>
          <cell r="I30">
            <v>40</v>
          </cell>
        </row>
        <row r="31">
          <cell r="B31">
            <v>101</v>
          </cell>
          <cell r="F31" t="str">
            <v>Metal Crushing</v>
          </cell>
          <cell r="G31">
            <v>1</v>
          </cell>
          <cell r="H31" t="str">
            <v>cum</v>
          </cell>
          <cell r="I31">
            <v>0.25</v>
          </cell>
        </row>
        <row r="32">
          <cell r="B32">
            <v>127</v>
          </cell>
          <cell r="C32">
            <v>9</v>
          </cell>
          <cell r="F32" t="str">
            <v>Gravel</v>
          </cell>
          <cell r="G32">
            <v>1</v>
          </cell>
          <cell r="H32" t="str">
            <v>cum</v>
          </cell>
          <cell r="I32">
            <v>25</v>
          </cell>
        </row>
        <row r="33">
          <cell r="B33">
            <v>128</v>
          </cell>
          <cell r="F33" t="str">
            <v>Quarry rubbish</v>
          </cell>
          <cell r="G33">
            <v>1</v>
          </cell>
          <cell r="H33" t="str">
            <v>cum</v>
          </cell>
          <cell r="I33">
            <v>11</v>
          </cell>
        </row>
        <row r="34">
          <cell r="B34">
            <v>129</v>
          </cell>
          <cell r="F34" t="str">
            <v>Sand for Mortar, Seal coat</v>
          </cell>
          <cell r="G34">
            <v>1</v>
          </cell>
          <cell r="H34" t="str">
            <v>cum</v>
          </cell>
          <cell r="I34">
            <v>50</v>
          </cell>
        </row>
        <row r="35">
          <cell r="B35">
            <v>130</v>
          </cell>
          <cell r="F35" t="str">
            <v>Sand for Filling, Blindage</v>
          </cell>
          <cell r="G35">
            <v>1</v>
          </cell>
          <cell r="H35" t="str">
            <v>cum</v>
          </cell>
          <cell r="I35">
            <v>20</v>
          </cell>
        </row>
        <row r="36">
          <cell r="B36">
            <v>133</v>
          </cell>
          <cell r="C36">
            <v>15</v>
          </cell>
          <cell r="F36" t="str">
            <v>40 mm thick 0.762 m x.457 m</v>
          </cell>
          <cell r="G36">
            <v>1</v>
          </cell>
          <cell r="H36" t="str">
            <v>sqm</v>
          </cell>
          <cell r="I36">
            <v>70</v>
          </cell>
        </row>
        <row r="37">
          <cell r="B37">
            <v>134</v>
          </cell>
          <cell r="C37">
            <v>16</v>
          </cell>
          <cell r="F37" t="str">
            <v>50 mm thick 0.762 m x.457 m</v>
          </cell>
          <cell r="G37">
            <v>1</v>
          </cell>
          <cell r="H37" t="str">
            <v>sqm</v>
          </cell>
          <cell r="I37">
            <v>80</v>
          </cell>
        </row>
        <row r="38">
          <cell r="B38">
            <v>136</v>
          </cell>
          <cell r="F38" t="str">
            <v>25.4 mm thick White</v>
          </cell>
          <cell r="G38">
            <v>10</v>
          </cell>
          <cell r="H38" t="str">
            <v>sqm</v>
          </cell>
          <cell r="I38">
            <v>550</v>
          </cell>
        </row>
        <row r="39">
          <cell r="B39">
            <v>137</v>
          </cell>
          <cell r="F39" t="str">
            <v>25.4 mm thick Blue</v>
          </cell>
          <cell r="G39">
            <v>10</v>
          </cell>
          <cell r="H39" t="str">
            <v>sqm</v>
          </cell>
          <cell r="I39">
            <v>600</v>
          </cell>
        </row>
        <row r="40">
          <cell r="B40">
            <v>138</v>
          </cell>
          <cell r="F40" t="str">
            <v>25.4 mm thick White</v>
          </cell>
          <cell r="G40">
            <v>10</v>
          </cell>
          <cell r="H40" t="str">
            <v>sqm</v>
          </cell>
          <cell r="I40">
            <v>600</v>
          </cell>
        </row>
        <row r="41">
          <cell r="B41">
            <v>139</v>
          </cell>
          <cell r="F41" t="str">
            <v>25.4 mm thick Blue</v>
          </cell>
          <cell r="G41">
            <v>10</v>
          </cell>
          <cell r="H41" t="str">
            <v>sqm</v>
          </cell>
          <cell r="I41">
            <v>700</v>
          </cell>
        </row>
        <row r="42">
          <cell r="B42">
            <v>140</v>
          </cell>
          <cell r="F42" t="str">
            <v>25.4 mm thick White  0.457mx0.457 m</v>
          </cell>
          <cell r="G42">
            <v>10</v>
          </cell>
          <cell r="H42" t="str">
            <v>sqm</v>
          </cell>
          <cell r="I42">
            <v>1000</v>
          </cell>
        </row>
        <row r="43">
          <cell r="B43">
            <v>141</v>
          </cell>
          <cell r="F43" t="str">
            <v>25.4 mm thick Blue  0.457mx0.457 m</v>
          </cell>
          <cell r="G43">
            <v>10</v>
          </cell>
          <cell r="H43" t="str">
            <v>sqm</v>
          </cell>
          <cell r="I43">
            <v>1150</v>
          </cell>
        </row>
        <row r="44">
          <cell r="B44">
            <v>142</v>
          </cell>
          <cell r="C44">
            <v>20</v>
          </cell>
          <cell r="F44" t="str">
            <v>25.4 mm thick   0.457mx0.457 m</v>
          </cell>
          <cell r="G44">
            <v>10</v>
          </cell>
          <cell r="H44" t="str">
            <v>sqm</v>
          </cell>
          <cell r="I44">
            <v>900</v>
          </cell>
        </row>
        <row r="45">
          <cell r="B45">
            <v>143</v>
          </cell>
          <cell r="C45">
            <v>21</v>
          </cell>
          <cell r="F45" t="str">
            <v>25.4 mm thick 0.254mx0.254 m White</v>
          </cell>
          <cell r="G45">
            <v>10</v>
          </cell>
          <cell r="H45" t="str">
            <v>sqm</v>
          </cell>
          <cell r="I45">
            <v>2700</v>
          </cell>
        </row>
        <row r="46">
          <cell r="B46">
            <v>168</v>
          </cell>
          <cell r="F46" t="str">
            <v>Cement Mortar</v>
          </cell>
          <cell r="G46">
            <v>1</v>
          </cell>
          <cell r="H46" t="str">
            <v>cum</v>
          </cell>
          <cell r="I46">
            <v>15</v>
          </cell>
        </row>
        <row r="47">
          <cell r="B47">
            <v>169</v>
          </cell>
          <cell r="F47" t="str">
            <v>By Machine</v>
          </cell>
          <cell r="G47">
            <v>1</v>
          </cell>
          <cell r="H47" t="str">
            <v>cum</v>
          </cell>
          <cell r="I47">
            <v>25</v>
          </cell>
        </row>
        <row r="48">
          <cell r="B48">
            <v>175</v>
          </cell>
          <cell r="F48" t="str">
            <v>White Cement</v>
          </cell>
          <cell r="G48">
            <v>1</v>
          </cell>
          <cell r="H48" t="str">
            <v>kg</v>
          </cell>
          <cell r="I48">
            <v>9</v>
          </cell>
        </row>
        <row r="49">
          <cell r="B49">
            <v>176</v>
          </cell>
          <cell r="F49" t="str">
            <v xml:space="preserve">Scantling below 2m </v>
          </cell>
          <cell r="G49">
            <v>1</v>
          </cell>
          <cell r="H49" t="str">
            <v>cum</v>
          </cell>
          <cell r="I49">
            <v>50000</v>
          </cell>
        </row>
        <row r="50">
          <cell r="B50">
            <v>177</v>
          </cell>
          <cell r="F50" t="str">
            <v xml:space="preserve">Scantling above 2m </v>
          </cell>
          <cell r="G50">
            <v>1</v>
          </cell>
          <cell r="H50" t="str">
            <v>cum</v>
          </cell>
          <cell r="I50">
            <v>52000</v>
          </cell>
        </row>
        <row r="51">
          <cell r="B51">
            <v>178</v>
          </cell>
          <cell r="F51" t="str">
            <v>Planks of all sizes</v>
          </cell>
          <cell r="G51">
            <v>1</v>
          </cell>
          <cell r="H51" t="str">
            <v>cum</v>
          </cell>
          <cell r="I51">
            <v>55000</v>
          </cell>
        </row>
        <row r="52">
          <cell r="B52">
            <v>176</v>
          </cell>
          <cell r="F52" t="str">
            <v xml:space="preserve">Scantling below 2m </v>
          </cell>
          <cell r="G52">
            <v>1</v>
          </cell>
          <cell r="H52" t="str">
            <v>cum</v>
          </cell>
          <cell r="I52">
            <v>40000</v>
          </cell>
        </row>
        <row r="53">
          <cell r="B53">
            <v>177</v>
          </cell>
          <cell r="F53" t="str">
            <v xml:space="preserve">Scantling above 2m </v>
          </cell>
          <cell r="G53">
            <v>1</v>
          </cell>
          <cell r="H53" t="str">
            <v>cum</v>
          </cell>
          <cell r="I53">
            <v>42000</v>
          </cell>
        </row>
        <row r="54">
          <cell r="B54">
            <v>178</v>
          </cell>
          <cell r="F54" t="str">
            <v>Planks of all sizes</v>
          </cell>
          <cell r="G54">
            <v>1</v>
          </cell>
          <cell r="H54" t="str">
            <v>cum</v>
          </cell>
          <cell r="I54">
            <v>45000</v>
          </cell>
        </row>
        <row r="55">
          <cell r="B55">
            <v>187</v>
          </cell>
          <cell r="F55" t="str">
            <v>Steel fabrication</v>
          </cell>
          <cell r="G55">
            <v>1</v>
          </cell>
          <cell r="H55" t="str">
            <v>kg</v>
          </cell>
          <cell r="I55">
            <v>3.25</v>
          </cell>
        </row>
        <row r="56">
          <cell r="B56">
            <v>234</v>
          </cell>
          <cell r="F56" t="str">
            <v>25 mm thick</v>
          </cell>
          <cell r="G56">
            <v>1</v>
          </cell>
          <cell r="H56" t="str">
            <v>sqm</v>
          </cell>
          <cell r="I56">
            <v>80</v>
          </cell>
        </row>
        <row r="57">
          <cell r="B57">
            <v>235</v>
          </cell>
          <cell r="F57" t="str">
            <v>40 mm thick</v>
          </cell>
          <cell r="G57">
            <v>1</v>
          </cell>
          <cell r="H57" t="str">
            <v>sqm</v>
          </cell>
          <cell r="I57">
            <v>105</v>
          </cell>
        </row>
        <row r="58">
          <cell r="B58">
            <v>236</v>
          </cell>
          <cell r="F58" t="str">
            <v>50 mm thick</v>
          </cell>
          <cell r="G58">
            <v>1</v>
          </cell>
          <cell r="H58" t="str">
            <v>sqm</v>
          </cell>
          <cell r="I58">
            <v>140</v>
          </cell>
        </row>
        <row r="59">
          <cell r="B59">
            <v>239</v>
          </cell>
          <cell r="F59" t="str">
            <v>Dry powder Distemper</v>
          </cell>
          <cell r="G59">
            <v>1</v>
          </cell>
          <cell r="H59" t="str">
            <v>kg</v>
          </cell>
          <cell r="I59">
            <v>20</v>
          </cell>
        </row>
        <row r="60">
          <cell r="B60">
            <v>240</v>
          </cell>
          <cell r="F60" t="str">
            <v>Oil bound washable Distemper</v>
          </cell>
          <cell r="G60">
            <v>1</v>
          </cell>
          <cell r="H60" t="str">
            <v>kg</v>
          </cell>
          <cell r="I60">
            <v>60</v>
          </cell>
        </row>
        <row r="61">
          <cell r="B61">
            <v>245</v>
          </cell>
          <cell r="F61" t="str">
            <v>Alluminium paint 1st grade</v>
          </cell>
          <cell r="G61">
            <v>1</v>
          </cell>
          <cell r="H61" t="str">
            <v>litre</v>
          </cell>
          <cell r="I61">
            <v>176</v>
          </cell>
        </row>
        <row r="62">
          <cell r="B62">
            <v>246</v>
          </cell>
          <cell r="F62" t="str">
            <v>Anti corrosive bitument pain (Black) grade -1</v>
          </cell>
          <cell r="G62">
            <v>1</v>
          </cell>
          <cell r="H62" t="str">
            <v>litre</v>
          </cell>
          <cell r="I62">
            <v>250</v>
          </cell>
        </row>
        <row r="63">
          <cell r="B63">
            <v>247</v>
          </cell>
          <cell r="F63" t="str">
            <v>Red oxide Primer Paint grade-I</v>
          </cell>
          <cell r="G63">
            <v>1</v>
          </cell>
          <cell r="H63" t="str">
            <v>litre</v>
          </cell>
          <cell r="I63">
            <v>55</v>
          </cell>
        </row>
        <row r="64">
          <cell r="B64">
            <v>248</v>
          </cell>
          <cell r="F64" t="str">
            <v>Red oxide Primer Paint grade-II</v>
          </cell>
          <cell r="G64">
            <v>1</v>
          </cell>
          <cell r="H64" t="str">
            <v>litre</v>
          </cell>
          <cell r="I64">
            <v>45</v>
          </cell>
        </row>
        <row r="65">
          <cell r="B65">
            <v>249</v>
          </cell>
          <cell r="F65" t="str">
            <v>Synthetic enamel paints in all shades grade-I</v>
          </cell>
          <cell r="G65">
            <v>1</v>
          </cell>
          <cell r="H65" t="str">
            <v>litre</v>
          </cell>
          <cell r="I65">
            <v>130</v>
          </cell>
        </row>
        <row r="66">
          <cell r="B66">
            <v>250</v>
          </cell>
          <cell r="F66" t="str">
            <v>Synthetic enamel paints in all shades grade-II</v>
          </cell>
          <cell r="G66">
            <v>1</v>
          </cell>
          <cell r="H66" t="str">
            <v>litre</v>
          </cell>
          <cell r="I66">
            <v>95</v>
          </cell>
        </row>
        <row r="67">
          <cell r="B67">
            <v>251</v>
          </cell>
          <cell r="F67" t="str">
            <v>Plastic emultion paint grade-I</v>
          </cell>
          <cell r="G67">
            <v>1</v>
          </cell>
          <cell r="H67" t="str">
            <v>litre</v>
          </cell>
          <cell r="I67">
            <v>200</v>
          </cell>
        </row>
        <row r="68">
          <cell r="B68">
            <v>252</v>
          </cell>
          <cell r="C68">
            <v>63</v>
          </cell>
          <cell r="F68" t="str">
            <v>Oil Bound Distemper</v>
          </cell>
          <cell r="G68">
            <v>1</v>
          </cell>
          <cell r="H68" t="str">
            <v>kg</v>
          </cell>
          <cell r="I68">
            <v>40</v>
          </cell>
        </row>
        <row r="69">
          <cell r="B69">
            <v>253</v>
          </cell>
          <cell r="C69">
            <v>64</v>
          </cell>
          <cell r="F69" t="str">
            <v>Water proof cement paint of Superior Quality</v>
          </cell>
          <cell r="G69">
            <v>1</v>
          </cell>
          <cell r="H69" t="str">
            <v>kg</v>
          </cell>
          <cell r="I69">
            <v>30</v>
          </cell>
        </row>
        <row r="70">
          <cell r="B70">
            <v>254</v>
          </cell>
          <cell r="C70">
            <v>65</v>
          </cell>
          <cell r="F70" t="str">
            <v>White lead</v>
          </cell>
          <cell r="G70">
            <v>1</v>
          </cell>
          <cell r="H70" t="str">
            <v>kg</v>
          </cell>
          <cell r="I70">
            <v>50</v>
          </cell>
        </row>
        <row r="71">
          <cell r="B71">
            <v>255</v>
          </cell>
          <cell r="C71">
            <v>66</v>
          </cell>
          <cell r="F71" t="str">
            <v>Marble powder</v>
          </cell>
          <cell r="G71">
            <v>1</v>
          </cell>
          <cell r="H71" t="str">
            <v>kg</v>
          </cell>
          <cell r="I71">
            <v>12.5</v>
          </cell>
        </row>
        <row r="72">
          <cell r="B72">
            <v>256</v>
          </cell>
          <cell r="C72">
            <v>67</v>
          </cell>
          <cell r="F72" t="str">
            <v>Cement Primer grade-I</v>
          </cell>
          <cell r="G72">
            <v>1</v>
          </cell>
          <cell r="H72" t="str">
            <v>kg</v>
          </cell>
          <cell r="I72">
            <v>65</v>
          </cell>
        </row>
        <row r="73">
          <cell r="B73">
            <v>257</v>
          </cell>
          <cell r="F73" t="str">
            <v>Cement Primer grade-II</v>
          </cell>
          <cell r="G73">
            <v>1</v>
          </cell>
          <cell r="H73" t="str">
            <v>kg</v>
          </cell>
          <cell r="I73">
            <v>50</v>
          </cell>
        </row>
        <row r="74">
          <cell r="B74">
            <v>274</v>
          </cell>
          <cell r="D74" t="str">
            <v>b</v>
          </cell>
          <cell r="F74" t="str">
            <v>Fevicol</v>
          </cell>
          <cell r="G74">
            <v>1</v>
          </cell>
          <cell r="H74" t="str">
            <v>kg</v>
          </cell>
          <cell r="I74">
            <v>100</v>
          </cell>
        </row>
        <row r="75">
          <cell r="B75">
            <v>352</v>
          </cell>
          <cell r="D75" t="str">
            <v>a</v>
          </cell>
          <cell r="F75" t="str">
            <v>Clearing heavy jungle</v>
          </cell>
          <cell r="G75">
            <v>10</v>
          </cell>
          <cell r="H75" t="str">
            <v>sqm</v>
          </cell>
          <cell r="I75">
            <v>6</v>
          </cell>
        </row>
        <row r="76">
          <cell r="B76">
            <v>353</v>
          </cell>
          <cell r="D76" t="str">
            <v>b</v>
          </cell>
          <cell r="F76" t="str">
            <v>Clearing Light jungle</v>
          </cell>
          <cell r="G76">
            <v>10</v>
          </cell>
          <cell r="H76" t="str">
            <v>sqm</v>
          </cell>
          <cell r="I76">
            <v>5</v>
          </cell>
        </row>
        <row r="77">
          <cell r="B77">
            <v>354</v>
          </cell>
          <cell r="D77" t="str">
            <v>c</v>
          </cell>
          <cell r="F77" t="str">
            <v>Clearing Scrub jungle</v>
          </cell>
          <cell r="G77">
            <v>10</v>
          </cell>
          <cell r="H77" t="str">
            <v>sqm</v>
          </cell>
          <cell r="I77">
            <v>3</v>
          </cell>
        </row>
        <row r="78">
          <cell r="B78">
            <v>355</v>
          </cell>
          <cell r="D78" t="str">
            <v>d</v>
          </cell>
          <cell r="F78" t="str">
            <v xml:space="preserve">Cleaing Julie flora </v>
          </cell>
          <cell r="G78">
            <v>10</v>
          </cell>
          <cell r="H78" t="str">
            <v>sqm</v>
          </cell>
          <cell r="I78">
            <v>14</v>
          </cell>
        </row>
        <row r="79">
          <cell r="B79">
            <v>408</v>
          </cell>
          <cell r="D79" t="str">
            <v>a</v>
          </cell>
          <cell r="F79" t="str">
            <v>Loamy &amp; Clay soils like BC soils, Red earth &amp; OG SS 302 &amp; 303</v>
          </cell>
          <cell r="G79">
            <v>10</v>
          </cell>
          <cell r="H79" t="str">
            <v>cum</v>
          </cell>
          <cell r="I79">
            <v>235</v>
          </cell>
        </row>
        <row r="80">
          <cell r="B80">
            <v>409</v>
          </cell>
          <cell r="F80" t="str">
            <v>Loamy &amp; Clay soils like BC soils, Red earth &amp; OG SS 301</v>
          </cell>
          <cell r="G80">
            <v>10</v>
          </cell>
          <cell r="H80" t="str">
            <v>cum</v>
          </cell>
          <cell r="I80">
            <v>215</v>
          </cell>
        </row>
        <row r="81">
          <cell r="B81">
            <v>412</v>
          </cell>
          <cell r="F81" t="str">
            <v>Hard Gravelly Soils SS 302 &amp; 303</v>
          </cell>
          <cell r="G81">
            <v>10</v>
          </cell>
          <cell r="H81" t="str">
            <v>cum</v>
          </cell>
          <cell r="I81">
            <v>250</v>
          </cell>
        </row>
        <row r="82">
          <cell r="B82">
            <v>413</v>
          </cell>
          <cell r="F82" t="str">
            <v>Hard Gravelly Soils SS 301</v>
          </cell>
          <cell r="G82">
            <v>10</v>
          </cell>
          <cell r="H82" t="str">
            <v>cum</v>
          </cell>
          <cell r="I82">
            <v>230</v>
          </cell>
        </row>
        <row r="83">
          <cell r="B83">
            <v>459</v>
          </cell>
          <cell r="C83">
            <v>35</v>
          </cell>
          <cell r="F83" t="str">
            <v>Vibrating Concrete</v>
          </cell>
          <cell r="G83">
            <v>1</v>
          </cell>
          <cell r="H83" t="str">
            <v>cum</v>
          </cell>
          <cell r="I83">
            <v>22.4</v>
          </cell>
        </row>
        <row r="84">
          <cell r="B84">
            <v>460</v>
          </cell>
          <cell r="C84">
            <v>36</v>
          </cell>
          <cell r="F84" t="str">
            <v>Machine mixing Concrete</v>
          </cell>
          <cell r="G84">
            <v>1</v>
          </cell>
          <cell r="H84" t="str">
            <v>cum</v>
          </cell>
          <cell r="I84">
            <v>21.8</v>
          </cell>
        </row>
        <row r="85">
          <cell r="B85">
            <v>461</v>
          </cell>
          <cell r="C85">
            <v>37</v>
          </cell>
          <cell r="F85" t="str">
            <v>Power for Mixer</v>
          </cell>
          <cell r="G85">
            <v>1</v>
          </cell>
          <cell r="H85" t="str">
            <v>cum</v>
          </cell>
          <cell r="I85">
            <v>14.5</v>
          </cell>
        </row>
        <row r="86">
          <cell r="B86">
            <v>495</v>
          </cell>
          <cell r="C86">
            <v>40</v>
          </cell>
          <cell r="D86" t="str">
            <v>a</v>
          </cell>
          <cell r="F86" t="str">
            <v>First Floor</v>
          </cell>
          <cell r="G86">
            <v>1</v>
          </cell>
          <cell r="H86" t="str">
            <v>cum</v>
          </cell>
          <cell r="I86">
            <v>22</v>
          </cell>
        </row>
        <row r="87">
          <cell r="B87">
            <v>496</v>
          </cell>
          <cell r="D87" t="str">
            <v>b</v>
          </cell>
          <cell r="F87" t="str">
            <v>Second Floor</v>
          </cell>
          <cell r="G87">
            <v>1</v>
          </cell>
          <cell r="H87" t="str">
            <v>cum</v>
          </cell>
          <cell r="I87">
            <v>27</v>
          </cell>
        </row>
        <row r="88">
          <cell r="B88">
            <v>497</v>
          </cell>
          <cell r="D88" t="str">
            <v>c</v>
          </cell>
          <cell r="F88" t="str">
            <v>Third Floor</v>
          </cell>
          <cell r="G88">
            <v>1</v>
          </cell>
          <cell r="H88" t="str">
            <v>cum</v>
          </cell>
          <cell r="I88">
            <v>37</v>
          </cell>
        </row>
        <row r="89">
          <cell r="B89">
            <v>498</v>
          </cell>
          <cell r="D89" t="str">
            <v>d</v>
          </cell>
          <cell r="F89" t="str">
            <v>Each Additional Floor</v>
          </cell>
          <cell r="G89">
            <v>1</v>
          </cell>
          <cell r="H89" t="str">
            <v>cum</v>
          </cell>
          <cell r="I89">
            <v>16</v>
          </cell>
        </row>
        <row r="90">
          <cell r="B90">
            <v>499</v>
          </cell>
          <cell r="D90" t="str">
            <v>a</v>
          </cell>
          <cell r="F90" t="str">
            <v>1st &amp; 2nd Floor</v>
          </cell>
          <cell r="G90">
            <v>10</v>
          </cell>
          <cell r="H90" t="str">
            <v>sqm</v>
          </cell>
          <cell r="I90">
            <v>25</v>
          </cell>
        </row>
        <row r="91">
          <cell r="B91">
            <v>500</v>
          </cell>
          <cell r="D91" t="str">
            <v>b</v>
          </cell>
          <cell r="F91" t="str">
            <v>2nd &amp; 3rd Floor</v>
          </cell>
          <cell r="G91">
            <v>10</v>
          </cell>
          <cell r="H91" t="str">
            <v>sqm</v>
          </cell>
          <cell r="I91">
            <v>50</v>
          </cell>
        </row>
        <row r="92">
          <cell r="B92">
            <v>501</v>
          </cell>
          <cell r="D92" t="str">
            <v>c</v>
          </cell>
          <cell r="F92" t="str">
            <v>3rd &amp; 4th Floor</v>
          </cell>
          <cell r="G92">
            <v>10</v>
          </cell>
          <cell r="H92" t="str">
            <v>sqm</v>
          </cell>
          <cell r="I92">
            <v>75</v>
          </cell>
        </row>
        <row r="93">
          <cell r="B93">
            <v>502</v>
          </cell>
          <cell r="D93" t="str">
            <v>d</v>
          </cell>
          <cell r="F93" t="str">
            <v>Each Additional Floor</v>
          </cell>
          <cell r="G93">
            <v>10</v>
          </cell>
          <cell r="H93" t="str">
            <v>sqm</v>
          </cell>
          <cell r="I93">
            <v>18</v>
          </cell>
        </row>
        <row r="94">
          <cell r="B94">
            <v>503</v>
          </cell>
          <cell r="D94" t="str">
            <v>a</v>
          </cell>
          <cell r="F94" t="str">
            <v>upto 150 mm depth</v>
          </cell>
          <cell r="G94">
            <v>10</v>
          </cell>
          <cell r="H94" t="str">
            <v>sqm</v>
          </cell>
          <cell r="I94">
            <v>525</v>
          </cell>
        </row>
        <row r="95">
          <cell r="B95">
            <v>504</v>
          </cell>
          <cell r="D95" t="str">
            <v>b</v>
          </cell>
          <cell r="F95" t="str">
            <v>above 150 mm depth and upto 300 mm depth</v>
          </cell>
          <cell r="G95">
            <v>10</v>
          </cell>
          <cell r="H95" t="str">
            <v>sqm</v>
          </cell>
          <cell r="I95">
            <v>850</v>
          </cell>
        </row>
        <row r="96">
          <cell r="B96">
            <v>510</v>
          </cell>
          <cell r="D96" t="str">
            <v>g</v>
          </cell>
          <cell r="E96" t="str">
            <v xml:space="preserve">i </v>
          </cell>
          <cell r="F96" t="str">
            <v>0.60 m width</v>
          </cell>
          <cell r="G96">
            <v>1</v>
          </cell>
          <cell r="H96" t="str">
            <v>rmt</v>
          </cell>
          <cell r="I96">
            <v>25</v>
          </cell>
        </row>
        <row r="97">
          <cell r="B97">
            <v>511</v>
          </cell>
          <cell r="D97" t="str">
            <v>g</v>
          </cell>
          <cell r="E97" t="str">
            <v>ii</v>
          </cell>
          <cell r="F97" t="str">
            <v>0.80 m width</v>
          </cell>
          <cell r="G97">
            <v>1</v>
          </cell>
          <cell r="H97" t="str">
            <v>rmt</v>
          </cell>
          <cell r="I97">
            <v>30</v>
          </cell>
        </row>
        <row r="98">
          <cell r="B98">
            <v>512</v>
          </cell>
          <cell r="D98" t="str">
            <v>g</v>
          </cell>
          <cell r="E98" t="str">
            <v>iii</v>
          </cell>
          <cell r="F98" t="str">
            <v>1.00 m width</v>
          </cell>
          <cell r="G98">
            <v>1</v>
          </cell>
          <cell r="H98" t="str">
            <v>rmt</v>
          </cell>
          <cell r="I98">
            <v>35</v>
          </cell>
        </row>
        <row r="99">
          <cell r="B99">
            <v>513</v>
          </cell>
          <cell r="D99" t="str">
            <v>h</v>
          </cell>
          <cell r="F99" t="str">
            <v>T.Beams</v>
          </cell>
          <cell r="G99">
            <v>1</v>
          </cell>
          <cell r="H99" t="str">
            <v>cum</v>
          </cell>
          <cell r="I99">
            <v>650</v>
          </cell>
        </row>
        <row r="100">
          <cell r="B100">
            <v>514</v>
          </cell>
          <cell r="F100" t="str">
            <v>Columns, Rectangular beams, L.Beams</v>
          </cell>
          <cell r="G100">
            <v>1</v>
          </cell>
          <cell r="H100" t="str">
            <v>cum</v>
          </cell>
          <cell r="I100">
            <v>550</v>
          </cell>
        </row>
        <row r="101">
          <cell r="B101">
            <v>515</v>
          </cell>
          <cell r="F101" t="str">
            <v>Templates, Bed blocks,Footings</v>
          </cell>
          <cell r="G101">
            <v>1</v>
          </cell>
          <cell r="H101" t="str">
            <v>cum</v>
          </cell>
          <cell r="I101">
            <v>330</v>
          </cell>
        </row>
        <row r="102">
          <cell r="B102">
            <v>518</v>
          </cell>
          <cell r="F102" t="str">
            <v>Lintels, Plinth Beams</v>
          </cell>
          <cell r="G102">
            <v>1</v>
          </cell>
          <cell r="H102" t="str">
            <v>cum</v>
          </cell>
          <cell r="I102">
            <v>450</v>
          </cell>
        </row>
        <row r="103">
          <cell r="B103">
            <v>519</v>
          </cell>
          <cell r="F103" t="str">
            <v>Slabs above 300 mm depth</v>
          </cell>
          <cell r="G103">
            <v>1</v>
          </cell>
          <cell r="H103" t="str">
            <v>cum</v>
          </cell>
          <cell r="I103">
            <v>520</v>
          </cell>
        </row>
        <row r="104">
          <cell r="B104">
            <v>521</v>
          </cell>
          <cell r="D104" t="str">
            <v>a</v>
          </cell>
          <cell r="F104" t="str">
            <v>For mass concrete Piers, Abutments and steining well curb well caps etc.,</v>
          </cell>
          <cell r="G104">
            <v>1</v>
          </cell>
          <cell r="H104" t="str">
            <v>cum</v>
          </cell>
          <cell r="I104">
            <v>380</v>
          </cell>
        </row>
        <row r="105">
          <cell r="B105">
            <v>522</v>
          </cell>
          <cell r="F105" t="str">
            <v>For RCC Piers, Abutments, Wings, Well steining weel curbs, well Caps etc.,</v>
          </cell>
          <cell r="G105">
            <v>1</v>
          </cell>
          <cell r="H105" t="str">
            <v>cum</v>
          </cell>
          <cell r="I105">
            <v>500</v>
          </cell>
        </row>
        <row r="106">
          <cell r="B106">
            <v>523</v>
          </cell>
          <cell r="F106" t="str">
            <v>For RCC Deck Slabs</v>
          </cell>
          <cell r="G106">
            <v>1</v>
          </cell>
          <cell r="H106" t="str">
            <v>cum</v>
          </cell>
          <cell r="I106">
            <v>950</v>
          </cell>
        </row>
        <row r="107">
          <cell r="B107">
            <v>524</v>
          </cell>
          <cell r="F107" t="str">
            <v>For RCC beams</v>
          </cell>
          <cell r="G107">
            <v>1</v>
          </cell>
          <cell r="H107" t="str">
            <v>cum</v>
          </cell>
          <cell r="I107">
            <v>1150</v>
          </cell>
        </row>
        <row r="108">
          <cell r="B108">
            <v>525</v>
          </cell>
          <cell r="F108" t="str">
            <v>RCC hand rails</v>
          </cell>
          <cell r="G108">
            <v>1</v>
          </cell>
          <cell r="H108" t="str">
            <v>cum</v>
          </cell>
          <cell r="I108">
            <v>1250</v>
          </cell>
        </row>
        <row r="109">
          <cell r="B109">
            <v>526</v>
          </cell>
          <cell r="F109" t="str">
            <v>CC pavements, Wearing Coats, approach slabs guide stone JM stone etc.</v>
          </cell>
          <cell r="G109">
            <v>1</v>
          </cell>
          <cell r="H109" t="str">
            <v>cum</v>
          </cell>
          <cell r="I109">
            <v>95</v>
          </cell>
        </row>
        <row r="110">
          <cell r="B110">
            <v>555</v>
          </cell>
          <cell r="D110" t="str">
            <v>a</v>
          </cell>
          <cell r="F110" t="str">
            <v>250 mm dia</v>
          </cell>
          <cell r="G110">
            <v>1</v>
          </cell>
          <cell r="H110" t="str">
            <v>rmt</v>
          </cell>
          <cell r="I110">
            <v>8</v>
          </cell>
        </row>
        <row r="111">
          <cell r="B111">
            <v>556</v>
          </cell>
          <cell r="D111" t="str">
            <v>b</v>
          </cell>
          <cell r="F111" t="str">
            <v>300 mm dia</v>
          </cell>
          <cell r="G111">
            <v>1</v>
          </cell>
          <cell r="H111" t="str">
            <v>rmt</v>
          </cell>
          <cell r="I111">
            <v>11</v>
          </cell>
        </row>
        <row r="112">
          <cell r="B112">
            <v>557</v>
          </cell>
          <cell r="D112" t="str">
            <v>c</v>
          </cell>
          <cell r="F112" t="str">
            <v>450 mm dia</v>
          </cell>
          <cell r="G112">
            <v>1</v>
          </cell>
          <cell r="H112" t="str">
            <v>rmt</v>
          </cell>
          <cell r="I112">
            <v>15</v>
          </cell>
        </row>
        <row r="113">
          <cell r="B113">
            <v>558</v>
          </cell>
          <cell r="D113" t="str">
            <v>d</v>
          </cell>
          <cell r="F113" t="str">
            <v>600 mm dia</v>
          </cell>
          <cell r="G113">
            <v>1</v>
          </cell>
          <cell r="H113" t="str">
            <v>rmt</v>
          </cell>
          <cell r="I113">
            <v>25</v>
          </cell>
        </row>
        <row r="114">
          <cell r="B114">
            <v>559</v>
          </cell>
          <cell r="D114" t="str">
            <v>e</v>
          </cell>
          <cell r="F114" t="str">
            <v>750 mm dia</v>
          </cell>
          <cell r="G114">
            <v>1</v>
          </cell>
          <cell r="H114" t="str">
            <v>rmt</v>
          </cell>
          <cell r="I114">
            <v>30</v>
          </cell>
        </row>
        <row r="115">
          <cell r="B115">
            <v>560</v>
          </cell>
          <cell r="D115" t="str">
            <v>f</v>
          </cell>
          <cell r="F115" t="str">
            <v>800 mm dia</v>
          </cell>
          <cell r="G115">
            <v>1</v>
          </cell>
          <cell r="H115" t="str">
            <v>rmt</v>
          </cell>
          <cell r="I115">
            <v>35</v>
          </cell>
        </row>
        <row r="116">
          <cell r="B116">
            <v>561</v>
          </cell>
          <cell r="D116" t="str">
            <v>g</v>
          </cell>
          <cell r="F116" t="str">
            <v>1000 mm dia</v>
          </cell>
          <cell r="G116">
            <v>1</v>
          </cell>
          <cell r="H116" t="str">
            <v>rmt</v>
          </cell>
          <cell r="I116">
            <v>40</v>
          </cell>
        </row>
        <row r="117">
          <cell r="B117">
            <v>562</v>
          </cell>
          <cell r="D117" t="str">
            <v>h</v>
          </cell>
          <cell r="F117" t="str">
            <v>1220 mm dia</v>
          </cell>
          <cell r="G117">
            <v>1</v>
          </cell>
          <cell r="H117" t="str">
            <v>rmt</v>
          </cell>
          <cell r="I117">
            <v>50</v>
          </cell>
        </row>
        <row r="118">
          <cell r="B118">
            <v>563</v>
          </cell>
          <cell r="D118" t="str">
            <v>a</v>
          </cell>
          <cell r="F118" t="str">
            <v>40 mm</v>
          </cell>
          <cell r="G118">
            <v>1</v>
          </cell>
          <cell r="H118" t="str">
            <v>sqm</v>
          </cell>
          <cell r="I118">
            <v>29</v>
          </cell>
        </row>
        <row r="119">
          <cell r="B119">
            <v>564</v>
          </cell>
          <cell r="D119" t="str">
            <v>b</v>
          </cell>
          <cell r="F119" t="str">
            <v>50 mm</v>
          </cell>
          <cell r="G119">
            <v>1</v>
          </cell>
          <cell r="H119" t="str">
            <v>sqm</v>
          </cell>
          <cell r="I119">
            <v>31</v>
          </cell>
        </row>
        <row r="120">
          <cell r="B120">
            <v>565</v>
          </cell>
          <cell r="D120" t="str">
            <v>c</v>
          </cell>
          <cell r="F120" t="str">
            <v>75 mm</v>
          </cell>
          <cell r="G120">
            <v>1</v>
          </cell>
          <cell r="H120" t="str">
            <v>sqm</v>
          </cell>
          <cell r="I120">
            <v>34</v>
          </cell>
        </row>
        <row r="121">
          <cell r="B121">
            <v>566</v>
          </cell>
          <cell r="D121" t="str">
            <v>d</v>
          </cell>
          <cell r="F121" t="str">
            <v>100 mm</v>
          </cell>
          <cell r="G121">
            <v>1</v>
          </cell>
          <cell r="H121" t="str">
            <v>sqm</v>
          </cell>
          <cell r="I121">
            <v>36</v>
          </cell>
        </row>
        <row r="122">
          <cell r="B122">
            <v>570</v>
          </cell>
          <cell r="C122">
            <v>52</v>
          </cell>
          <cell r="F122" t="str">
            <v>Picking 50mm to 100mm old metalled surface and sectioning</v>
          </cell>
          <cell r="G122">
            <v>10</v>
          </cell>
          <cell r="H122" t="str">
            <v>sqm</v>
          </cell>
          <cell r="I122">
            <v>10</v>
          </cell>
        </row>
        <row r="123">
          <cell r="B123">
            <v>571</v>
          </cell>
          <cell r="C123">
            <v>53</v>
          </cell>
          <cell r="F123" t="str">
            <v>Picking gravelled surface 25mm deep and levelling and sectioning</v>
          </cell>
          <cell r="G123">
            <v>10</v>
          </cell>
          <cell r="H123" t="str">
            <v>sqm</v>
          </cell>
          <cell r="I123">
            <v>2.5</v>
          </cell>
        </row>
        <row r="124">
          <cell r="B124">
            <v>572</v>
          </cell>
          <cell r="C124">
            <v>54</v>
          </cell>
          <cell r="F124" t="str">
            <v>Picking existing BT survace and removal of chips</v>
          </cell>
          <cell r="G124">
            <v>10</v>
          </cell>
          <cell r="H124" t="str">
            <v>sqm</v>
          </cell>
          <cell r="I124">
            <v>9.5</v>
          </cell>
        </row>
      </sheetData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mpRoaddam"/>
      <sheetName val="rdamdata"/>
      <sheetName val="CDdata (2)"/>
      <sheetName val="1v600stone"/>
      <sheetName val="2v900stone"/>
      <sheetName val="3v900stone"/>
      <sheetName val="CDdata"/>
      <sheetName val="F7hp600"/>
      <sheetName val="1v900"/>
      <sheetName val="cwaydata (2)"/>
      <sheetName val="LLCWay"/>
      <sheetName val="1v900stone"/>
      <sheetName val="lead-st"/>
      <sheetName val="CDdata (3)"/>
      <sheetName val="F7hp1v900"/>
      <sheetName val="F7hp2v900"/>
      <sheetName val="F7hp3v900"/>
      <sheetName val="Hydra"/>
      <sheetName val="v"/>
      <sheetName val="r"/>
    </sheetNames>
    <sheetDataSet>
      <sheetData sheetId="0"/>
      <sheetData sheetId="1" refreshError="1">
        <row r="6">
          <cell r="J6">
            <v>336.1</v>
          </cell>
        </row>
        <row r="7">
          <cell r="J7">
            <v>640.6</v>
          </cell>
        </row>
        <row r="8">
          <cell r="J8">
            <v>528.1</v>
          </cell>
        </row>
        <row r="9">
          <cell r="J9">
            <v>181.1</v>
          </cell>
        </row>
        <row r="10">
          <cell r="J10">
            <v>226.1</v>
          </cell>
        </row>
        <row r="11">
          <cell r="J11">
            <v>90.1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7">
          <cell r="L7">
            <v>470</v>
          </cell>
        </row>
        <row r="8">
          <cell r="L8">
            <v>774.5</v>
          </cell>
        </row>
        <row r="9">
          <cell r="L9">
            <v>662</v>
          </cell>
        </row>
        <row r="10">
          <cell r="L10">
            <v>252.79999999999998</v>
          </cell>
        </row>
        <row r="11">
          <cell r="L11">
            <v>315</v>
          </cell>
        </row>
        <row r="12">
          <cell r="L12">
            <v>360</v>
          </cell>
        </row>
        <row r="13">
          <cell r="L13">
            <v>162.1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  <sheetName val="Data.F8.BTR"/>
      <sheetName val="leads"/>
      <sheetName val="rdamdata"/>
      <sheetName val="Material"/>
      <sheetName val="Plant &amp;  Machinery"/>
      <sheetName val="Data_F8_BTR"/>
      <sheetName val="Plant_&amp;__Machinery"/>
      <sheetName val="Lead statement ss5"/>
      <sheetName val="Lead_statement_ss5"/>
      <sheetName val="ssr-rates"/>
      <sheetName val="Labour"/>
      <sheetName val="DATA"/>
      <sheetName val="HDPE"/>
      <sheetName val="DI"/>
      <sheetName val="pvc"/>
      <sheetName val="Lead"/>
      <sheetName val="data existing_do not delete"/>
      <sheetName val="Sheet1"/>
      <sheetName val="clvrt_data"/>
      <sheetName val="t_prsr"/>
      <sheetName val="wh"/>
      <sheetName val="DATA_PRG"/>
      <sheetName val="Rates-May-14"/>
      <sheetName val="Nspt-smp-final-ORIGINAL"/>
      <sheetName val="TOP SLAB-beams"/>
      <sheetName val="int-Dia-pvc"/>
      <sheetName val="Plant 㫨  Machinery"/>
      <sheetName val="Plant_㫨__Machinery"/>
      <sheetName val="Data_F8_BTR3"/>
      <sheetName val="Plant_&amp;__Machinery3"/>
      <sheetName val="Lead_statement_ss53"/>
      <sheetName val="Data_F8_BTR1"/>
      <sheetName val="Plant_&amp;__Machinery1"/>
      <sheetName val="Lead_statement_ss51"/>
      <sheetName val="Data_F8_BTR2"/>
      <sheetName val="Plant_&amp;__Machinery2"/>
      <sheetName val="Lead_statement_ss52"/>
      <sheetName val="Works"/>
      <sheetName val="RMR"/>
      <sheetName val="General"/>
      <sheetName val="Lɥad"/>
      <sheetName val="id"/>
      <sheetName val="Bitumen trunk"/>
      <sheetName val="Feeder"/>
      <sheetName val="R99 etc"/>
      <sheetName val="Trunk unpaved"/>
      <sheetName val="m"/>
      <sheetName val="Levels"/>
      <sheetName val="MRATES"/>
      <sheetName val="mlead"/>
      <sheetName val="abs road"/>
      <sheetName val="coverpage"/>
      <sheetName val="Road data"/>
      <sheetName val="R_Det"/>
      <sheetName val="DATA-BASE"/>
      <sheetName val="DATA-ABSTRACT"/>
      <sheetName val="Class IV Qtr. Ele"/>
      <sheetName val="Bridge Data 2005-06"/>
      <sheetName val="bom"/>
      <sheetName val="Lead statement"/>
      <sheetName val="GROUND FLOOR"/>
      <sheetName val="PROCTOR"/>
      <sheetName val="water-hammar-strenght"/>
      <sheetName val="hdpe weights"/>
      <sheetName val="PVC weights"/>
      <sheetName val="0000000000000"/>
      <sheetName val="SSR"/>
      <sheetName val="VC 80"/>
      <sheetName val="VC 450"/>
      <sheetName val="hdpe_basic"/>
      <sheetName val="pvc_basic"/>
      <sheetName val="Rates"/>
      <sheetName val="Ins &amp; Bonds"/>
      <sheetName val="A-3.1"/>
      <sheetName val="Client req"/>
      <sheetName val="MRoad data"/>
      <sheetName val="detls"/>
      <sheetName val="Sheet2"/>
      <sheetName val="Sheet3"/>
      <sheetName val="Sheet1 (2)"/>
      <sheetName val="wt of CID joint"/>
      <sheetName val="AC DAta"/>
      <sheetName val="Pipe Pilne MAch"/>
      <sheetName val="Sheet4"/>
      <sheetName val="Indurhty"/>
      <sheetName val="Indurhty 2016-17"/>
      <sheetName val="Sheet5"/>
      <sheetName val="1"/>
      <sheetName val="2"/>
      <sheetName val="3"/>
      <sheetName val="4"/>
      <sheetName val="FORM-W3"/>
      <sheetName val="PH data"/>
      <sheetName val="Tees"/>
      <sheetName val="Delivery mains"/>
      <sheetName val="bundqty"/>
      <sheetName val="Common "/>
      <sheetName val="CONST"/>
      <sheetName val="maya"/>
      <sheetName val="Specification"/>
      <sheetName val="Specification report"/>
      <sheetName val="data_existing_do_not_delete2"/>
      <sheetName val="Bitumen_trunk2"/>
      <sheetName val="R99_etc2"/>
      <sheetName val="Trunk_unpaved2"/>
      <sheetName val="abs_road2"/>
      <sheetName val="Road_data2"/>
      <sheetName val="Class_IV_Qtr__Ele2"/>
      <sheetName val="Bridge_Data_2005-062"/>
      <sheetName val="Lead_statement2"/>
      <sheetName val="GROUND_FLOOR2"/>
      <sheetName val="data_existing_do_not_delete"/>
      <sheetName val="Bitumen_trunk"/>
      <sheetName val="R99_etc"/>
      <sheetName val="Trunk_unpaved"/>
      <sheetName val="abs_road"/>
      <sheetName val="Road_data"/>
      <sheetName val="Class_IV_Qtr__Ele"/>
      <sheetName val="Bridge_Data_2005-06"/>
      <sheetName val="Lead_statement"/>
      <sheetName val="GROUND_FLOOR"/>
      <sheetName val="data_existing_do_not_delete1"/>
      <sheetName val="Bitumen_trunk1"/>
      <sheetName val="R99_etc1"/>
      <sheetName val="Trunk_unpaved1"/>
      <sheetName val="abs_road1"/>
      <sheetName val="Road_data1"/>
      <sheetName val="Class_IV_Qtr__Ele1"/>
      <sheetName val="Bridge_Data_2005-061"/>
      <sheetName val="Lead_statement1"/>
      <sheetName val="GROUND_FLOOR1"/>
      <sheetName val="Analy"/>
      <sheetName val="1-Pop Proj"/>
      <sheetName val="Estimate "/>
      <sheetName val="banilad"/>
      <sheetName val="SECPROP"/>
      <sheetName val="CABLENOS."/>
      <sheetName val="Main sheet"/>
      <sheetName val="final abstract"/>
      <sheetName val="Rates SSR 2008-09"/>
      <sheetName val="index"/>
      <sheetName val="A 3_7"/>
      <sheetName val="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F2">
            <v>100</v>
          </cell>
        </row>
        <row r="3">
          <cell r="F3">
            <v>90</v>
          </cell>
        </row>
        <row r="4">
          <cell r="F4">
            <v>65</v>
          </cell>
        </row>
        <row r="29">
          <cell r="F29">
            <v>44</v>
          </cell>
        </row>
        <row r="30">
          <cell r="F30">
            <v>0.25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SIGEN_RCC_CULVERT"/>
      <sheetName val="DESIGENS_HP_CULVERT"/>
    </sheetNames>
    <sheetDataSet>
      <sheetData sheetId="0" refreshError="1">
        <row r="67">
          <cell r="H67">
            <v>1410.4611040000002</v>
          </cell>
        </row>
        <row r="97">
          <cell r="H97">
            <v>2314.9090639999999</v>
          </cell>
        </row>
        <row r="245">
          <cell r="H245">
            <v>30.16</v>
          </cell>
        </row>
      </sheetData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btrates"/>
      <sheetName val="cost"/>
      <sheetName val="thick"/>
      <sheetName val="Leadcost"/>
      <sheetName val="leads"/>
      <sheetName val="data"/>
      <sheetName val="hp900"/>
      <sheetName val="CDdata (2)"/>
      <sheetName val="1v900"/>
      <sheetName val="2v900"/>
      <sheetName val="3v900"/>
      <sheetName val="impRdam"/>
      <sheetName val="lchart"/>
      <sheetName val="l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H7">
            <v>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cdAbst"/>
      <sheetName val="cost"/>
      <sheetName val="data"/>
      <sheetName val="hp900"/>
      <sheetName val="CDdata (2)"/>
      <sheetName val="1v900"/>
      <sheetName val="2v900"/>
      <sheetName val="3v900"/>
      <sheetName val="impRdam"/>
      <sheetName val="CDdata"/>
      <sheetName val="lchart"/>
      <sheetName val="keymap"/>
      <sheetName val="LS"/>
      <sheetName val="CS"/>
      <sheetName val="lead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</row>
        <row r="54">
          <cell r="A54">
            <v>51</v>
          </cell>
          <cell r="B54">
            <v>46</v>
          </cell>
          <cell r="C54" t="str">
            <v>KM</v>
          </cell>
          <cell r="D54">
            <v>180</v>
          </cell>
          <cell r="E54">
            <v>200</v>
          </cell>
        </row>
        <row r="55">
          <cell r="A55">
            <v>52</v>
          </cell>
          <cell r="B55">
            <v>47</v>
          </cell>
          <cell r="C55" t="str">
            <v>KM</v>
          </cell>
          <cell r="D55">
            <v>182.5</v>
          </cell>
          <cell r="E55">
            <v>203</v>
          </cell>
        </row>
        <row r="56">
          <cell r="A56">
            <v>53</v>
          </cell>
          <cell r="B56">
            <v>48</v>
          </cell>
          <cell r="C56" t="str">
            <v>KM</v>
          </cell>
          <cell r="D56">
            <v>185</v>
          </cell>
          <cell r="E56">
            <v>206</v>
          </cell>
        </row>
        <row r="57">
          <cell r="A57">
            <v>54</v>
          </cell>
          <cell r="B57">
            <v>49</v>
          </cell>
          <cell r="C57" t="str">
            <v>KM</v>
          </cell>
          <cell r="D57">
            <v>187.5</v>
          </cell>
          <cell r="E57">
            <v>209</v>
          </cell>
        </row>
        <row r="58">
          <cell r="A58">
            <v>55</v>
          </cell>
          <cell r="B58">
            <v>50</v>
          </cell>
          <cell r="C58" t="str">
            <v>KM</v>
          </cell>
          <cell r="D58">
            <v>190</v>
          </cell>
          <cell r="E58">
            <v>212</v>
          </cell>
        </row>
        <row r="59">
          <cell r="A59">
            <v>56</v>
          </cell>
          <cell r="B59">
            <v>51</v>
          </cell>
          <cell r="C59" t="str">
            <v>KM</v>
          </cell>
          <cell r="D59">
            <v>192.3</v>
          </cell>
          <cell r="E59">
            <v>214.8</v>
          </cell>
        </row>
        <row r="60">
          <cell r="A60">
            <v>57</v>
          </cell>
          <cell r="B60">
            <v>52</v>
          </cell>
          <cell r="C60" t="str">
            <v>KM</v>
          </cell>
          <cell r="D60">
            <v>194.6</v>
          </cell>
          <cell r="E60">
            <v>217.6</v>
          </cell>
        </row>
        <row r="61">
          <cell r="A61">
            <v>58</v>
          </cell>
          <cell r="B61">
            <v>53</v>
          </cell>
          <cell r="C61" t="str">
            <v>KM</v>
          </cell>
          <cell r="D61">
            <v>196.9</v>
          </cell>
          <cell r="E61">
            <v>220.4</v>
          </cell>
        </row>
        <row r="62">
          <cell r="A62">
            <v>59</v>
          </cell>
          <cell r="B62">
            <v>54</v>
          </cell>
          <cell r="C62" t="str">
            <v>KM</v>
          </cell>
          <cell r="D62">
            <v>199.2</v>
          </cell>
          <cell r="E62">
            <v>223.2</v>
          </cell>
        </row>
        <row r="63">
          <cell r="A63">
            <v>60</v>
          </cell>
          <cell r="B63">
            <v>55</v>
          </cell>
          <cell r="C63" t="str">
            <v>KM</v>
          </cell>
          <cell r="D63">
            <v>201.5</v>
          </cell>
          <cell r="E63">
            <v>226</v>
          </cell>
        </row>
        <row r="64">
          <cell r="A64">
            <v>61</v>
          </cell>
          <cell r="B64">
            <v>56</v>
          </cell>
          <cell r="C64" t="str">
            <v>KM</v>
          </cell>
          <cell r="D64">
            <v>203.8</v>
          </cell>
          <cell r="E64">
            <v>228.8</v>
          </cell>
        </row>
        <row r="65">
          <cell r="A65">
            <v>62</v>
          </cell>
          <cell r="B65">
            <v>57</v>
          </cell>
          <cell r="C65" t="str">
            <v>KM</v>
          </cell>
          <cell r="D65">
            <v>206.1</v>
          </cell>
          <cell r="E65">
            <v>231.6</v>
          </cell>
        </row>
        <row r="66">
          <cell r="A66">
            <v>63</v>
          </cell>
          <cell r="B66">
            <v>58</v>
          </cell>
          <cell r="C66" t="str">
            <v>KM</v>
          </cell>
          <cell r="D66">
            <v>208.4</v>
          </cell>
          <cell r="E66">
            <v>234.4</v>
          </cell>
        </row>
        <row r="67">
          <cell r="A67">
            <v>64</v>
          </cell>
          <cell r="B67">
            <v>59</v>
          </cell>
          <cell r="C67" t="str">
            <v>KM</v>
          </cell>
          <cell r="D67">
            <v>210.7</v>
          </cell>
          <cell r="E67">
            <v>237.2</v>
          </cell>
        </row>
        <row r="68">
          <cell r="A68">
            <v>65</v>
          </cell>
          <cell r="B68">
            <v>60</v>
          </cell>
          <cell r="C68" t="str">
            <v>KM</v>
          </cell>
          <cell r="D68">
            <v>213</v>
          </cell>
          <cell r="E68">
            <v>240</v>
          </cell>
        </row>
        <row r="69">
          <cell r="A69">
            <v>66</v>
          </cell>
          <cell r="B69">
            <v>61</v>
          </cell>
          <cell r="C69" t="str">
            <v>KM</v>
          </cell>
          <cell r="D69">
            <v>215.3</v>
          </cell>
          <cell r="E69">
            <v>242.8</v>
          </cell>
        </row>
        <row r="70">
          <cell r="A70">
            <v>67</v>
          </cell>
          <cell r="B70">
            <v>62</v>
          </cell>
          <cell r="C70" t="str">
            <v>KM</v>
          </cell>
          <cell r="D70">
            <v>217.6</v>
          </cell>
          <cell r="E70">
            <v>245.6</v>
          </cell>
        </row>
        <row r="71">
          <cell r="A71">
            <v>68</v>
          </cell>
          <cell r="B71">
            <v>63</v>
          </cell>
          <cell r="C71" t="str">
            <v>KM</v>
          </cell>
          <cell r="D71">
            <v>219.9</v>
          </cell>
          <cell r="E71">
            <v>248.4</v>
          </cell>
        </row>
        <row r="72">
          <cell r="A72">
            <v>69</v>
          </cell>
          <cell r="B72">
            <v>64</v>
          </cell>
          <cell r="C72" t="str">
            <v>KM</v>
          </cell>
          <cell r="D72">
            <v>222.2</v>
          </cell>
          <cell r="E72">
            <v>251.2</v>
          </cell>
        </row>
        <row r="73">
          <cell r="A73">
            <v>70</v>
          </cell>
          <cell r="B73">
            <v>65</v>
          </cell>
          <cell r="C73" t="str">
            <v>KM</v>
          </cell>
          <cell r="D73">
            <v>224.5</v>
          </cell>
          <cell r="E73">
            <v>254</v>
          </cell>
        </row>
        <row r="74">
          <cell r="A74">
            <v>71</v>
          </cell>
          <cell r="B74">
            <v>66</v>
          </cell>
          <cell r="C74" t="str">
            <v>KM</v>
          </cell>
          <cell r="D74">
            <v>226.8</v>
          </cell>
          <cell r="E74">
            <v>256.8</v>
          </cell>
        </row>
        <row r="75">
          <cell r="A75">
            <v>72</v>
          </cell>
          <cell r="B75">
            <v>67</v>
          </cell>
          <cell r="C75" t="str">
            <v>KM</v>
          </cell>
          <cell r="D75">
            <v>229.1</v>
          </cell>
          <cell r="E75">
            <v>259.60000000000002</v>
          </cell>
        </row>
        <row r="76">
          <cell r="A76">
            <v>73</v>
          </cell>
          <cell r="B76">
            <v>68</v>
          </cell>
          <cell r="C76" t="str">
            <v>KM</v>
          </cell>
          <cell r="D76">
            <v>231.4</v>
          </cell>
          <cell r="E76">
            <v>262.39999999999998</v>
          </cell>
        </row>
        <row r="77">
          <cell r="A77">
            <v>74</v>
          </cell>
          <cell r="B77">
            <v>69</v>
          </cell>
          <cell r="C77" t="str">
            <v>KM</v>
          </cell>
          <cell r="D77">
            <v>233.7</v>
          </cell>
          <cell r="E77">
            <v>265.2</v>
          </cell>
        </row>
        <row r="78">
          <cell r="A78">
            <v>75</v>
          </cell>
          <cell r="B78">
            <v>70</v>
          </cell>
          <cell r="C78" t="str">
            <v>KM</v>
          </cell>
          <cell r="D78">
            <v>236</v>
          </cell>
          <cell r="E78">
            <v>268</v>
          </cell>
        </row>
        <row r="79">
          <cell r="A79">
            <v>76</v>
          </cell>
          <cell r="B79">
            <v>71</v>
          </cell>
          <cell r="C79" t="str">
            <v>KM</v>
          </cell>
          <cell r="D79">
            <v>238.3</v>
          </cell>
          <cell r="E79">
            <v>270.8</v>
          </cell>
        </row>
        <row r="80">
          <cell r="A80">
            <v>77</v>
          </cell>
          <cell r="B80">
            <v>72</v>
          </cell>
          <cell r="C80" t="str">
            <v>KM</v>
          </cell>
          <cell r="D80">
            <v>240.6</v>
          </cell>
          <cell r="E80">
            <v>273.60000000000002</v>
          </cell>
        </row>
        <row r="81">
          <cell r="A81">
            <v>78</v>
          </cell>
          <cell r="B81">
            <v>73</v>
          </cell>
          <cell r="C81" t="str">
            <v>KM</v>
          </cell>
          <cell r="D81">
            <v>242.9</v>
          </cell>
          <cell r="E81">
            <v>276.39999999999998</v>
          </cell>
        </row>
        <row r="82">
          <cell r="A82">
            <v>79</v>
          </cell>
          <cell r="B82">
            <v>74</v>
          </cell>
          <cell r="C82" t="str">
            <v>KM</v>
          </cell>
          <cell r="D82">
            <v>245.2</v>
          </cell>
          <cell r="E82">
            <v>279.2</v>
          </cell>
        </row>
        <row r="83">
          <cell r="A83">
            <v>80</v>
          </cell>
          <cell r="B83">
            <v>75</v>
          </cell>
          <cell r="C83" t="str">
            <v>KM</v>
          </cell>
          <cell r="D83">
            <v>247.5</v>
          </cell>
          <cell r="E83">
            <v>282</v>
          </cell>
        </row>
        <row r="84">
          <cell r="A84">
            <v>81</v>
          </cell>
          <cell r="B84">
            <v>76</v>
          </cell>
          <cell r="C84" t="str">
            <v>KM</v>
          </cell>
          <cell r="D84">
            <v>249.8</v>
          </cell>
          <cell r="E84">
            <v>284.8</v>
          </cell>
        </row>
        <row r="85">
          <cell r="A85">
            <v>82</v>
          </cell>
          <cell r="B85">
            <v>77</v>
          </cell>
          <cell r="C85" t="str">
            <v>KM</v>
          </cell>
          <cell r="D85">
            <v>252.1</v>
          </cell>
          <cell r="E85">
            <v>287.60000000000002</v>
          </cell>
        </row>
        <row r="86">
          <cell r="A86">
            <v>83</v>
          </cell>
          <cell r="B86">
            <v>78</v>
          </cell>
          <cell r="C86" t="str">
            <v>KM</v>
          </cell>
          <cell r="D86">
            <v>254.4</v>
          </cell>
          <cell r="E86">
            <v>290.39999999999998</v>
          </cell>
        </row>
        <row r="87">
          <cell r="A87">
            <v>84</v>
          </cell>
          <cell r="B87">
            <v>79</v>
          </cell>
          <cell r="C87" t="str">
            <v>KM</v>
          </cell>
          <cell r="D87">
            <v>256.7</v>
          </cell>
          <cell r="E87">
            <v>293.2</v>
          </cell>
        </row>
        <row r="88">
          <cell r="A88">
            <v>85</v>
          </cell>
          <cell r="B88">
            <v>80</v>
          </cell>
          <cell r="C88" t="str">
            <v>KM</v>
          </cell>
          <cell r="D88">
            <v>259</v>
          </cell>
          <cell r="E88">
            <v>296</v>
          </cell>
        </row>
        <row r="89">
          <cell r="A89">
            <v>86</v>
          </cell>
          <cell r="B89">
            <v>81</v>
          </cell>
          <cell r="C89" t="str">
            <v>KM</v>
          </cell>
          <cell r="D89">
            <v>261.3</v>
          </cell>
          <cell r="E89">
            <v>298.8</v>
          </cell>
        </row>
        <row r="90">
          <cell r="A90">
            <v>87</v>
          </cell>
          <cell r="B90">
            <v>82</v>
          </cell>
          <cell r="C90" t="str">
            <v>KM</v>
          </cell>
          <cell r="D90">
            <v>263.60000000000002</v>
          </cell>
          <cell r="E90">
            <v>301.60000000000002</v>
          </cell>
        </row>
        <row r="91">
          <cell r="A91">
            <v>88</v>
          </cell>
          <cell r="B91">
            <v>83</v>
          </cell>
          <cell r="C91" t="str">
            <v>KM</v>
          </cell>
          <cell r="D91">
            <v>265.89999999999998</v>
          </cell>
          <cell r="E91">
            <v>304.39999999999998</v>
          </cell>
        </row>
        <row r="92">
          <cell r="A92">
            <v>89</v>
          </cell>
          <cell r="B92">
            <v>84</v>
          </cell>
          <cell r="C92" t="str">
            <v>KM</v>
          </cell>
          <cell r="D92">
            <v>268.2</v>
          </cell>
          <cell r="E92">
            <v>307.2</v>
          </cell>
        </row>
        <row r="93">
          <cell r="A93">
            <v>90</v>
          </cell>
          <cell r="B93">
            <v>85</v>
          </cell>
          <cell r="C93" t="str">
            <v>KM</v>
          </cell>
          <cell r="D93">
            <v>270.5</v>
          </cell>
          <cell r="E93">
            <v>310</v>
          </cell>
        </row>
        <row r="94">
          <cell r="A94">
            <v>91</v>
          </cell>
          <cell r="B94">
            <v>86</v>
          </cell>
          <cell r="C94" t="str">
            <v>KM</v>
          </cell>
          <cell r="D94">
            <v>272.8</v>
          </cell>
          <cell r="E94">
            <v>312.8</v>
          </cell>
        </row>
        <row r="95">
          <cell r="A95">
            <v>92</v>
          </cell>
          <cell r="B95">
            <v>87</v>
          </cell>
          <cell r="C95" t="str">
            <v>KM</v>
          </cell>
          <cell r="D95">
            <v>275.10000000000002</v>
          </cell>
          <cell r="E95">
            <v>315.60000000000002</v>
          </cell>
        </row>
        <row r="96">
          <cell r="A96">
            <v>93</v>
          </cell>
          <cell r="B96">
            <v>88</v>
          </cell>
          <cell r="C96" t="str">
            <v>KM</v>
          </cell>
          <cell r="D96">
            <v>277.39999999999998</v>
          </cell>
          <cell r="E96">
            <v>318.39999999999998</v>
          </cell>
        </row>
        <row r="97">
          <cell r="A97">
            <v>94</v>
          </cell>
          <cell r="B97">
            <v>89</v>
          </cell>
          <cell r="C97" t="str">
            <v>KM</v>
          </cell>
          <cell r="D97">
            <v>279.7</v>
          </cell>
          <cell r="E97">
            <v>321.2</v>
          </cell>
        </row>
        <row r="98">
          <cell r="A98">
            <v>95</v>
          </cell>
          <cell r="B98">
            <v>90</v>
          </cell>
          <cell r="C98" t="str">
            <v>KM</v>
          </cell>
          <cell r="D98">
            <v>282</v>
          </cell>
          <cell r="E98">
            <v>324</v>
          </cell>
        </row>
        <row r="99">
          <cell r="A99">
            <v>96</v>
          </cell>
          <cell r="B99">
            <v>91</v>
          </cell>
          <cell r="C99" t="str">
            <v>KM</v>
          </cell>
          <cell r="D99">
            <v>284.3</v>
          </cell>
          <cell r="E99">
            <v>326.8</v>
          </cell>
        </row>
        <row r="100">
          <cell r="A100">
            <v>97</v>
          </cell>
          <cell r="B100">
            <v>92</v>
          </cell>
          <cell r="C100" t="str">
            <v>KM</v>
          </cell>
          <cell r="D100">
            <v>286.60000000000002</v>
          </cell>
          <cell r="E100">
            <v>329.6</v>
          </cell>
        </row>
        <row r="101">
          <cell r="A101">
            <v>98</v>
          </cell>
          <cell r="B101">
            <v>93</v>
          </cell>
          <cell r="C101" t="str">
            <v>KM</v>
          </cell>
          <cell r="D101">
            <v>288.89999999999998</v>
          </cell>
          <cell r="E101">
            <v>332.4</v>
          </cell>
        </row>
        <row r="102">
          <cell r="A102">
            <v>99</v>
          </cell>
          <cell r="B102">
            <v>94</v>
          </cell>
          <cell r="C102" t="str">
            <v>KM</v>
          </cell>
          <cell r="D102">
            <v>291.2</v>
          </cell>
          <cell r="E102">
            <v>335.2</v>
          </cell>
        </row>
        <row r="103">
          <cell r="A103">
            <v>100</v>
          </cell>
          <cell r="B103">
            <v>95</v>
          </cell>
          <cell r="C103" t="str">
            <v>KM</v>
          </cell>
          <cell r="D103">
            <v>293.5</v>
          </cell>
          <cell r="E103">
            <v>338</v>
          </cell>
        </row>
        <row r="104">
          <cell r="A104">
            <v>101</v>
          </cell>
          <cell r="B104">
            <v>96</v>
          </cell>
          <cell r="C104" t="str">
            <v>KM</v>
          </cell>
          <cell r="D104">
            <v>295.8</v>
          </cell>
          <cell r="E104">
            <v>340.8</v>
          </cell>
        </row>
        <row r="105">
          <cell r="A105">
            <v>102</v>
          </cell>
          <cell r="B105">
            <v>97</v>
          </cell>
          <cell r="C105" t="str">
            <v>KM</v>
          </cell>
          <cell r="D105">
            <v>298.10000000000002</v>
          </cell>
          <cell r="E105">
            <v>343.6</v>
          </cell>
        </row>
        <row r="106">
          <cell r="A106">
            <v>103</v>
          </cell>
          <cell r="B106">
            <v>98</v>
          </cell>
          <cell r="C106" t="str">
            <v>KM</v>
          </cell>
          <cell r="D106">
            <v>300.39999999999998</v>
          </cell>
          <cell r="E106">
            <v>346.4</v>
          </cell>
        </row>
        <row r="107">
          <cell r="A107">
            <v>104</v>
          </cell>
          <cell r="B107">
            <v>99</v>
          </cell>
          <cell r="C107" t="str">
            <v>KM</v>
          </cell>
          <cell r="D107">
            <v>302.7</v>
          </cell>
          <cell r="E107">
            <v>349.2</v>
          </cell>
        </row>
        <row r="108">
          <cell r="A108">
            <v>105</v>
          </cell>
          <cell r="B108">
            <v>100</v>
          </cell>
          <cell r="C108" t="str">
            <v>KM</v>
          </cell>
          <cell r="D108">
            <v>305</v>
          </cell>
          <cell r="E108">
            <v>352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F6pave"/>
      <sheetName val="F7hp900"/>
      <sheetName val="F7hp600"/>
      <sheetName val="F7slb3m"/>
      <sheetName val="F7slb4m"/>
      <sheetName val="F8rate"/>
      <sheetName val="Sheet2"/>
      <sheetName val="CDdata"/>
      <sheetName val="Sheet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>
        <row r="2">
          <cell r="W2" t="str">
            <v>KM</v>
          </cell>
          <cell r="X2" t="str">
            <v>Metal</v>
          </cell>
          <cell r="Y2" t="str">
            <v>Gravel, Sand, earth</v>
          </cell>
        </row>
        <row r="3">
          <cell r="W3">
            <v>0.5</v>
          </cell>
          <cell r="X3">
            <v>64</v>
          </cell>
          <cell r="Y3">
            <v>56</v>
          </cell>
        </row>
        <row r="4">
          <cell r="W4">
            <v>1</v>
          </cell>
          <cell r="X4">
            <v>67</v>
          </cell>
          <cell r="Y4">
            <v>58</v>
          </cell>
        </row>
        <row r="5">
          <cell r="W5">
            <v>2</v>
          </cell>
          <cell r="X5">
            <v>69</v>
          </cell>
          <cell r="Y5">
            <v>61</v>
          </cell>
        </row>
        <row r="6">
          <cell r="W6">
            <v>3</v>
          </cell>
          <cell r="X6">
            <v>72</v>
          </cell>
          <cell r="Y6">
            <v>64</v>
          </cell>
        </row>
        <row r="7">
          <cell r="W7">
            <v>4</v>
          </cell>
          <cell r="X7">
            <v>75</v>
          </cell>
          <cell r="Y7">
            <v>67</v>
          </cell>
        </row>
        <row r="8">
          <cell r="W8">
            <v>5</v>
          </cell>
          <cell r="X8">
            <v>78</v>
          </cell>
          <cell r="Y8">
            <v>70</v>
          </cell>
        </row>
        <row r="9">
          <cell r="W9">
            <v>6</v>
          </cell>
          <cell r="X9">
            <v>82</v>
          </cell>
          <cell r="Y9">
            <v>72</v>
          </cell>
        </row>
        <row r="10">
          <cell r="W10">
            <v>7</v>
          </cell>
          <cell r="X10">
            <v>84</v>
          </cell>
          <cell r="Y10">
            <v>76</v>
          </cell>
        </row>
        <row r="11">
          <cell r="W11">
            <v>8</v>
          </cell>
          <cell r="X11">
            <v>86</v>
          </cell>
          <cell r="Y11">
            <v>79</v>
          </cell>
        </row>
        <row r="12">
          <cell r="W12">
            <v>9</v>
          </cell>
          <cell r="X12">
            <v>90</v>
          </cell>
          <cell r="Y12">
            <v>82</v>
          </cell>
        </row>
        <row r="13">
          <cell r="W13">
            <v>10</v>
          </cell>
          <cell r="X13">
            <v>92</v>
          </cell>
          <cell r="Y13">
            <v>85</v>
          </cell>
        </row>
        <row r="14">
          <cell r="W14">
            <v>11</v>
          </cell>
          <cell r="X14">
            <v>95</v>
          </cell>
          <cell r="Y14">
            <v>89</v>
          </cell>
        </row>
        <row r="15">
          <cell r="W15">
            <v>12</v>
          </cell>
          <cell r="X15">
            <v>99</v>
          </cell>
          <cell r="Y15">
            <v>91</v>
          </cell>
        </row>
        <row r="16">
          <cell r="W16">
            <v>13</v>
          </cell>
          <cell r="X16">
            <v>102</v>
          </cell>
          <cell r="Y16">
            <v>94</v>
          </cell>
        </row>
        <row r="17">
          <cell r="W17">
            <v>14</v>
          </cell>
          <cell r="X17">
            <v>105</v>
          </cell>
          <cell r="Y17">
            <v>97</v>
          </cell>
        </row>
        <row r="18">
          <cell r="W18">
            <v>15</v>
          </cell>
          <cell r="X18">
            <v>107</v>
          </cell>
          <cell r="Y18">
            <v>100</v>
          </cell>
        </row>
        <row r="19">
          <cell r="W19">
            <v>16</v>
          </cell>
          <cell r="X19">
            <v>110</v>
          </cell>
          <cell r="Y19">
            <v>102</v>
          </cell>
        </row>
        <row r="20">
          <cell r="W20">
            <v>17</v>
          </cell>
          <cell r="X20">
            <v>113</v>
          </cell>
          <cell r="Y20">
            <v>106</v>
          </cell>
        </row>
        <row r="21">
          <cell r="W21">
            <v>18</v>
          </cell>
          <cell r="X21">
            <v>116</v>
          </cell>
          <cell r="Y21">
            <v>109</v>
          </cell>
        </row>
        <row r="22">
          <cell r="W22">
            <v>19</v>
          </cell>
          <cell r="X22">
            <v>118</v>
          </cell>
          <cell r="Y22">
            <v>112</v>
          </cell>
        </row>
        <row r="23">
          <cell r="W23">
            <v>20</v>
          </cell>
          <cell r="X23">
            <v>122</v>
          </cell>
          <cell r="Y23">
            <v>115</v>
          </cell>
        </row>
        <row r="24">
          <cell r="W24">
            <v>21</v>
          </cell>
          <cell r="X24">
            <v>125</v>
          </cell>
          <cell r="Y24">
            <v>117.3</v>
          </cell>
        </row>
        <row r="25">
          <cell r="W25">
            <v>22</v>
          </cell>
          <cell r="X25">
            <v>128</v>
          </cell>
          <cell r="Y25">
            <v>119.6</v>
          </cell>
        </row>
        <row r="26">
          <cell r="W26">
            <v>23</v>
          </cell>
          <cell r="X26">
            <v>131</v>
          </cell>
          <cell r="Y26">
            <v>121.9</v>
          </cell>
        </row>
        <row r="27">
          <cell r="W27">
            <v>24</v>
          </cell>
          <cell r="X27">
            <v>134</v>
          </cell>
          <cell r="Y27">
            <v>124.2</v>
          </cell>
        </row>
        <row r="28">
          <cell r="W28">
            <v>25</v>
          </cell>
          <cell r="X28">
            <v>137</v>
          </cell>
          <cell r="Y28">
            <v>126.5</v>
          </cell>
        </row>
        <row r="29">
          <cell r="W29">
            <v>26</v>
          </cell>
          <cell r="X29">
            <v>140</v>
          </cell>
          <cell r="Y29">
            <v>128.80000000000001</v>
          </cell>
        </row>
        <row r="30">
          <cell r="W30">
            <v>27</v>
          </cell>
          <cell r="X30">
            <v>143</v>
          </cell>
          <cell r="Y30">
            <v>131.1</v>
          </cell>
        </row>
        <row r="31">
          <cell r="W31">
            <v>28</v>
          </cell>
          <cell r="X31">
            <v>146</v>
          </cell>
          <cell r="Y31">
            <v>133.4</v>
          </cell>
        </row>
        <row r="32">
          <cell r="W32">
            <v>29</v>
          </cell>
          <cell r="X32">
            <v>149</v>
          </cell>
          <cell r="Y32">
            <v>135.69999999999999</v>
          </cell>
        </row>
        <row r="33">
          <cell r="W33">
            <v>30</v>
          </cell>
          <cell r="X33">
            <v>152</v>
          </cell>
          <cell r="Y33">
            <v>138</v>
          </cell>
        </row>
        <row r="34">
          <cell r="W34">
            <v>31</v>
          </cell>
          <cell r="X34">
            <v>155</v>
          </cell>
          <cell r="Y34">
            <v>140.30000000000001</v>
          </cell>
        </row>
        <row r="35">
          <cell r="W35">
            <v>32</v>
          </cell>
          <cell r="X35">
            <v>158</v>
          </cell>
          <cell r="Y35">
            <v>142.6</v>
          </cell>
        </row>
        <row r="36">
          <cell r="W36">
            <v>33</v>
          </cell>
          <cell r="X36">
            <v>161</v>
          </cell>
          <cell r="Y36">
            <v>144.9</v>
          </cell>
        </row>
        <row r="37">
          <cell r="W37">
            <v>34</v>
          </cell>
          <cell r="X37">
            <v>164</v>
          </cell>
          <cell r="Y37">
            <v>147.19999999999999</v>
          </cell>
        </row>
        <row r="38">
          <cell r="W38">
            <v>35</v>
          </cell>
          <cell r="X38">
            <v>167</v>
          </cell>
          <cell r="Y38">
            <v>149.5</v>
          </cell>
        </row>
        <row r="39">
          <cell r="W39">
            <v>36</v>
          </cell>
          <cell r="X39">
            <v>170</v>
          </cell>
          <cell r="Y39">
            <v>151.80000000000001</v>
          </cell>
        </row>
        <row r="40">
          <cell r="W40">
            <v>37</v>
          </cell>
          <cell r="X40">
            <v>173</v>
          </cell>
          <cell r="Y40">
            <v>154.1</v>
          </cell>
        </row>
        <row r="41">
          <cell r="W41">
            <v>38</v>
          </cell>
          <cell r="X41">
            <v>176</v>
          </cell>
          <cell r="Y41">
            <v>156.4</v>
          </cell>
        </row>
        <row r="42">
          <cell r="W42">
            <v>39</v>
          </cell>
          <cell r="X42">
            <v>179</v>
          </cell>
          <cell r="Y42">
            <v>158.69999999999999</v>
          </cell>
        </row>
        <row r="43">
          <cell r="W43">
            <v>40</v>
          </cell>
          <cell r="X43">
            <v>182</v>
          </cell>
          <cell r="Y43">
            <v>161</v>
          </cell>
        </row>
        <row r="44">
          <cell r="W44">
            <v>41</v>
          </cell>
          <cell r="X44">
            <v>185</v>
          </cell>
          <cell r="Y44">
            <v>163.30000000000001</v>
          </cell>
        </row>
        <row r="45">
          <cell r="W45">
            <v>42</v>
          </cell>
          <cell r="X45">
            <v>188</v>
          </cell>
          <cell r="Y45">
            <v>165.6</v>
          </cell>
        </row>
        <row r="46">
          <cell r="W46">
            <v>43</v>
          </cell>
          <cell r="X46">
            <v>191</v>
          </cell>
          <cell r="Y46">
            <v>167.9</v>
          </cell>
        </row>
        <row r="47">
          <cell r="W47">
            <v>44</v>
          </cell>
          <cell r="X47">
            <v>194</v>
          </cell>
          <cell r="Y47">
            <v>170.2</v>
          </cell>
        </row>
        <row r="48">
          <cell r="W48">
            <v>45</v>
          </cell>
          <cell r="X48">
            <v>197</v>
          </cell>
          <cell r="Y48">
            <v>172.5</v>
          </cell>
        </row>
        <row r="49">
          <cell r="W49">
            <v>46</v>
          </cell>
          <cell r="X49">
            <v>200</v>
          </cell>
          <cell r="Y49">
            <v>174.8</v>
          </cell>
        </row>
        <row r="50">
          <cell r="W50">
            <v>47</v>
          </cell>
          <cell r="X50">
            <v>203</v>
          </cell>
          <cell r="Y50">
            <v>177.1</v>
          </cell>
        </row>
        <row r="51">
          <cell r="W51">
            <v>48</v>
          </cell>
          <cell r="X51">
            <v>206</v>
          </cell>
          <cell r="Y51">
            <v>179.4</v>
          </cell>
        </row>
        <row r="52">
          <cell r="W52">
            <v>49</v>
          </cell>
          <cell r="X52">
            <v>209</v>
          </cell>
          <cell r="Y52">
            <v>181.7</v>
          </cell>
        </row>
        <row r="53">
          <cell r="W53">
            <v>50</v>
          </cell>
          <cell r="X53">
            <v>212</v>
          </cell>
          <cell r="Y53">
            <v>184</v>
          </cell>
        </row>
        <row r="54">
          <cell r="W54">
            <v>51</v>
          </cell>
          <cell r="X54">
            <v>214.8</v>
          </cell>
          <cell r="Y54">
            <v>186.3</v>
          </cell>
        </row>
        <row r="55">
          <cell r="W55">
            <v>52</v>
          </cell>
          <cell r="X55">
            <v>217.6</v>
          </cell>
          <cell r="Y55">
            <v>188.6</v>
          </cell>
        </row>
        <row r="56">
          <cell r="W56">
            <v>53</v>
          </cell>
          <cell r="X56">
            <v>220.4</v>
          </cell>
          <cell r="Y56">
            <v>190.9</v>
          </cell>
        </row>
        <row r="57">
          <cell r="W57">
            <v>54</v>
          </cell>
          <cell r="X57">
            <v>223.2</v>
          </cell>
          <cell r="Y57">
            <v>193.2</v>
          </cell>
        </row>
        <row r="58">
          <cell r="W58">
            <v>55</v>
          </cell>
          <cell r="X58">
            <v>226</v>
          </cell>
          <cell r="Y58">
            <v>195.5</v>
          </cell>
        </row>
        <row r="59">
          <cell r="W59">
            <v>56</v>
          </cell>
          <cell r="X59">
            <v>228.8</v>
          </cell>
          <cell r="Y59">
            <v>197.8</v>
          </cell>
        </row>
        <row r="60">
          <cell r="W60">
            <v>57</v>
          </cell>
          <cell r="X60">
            <v>231.6</v>
          </cell>
          <cell r="Y60">
            <v>200.1</v>
          </cell>
        </row>
        <row r="61">
          <cell r="W61">
            <v>58</v>
          </cell>
          <cell r="X61">
            <v>234.4</v>
          </cell>
          <cell r="Y61">
            <v>202.4</v>
          </cell>
        </row>
        <row r="62">
          <cell r="W62">
            <v>59</v>
          </cell>
          <cell r="X62">
            <v>237.2</v>
          </cell>
          <cell r="Y62">
            <v>204.7</v>
          </cell>
        </row>
        <row r="63">
          <cell r="W63">
            <v>60</v>
          </cell>
          <cell r="X63">
            <v>240</v>
          </cell>
          <cell r="Y63">
            <v>207</v>
          </cell>
        </row>
        <row r="64">
          <cell r="W64">
            <v>61</v>
          </cell>
          <cell r="X64">
            <v>242.8</v>
          </cell>
          <cell r="Y64">
            <v>209.3</v>
          </cell>
        </row>
        <row r="65">
          <cell r="W65">
            <v>62</v>
          </cell>
          <cell r="X65">
            <v>245.6</v>
          </cell>
          <cell r="Y65">
            <v>211.6</v>
          </cell>
        </row>
        <row r="66">
          <cell r="W66">
            <v>63</v>
          </cell>
          <cell r="X66">
            <v>248.4</v>
          </cell>
          <cell r="Y66">
            <v>213.9</v>
          </cell>
        </row>
        <row r="67">
          <cell r="W67">
            <v>64</v>
          </cell>
          <cell r="X67">
            <v>251.2</v>
          </cell>
          <cell r="Y67">
            <v>216.2</v>
          </cell>
        </row>
        <row r="68">
          <cell r="W68">
            <v>65</v>
          </cell>
          <cell r="X68">
            <v>254</v>
          </cell>
          <cell r="Y68">
            <v>218.5</v>
          </cell>
        </row>
        <row r="69">
          <cell r="W69">
            <v>66</v>
          </cell>
          <cell r="X69">
            <v>256.8</v>
          </cell>
          <cell r="Y69">
            <v>220.8</v>
          </cell>
        </row>
        <row r="70">
          <cell r="W70">
            <v>67</v>
          </cell>
          <cell r="X70">
            <v>259.60000000000002</v>
          </cell>
          <cell r="Y70">
            <v>223.1</v>
          </cell>
        </row>
        <row r="71">
          <cell r="W71">
            <v>68</v>
          </cell>
          <cell r="X71">
            <v>262.39999999999998</v>
          </cell>
          <cell r="Y71">
            <v>225.4</v>
          </cell>
        </row>
        <row r="72">
          <cell r="W72">
            <v>69</v>
          </cell>
          <cell r="X72">
            <v>265.2</v>
          </cell>
          <cell r="Y72">
            <v>227.7</v>
          </cell>
        </row>
        <row r="73">
          <cell r="W73">
            <v>70</v>
          </cell>
          <cell r="X73">
            <v>268</v>
          </cell>
          <cell r="Y73">
            <v>230</v>
          </cell>
        </row>
        <row r="74">
          <cell r="W74">
            <v>71</v>
          </cell>
          <cell r="X74">
            <v>270.8</v>
          </cell>
          <cell r="Y74">
            <v>232.3</v>
          </cell>
        </row>
        <row r="75">
          <cell r="W75">
            <v>72</v>
          </cell>
          <cell r="X75">
            <v>273.60000000000002</v>
          </cell>
          <cell r="Y75">
            <v>234.6</v>
          </cell>
        </row>
        <row r="76">
          <cell r="W76">
            <v>73</v>
          </cell>
          <cell r="X76">
            <v>276.39999999999998</v>
          </cell>
          <cell r="Y76">
            <v>236.9</v>
          </cell>
        </row>
        <row r="77">
          <cell r="W77">
            <v>74</v>
          </cell>
          <cell r="X77">
            <v>279.2</v>
          </cell>
          <cell r="Y77">
            <v>239.2</v>
          </cell>
        </row>
        <row r="78">
          <cell r="W78">
            <v>75</v>
          </cell>
          <cell r="X78">
            <v>282</v>
          </cell>
          <cell r="Y78">
            <v>241.5</v>
          </cell>
        </row>
        <row r="79">
          <cell r="W79">
            <v>76</v>
          </cell>
          <cell r="X79">
            <v>284.8</v>
          </cell>
          <cell r="Y79">
            <v>243.8</v>
          </cell>
        </row>
        <row r="80">
          <cell r="W80">
            <v>77</v>
          </cell>
          <cell r="X80">
            <v>287.60000000000002</v>
          </cell>
          <cell r="Y80">
            <v>246.1</v>
          </cell>
        </row>
        <row r="81">
          <cell r="W81">
            <v>78</v>
          </cell>
          <cell r="X81">
            <v>290.39999999999998</v>
          </cell>
          <cell r="Y81">
            <v>248.4</v>
          </cell>
        </row>
        <row r="82">
          <cell r="W82">
            <v>79</v>
          </cell>
          <cell r="X82">
            <v>293.2</v>
          </cell>
          <cell r="Y82">
            <v>250.7</v>
          </cell>
        </row>
        <row r="83">
          <cell r="W83">
            <v>80</v>
          </cell>
          <cell r="X83">
            <v>296</v>
          </cell>
          <cell r="Y83">
            <v>253</v>
          </cell>
        </row>
        <row r="84">
          <cell r="W84">
            <v>81</v>
          </cell>
          <cell r="X84">
            <v>298.8</v>
          </cell>
          <cell r="Y84">
            <v>255.3</v>
          </cell>
        </row>
        <row r="85">
          <cell r="W85">
            <v>82</v>
          </cell>
          <cell r="X85">
            <v>301.60000000000002</v>
          </cell>
          <cell r="Y85">
            <v>257.60000000000002</v>
          </cell>
        </row>
        <row r="86">
          <cell r="W86">
            <v>83</v>
          </cell>
          <cell r="X86">
            <v>304.39999999999998</v>
          </cell>
          <cell r="Y86">
            <v>259.89999999999998</v>
          </cell>
        </row>
        <row r="87">
          <cell r="W87">
            <v>84</v>
          </cell>
          <cell r="X87">
            <v>307.2</v>
          </cell>
          <cell r="Y87">
            <v>262.2</v>
          </cell>
        </row>
        <row r="88">
          <cell r="W88">
            <v>85</v>
          </cell>
          <cell r="X88">
            <v>310</v>
          </cell>
          <cell r="Y88">
            <v>264.5</v>
          </cell>
        </row>
        <row r="89">
          <cell r="W89">
            <v>86</v>
          </cell>
          <cell r="X89">
            <v>312.8</v>
          </cell>
          <cell r="Y89">
            <v>266.8</v>
          </cell>
        </row>
        <row r="90">
          <cell r="W90">
            <v>87</v>
          </cell>
          <cell r="X90">
            <v>315.60000000000002</v>
          </cell>
          <cell r="Y90">
            <v>269.10000000000002</v>
          </cell>
        </row>
        <row r="91">
          <cell r="W91">
            <v>88</v>
          </cell>
          <cell r="X91">
            <v>318.39999999999998</v>
          </cell>
          <cell r="Y91">
            <v>271.39999999999998</v>
          </cell>
        </row>
        <row r="92">
          <cell r="W92">
            <v>89</v>
          </cell>
          <cell r="X92">
            <v>321.2</v>
          </cell>
          <cell r="Y92">
            <v>273.7</v>
          </cell>
        </row>
        <row r="93">
          <cell r="W93">
            <v>90</v>
          </cell>
          <cell r="X93">
            <v>324</v>
          </cell>
          <cell r="Y93">
            <v>276</v>
          </cell>
        </row>
        <row r="94">
          <cell r="W94">
            <v>91</v>
          </cell>
          <cell r="X94">
            <v>326.8</v>
          </cell>
          <cell r="Y94">
            <v>278.3</v>
          </cell>
        </row>
        <row r="95">
          <cell r="W95">
            <v>92</v>
          </cell>
          <cell r="X95">
            <v>329.6</v>
          </cell>
          <cell r="Y95">
            <v>280.60000000000002</v>
          </cell>
        </row>
        <row r="96">
          <cell r="W96">
            <v>93</v>
          </cell>
          <cell r="X96">
            <v>332.4</v>
          </cell>
          <cell r="Y96">
            <v>282.89999999999998</v>
          </cell>
        </row>
        <row r="97">
          <cell r="W97">
            <v>94</v>
          </cell>
          <cell r="X97">
            <v>335.2</v>
          </cell>
          <cell r="Y97">
            <v>285.2</v>
          </cell>
        </row>
        <row r="98">
          <cell r="W98">
            <v>95</v>
          </cell>
          <cell r="X98">
            <v>338</v>
          </cell>
          <cell r="Y98">
            <v>287.5</v>
          </cell>
        </row>
        <row r="99">
          <cell r="W99">
            <v>96</v>
          </cell>
          <cell r="X99">
            <v>340.8</v>
          </cell>
          <cell r="Y99">
            <v>289.8</v>
          </cell>
        </row>
        <row r="100">
          <cell r="W100">
            <v>97</v>
          </cell>
          <cell r="X100">
            <v>343.6</v>
          </cell>
          <cell r="Y100">
            <v>292.10000000000002</v>
          </cell>
        </row>
        <row r="101">
          <cell r="W101">
            <v>98</v>
          </cell>
          <cell r="X101">
            <v>346.4</v>
          </cell>
          <cell r="Y101">
            <v>294.39999999999998</v>
          </cell>
        </row>
        <row r="102">
          <cell r="W102">
            <v>99</v>
          </cell>
          <cell r="X102">
            <v>349.2</v>
          </cell>
          <cell r="Y102">
            <v>296.7</v>
          </cell>
        </row>
        <row r="103">
          <cell r="W103">
            <v>100</v>
          </cell>
          <cell r="X103">
            <v>352</v>
          </cell>
          <cell r="Y103">
            <v>299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ro_bldg"/>
      <sheetName val="mpp_bldg"/>
      <sheetName val="abstract"/>
      <sheetName val="detailed"/>
      <sheetName val="sanitory"/>
      <sheetName val="septic_tank"/>
      <sheetName val="electri"/>
      <sheetName val="c_wall"/>
      <sheetName val="data_sein"/>
      <sheetName val="v"/>
      <sheetName val="r"/>
      <sheetName val="l"/>
      <sheetName val="door"/>
      <sheetName val="w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Name of the work</v>
          </cell>
          <cell r="C2" t="str">
            <v>Construction of MPP Building at  Nadigudem</v>
          </cell>
        </row>
        <row r="3">
          <cell r="A3">
            <v>2</v>
          </cell>
          <cell r="B3" t="str">
            <v>Est.cost</v>
          </cell>
          <cell r="C3">
            <v>17</v>
          </cell>
        </row>
        <row r="4">
          <cell r="A4">
            <v>3</v>
          </cell>
          <cell r="B4" t="str">
            <v>Grant</v>
          </cell>
          <cell r="C4" t="str">
            <v>MPP</v>
          </cell>
        </row>
        <row r="5">
          <cell r="A5">
            <v>4</v>
          </cell>
          <cell r="B5" t="str">
            <v>Soils</v>
          </cell>
          <cell r="C5" t="str">
            <v>og</v>
          </cell>
        </row>
        <row r="6">
          <cell r="A6">
            <v>5</v>
          </cell>
          <cell r="B6" t="str">
            <v>Cement</v>
          </cell>
          <cell r="D6">
            <v>2500</v>
          </cell>
          <cell r="E6" t="str">
            <v>/MT</v>
          </cell>
        </row>
        <row r="7">
          <cell r="A7">
            <v>6</v>
          </cell>
          <cell r="B7" t="str">
            <v>Steel</v>
          </cell>
          <cell r="D7">
            <v>15000</v>
          </cell>
          <cell r="E7" t="str">
            <v>/MT</v>
          </cell>
        </row>
        <row r="8">
          <cell r="A8">
            <v>7</v>
          </cell>
          <cell r="B8" t="str">
            <v>Metal lead</v>
          </cell>
          <cell r="C8" t="str">
            <v>Akupamula</v>
          </cell>
          <cell r="D8">
            <v>15</v>
          </cell>
          <cell r="E8" t="str">
            <v>KM</v>
          </cell>
        </row>
        <row r="9">
          <cell r="A9">
            <v>8</v>
          </cell>
          <cell r="B9" t="str">
            <v>Crushed meal lead</v>
          </cell>
          <cell r="C9" t="str">
            <v>Akupamula</v>
          </cell>
          <cell r="D9">
            <v>15</v>
          </cell>
          <cell r="E9" t="str">
            <v>KM</v>
          </cell>
        </row>
        <row r="10">
          <cell r="A10">
            <v>9</v>
          </cell>
          <cell r="B10" t="str">
            <v>Sand Lead</v>
          </cell>
          <cell r="C10" t="str">
            <v>Palair</v>
          </cell>
          <cell r="D10">
            <v>32</v>
          </cell>
          <cell r="E10" t="str">
            <v>KM</v>
          </cell>
        </row>
        <row r="11">
          <cell r="A11">
            <v>10</v>
          </cell>
          <cell r="B11" t="str">
            <v>Bricks lead</v>
          </cell>
          <cell r="C11" t="str">
            <v>Kishnavagu</v>
          </cell>
          <cell r="D11">
            <v>6</v>
          </cell>
          <cell r="E11" t="str">
            <v>KM</v>
          </cell>
        </row>
        <row r="12">
          <cell r="A12">
            <v>11</v>
          </cell>
          <cell r="B12" t="str">
            <v>Polished Shabad Stone lead</v>
          </cell>
          <cell r="C12" t="str">
            <v>Kodad</v>
          </cell>
          <cell r="D12">
            <v>22</v>
          </cell>
          <cell r="E12" t="str">
            <v>KM</v>
          </cell>
        </row>
        <row r="13">
          <cell r="A13">
            <v>12</v>
          </cell>
          <cell r="B13" t="str">
            <v>Village</v>
          </cell>
          <cell r="C13" t="str">
            <v>Nadigudem</v>
          </cell>
        </row>
        <row r="14">
          <cell r="A14">
            <v>13</v>
          </cell>
          <cell r="B14" t="str">
            <v>mandal code</v>
          </cell>
          <cell r="D14">
            <v>145</v>
          </cell>
        </row>
        <row r="15">
          <cell r="A15">
            <v>14</v>
          </cell>
          <cell r="B15" t="str">
            <v>Acco proof powder</v>
          </cell>
          <cell r="C15">
            <v>30</v>
          </cell>
          <cell r="D15" t="str">
            <v>per kg</v>
          </cell>
        </row>
        <row r="16">
          <cell r="A16">
            <v>15</v>
          </cell>
          <cell r="B16" t="str">
            <v>Mandal</v>
          </cell>
          <cell r="C16" t="str">
            <v>Kodad</v>
          </cell>
        </row>
        <row r="17">
          <cell r="A17">
            <v>16</v>
          </cell>
          <cell r="B17" t="str">
            <v>Sub-division</v>
          </cell>
          <cell r="C17" t="str">
            <v>Kodad</v>
          </cell>
        </row>
        <row r="18">
          <cell r="A18">
            <v>17</v>
          </cell>
          <cell r="B18" t="str">
            <v>Division</v>
          </cell>
          <cell r="C18" t="str">
            <v>Miryalaguda</v>
          </cell>
        </row>
        <row r="19">
          <cell r="A19">
            <v>18</v>
          </cell>
          <cell r="B19" t="str">
            <v>SO</v>
          </cell>
          <cell r="C19" t="str">
            <v>ae</v>
          </cell>
        </row>
        <row r="20">
          <cell r="A20">
            <v>19</v>
          </cell>
          <cell r="B20" t="str">
            <v>AE</v>
          </cell>
          <cell r="C20" t="str">
            <v>K.Ranadheer Reddy</v>
          </cell>
        </row>
        <row r="21">
          <cell r="A21">
            <v>20</v>
          </cell>
          <cell r="B21" t="str">
            <v>DEE</v>
          </cell>
          <cell r="C21" t="str">
            <v>D.Vijaya Kumar</v>
          </cell>
        </row>
        <row r="22">
          <cell r="A22">
            <v>21</v>
          </cell>
          <cell r="B22" t="str">
            <v>EE</v>
          </cell>
          <cell r="C22" t="str">
            <v>VVRAS Jagannatha Rao</v>
          </cell>
        </row>
      </sheetData>
      <sheetData sheetId="10" refreshError="1">
        <row r="1">
          <cell r="B1" t="str">
            <v>SNO</v>
          </cell>
          <cell r="C1" t="str">
            <v>SSITEMNO</v>
          </cell>
          <cell r="F1" t="str">
            <v>DETAILS</v>
          </cell>
          <cell r="G1" t="str">
            <v>Unit</v>
          </cell>
          <cell r="H1" t="str">
            <v>PER</v>
          </cell>
          <cell r="I1" t="str">
            <v>RATE</v>
          </cell>
        </row>
        <row r="2">
          <cell r="B2">
            <v>1</v>
          </cell>
          <cell r="C2" t="str">
            <v>1ab</v>
          </cell>
          <cell r="F2" t="str">
            <v>1st Class Mason</v>
          </cell>
          <cell r="G2">
            <v>1</v>
          </cell>
          <cell r="H2" t="str">
            <v>each</v>
          </cell>
          <cell r="I2">
            <v>86</v>
          </cell>
        </row>
        <row r="3">
          <cell r="B3">
            <v>26</v>
          </cell>
          <cell r="C3">
            <v>17</v>
          </cell>
          <cell r="F3" t="str">
            <v>Spl.grade Mason</v>
          </cell>
          <cell r="G3">
            <v>1</v>
          </cell>
          <cell r="H3" t="str">
            <v>each</v>
          </cell>
          <cell r="I3">
            <v>0</v>
          </cell>
        </row>
        <row r="4">
          <cell r="B4">
            <v>28</v>
          </cell>
          <cell r="C4" t="str">
            <v>1a</v>
          </cell>
          <cell r="F4" t="str">
            <v>2nd Class Mason</v>
          </cell>
          <cell r="G4">
            <v>1</v>
          </cell>
          <cell r="H4" t="str">
            <v>each</v>
          </cell>
          <cell r="I4">
            <v>75</v>
          </cell>
        </row>
        <row r="5">
          <cell r="B5">
            <v>53</v>
          </cell>
          <cell r="C5">
            <v>2</v>
          </cell>
          <cell r="F5" t="str">
            <v>Man Mazdoor</v>
          </cell>
          <cell r="G5">
            <v>1</v>
          </cell>
          <cell r="H5" t="str">
            <v>each</v>
          </cell>
          <cell r="I5">
            <v>55</v>
          </cell>
        </row>
        <row r="6">
          <cell r="B6">
            <v>54</v>
          </cell>
          <cell r="C6">
            <v>3</v>
          </cell>
          <cell r="F6" t="str">
            <v>Woman Mazdoor</v>
          </cell>
          <cell r="G6">
            <v>1</v>
          </cell>
          <cell r="H6" t="str">
            <v>each</v>
          </cell>
          <cell r="I6">
            <v>55</v>
          </cell>
        </row>
        <row r="7">
          <cell r="B7">
            <v>60</v>
          </cell>
          <cell r="C7" t="str">
            <v>1a</v>
          </cell>
          <cell r="F7" t="str">
            <v>2nd Class Bricks</v>
          </cell>
          <cell r="G7">
            <v>1000</v>
          </cell>
          <cell r="H7" t="str">
            <v>Nos</v>
          </cell>
          <cell r="I7">
            <v>1200</v>
          </cell>
        </row>
        <row r="8">
          <cell r="B8">
            <v>67</v>
          </cell>
          <cell r="C8" t="str">
            <v>2c</v>
          </cell>
          <cell r="F8" t="str">
            <v>RR stone Granite Variety</v>
          </cell>
          <cell r="G8">
            <v>1</v>
          </cell>
          <cell r="H8" t="str">
            <v>cum</v>
          </cell>
          <cell r="I8">
            <v>75</v>
          </cell>
        </row>
        <row r="9">
          <cell r="B9">
            <v>72</v>
          </cell>
          <cell r="C9" t="str">
            <v>3a</v>
          </cell>
          <cell r="F9" t="str">
            <v>CR stone Granite Variety</v>
          </cell>
          <cell r="G9">
            <v>1</v>
          </cell>
          <cell r="H9" t="str">
            <v>cum</v>
          </cell>
          <cell r="I9">
            <v>109</v>
          </cell>
        </row>
        <row r="10">
          <cell r="B10">
            <v>80</v>
          </cell>
          <cell r="F10" t="str">
            <v>6 mm SS</v>
          </cell>
          <cell r="G10">
            <v>1</v>
          </cell>
          <cell r="H10" t="str">
            <v>cum</v>
          </cell>
          <cell r="I10">
            <v>170</v>
          </cell>
        </row>
        <row r="11">
          <cell r="B11">
            <v>81</v>
          </cell>
          <cell r="F11" t="str">
            <v>5 to 7 mm IRC</v>
          </cell>
          <cell r="G11">
            <v>1</v>
          </cell>
          <cell r="H11" t="str">
            <v>cum</v>
          </cell>
          <cell r="I11">
            <v>170</v>
          </cell>
        </row>
        <row r="12">
          <cell r="B12">
            <v>82</v>
          </cell>
          <cell r="F12" t="str">
            <v>10 mm SS</v>
          </cell>
          <cell r="G12">
            <v>1</v>
          </cell>
          <cell r="H12" t="str">
            <v>cum</v>
          </cell>
          <cell r="I12">
            <v>250</v>
          </cell>
        </row>
        <row r="13">
          <cell r="B13">
            <v>83</v>
          </cell>
          <cell r="F13" t="str">
            <v>10 to 11.2 IRC</v>
          </cell>
          <cell r="G13">
            <v>1</v>
          </cell>
          <cell r="H13" t="str">
            <v>cum</v>
          </cell>
          <cell r="I13">
            <v>250</v>
          </cell>
        </row>
        <row r="14">
          <cell r="B14">
            <v>84</v>
          </cell>
          <cell r="F14" t="str">
            <v>12 mm SS</v>
          </cell>
          <cell r="G14">
            <v>1</v>
          </cell>
          <cell r="H14" t="str">
            <v>cum</v>
          </cell>
          <cell r="I14">
            <v>300</v>
          </cell>
        </row>
        <row r="15">
          <cell r="B15">
            <v>85</v>
          </cell>
          <cell r="F15" t="str">
            <v>12 to 14 mm IRC</v>
          </cell>
          <cell r="G15">
            <v>1</v>
          </cell>
          <cell r="H15" t="str">
            <v>cum</v>
          </cell>
          <cell r="I15">
            <v>300</v>
          </cell>
        </row>
        <row r="16">
          <cell r="B16">
            <v>86</v>
          </cell>
          <cell r="F16" t="str">
            <v>20 mm SS</v>
          </cell>
          <cell r="G16">
            <v>1</v>
          </cell>
          <cell r="H16" t="str">
            <v>cum</v>
          </cell>
          <cell r="I16">
            <v>380</v>
          </cell>
        </row>
        <row r="17">
          <cell r="B17">
            <v>87</v>
          </cell>
          <cell r="F17" t="str">
            <v>20 to 22 mm IRC</v>
          </cell>
          <cell r="G17">
            <v>1</v>
          </cell>
          <cell r="H17" t="str">
            <v>cum</v>
          </cell>
          <cell r="I17">
            <v>375</v>
          </cell>
        </row>
        <row r="18">
          <cell r="B18">
            <v>88</v>
          </cell>
          <cell r="F18" t="str">
            <v>25 mm SS</v>
          </cell>
          <cell r="G18">
            <v>1</v>
          </cell>
          <cell r="H18" t="str">
            <v>cum</v>
          </cell>
          <cell r="I18">
            <v>300</v>
          </cell>
        </row>
        <row r="19">
          <cell r="B19">
            <v>89</v>
          </cell>
          <cell r="F19" t="str">
            <v>25 to 27 mm IRC</v>
          </cell>
          <cell r="G19">
            <v>1</v>
          </cell>
          <cell r="H19" t="str">
            <v>cum</v>
          </cell>
          <cell r="I19">
            <v>300</v>
          </cell>
        </row>
        <row r="20">
          <cell r="B20">
            <v>90</v>
          </cell>
          <cell r="F20" t="str">
            <v>40 mm SS</v>
          </cell>
          <cell r="G20">
            <v>1</v>
          </cell>
          <cell r="H20" t="str">
            <v>cum</v>
          </cell>
          <cell r="I20">
            <v>215</v>
          </cell>
        </row>
        <row r="21">
          <cell r="B21">
            <v>91</v>
          </cell>
          <cell r="F21" t="str">
            <v>40 to 45 mm IRC</v>
          </cell>
          <cell r="G21">
            <v>1</v>
          </cell>
          <cell r="H21" t="str">
            <v>cum</v>
          </cell>
          <cell r="I21">
            <v>200</v>
          </cell>
        </row>
        <row r="22">
          <cell r="B22">
            <v>92</v>
          </cell>
          <cell r="F22" t="str">
            <v>50 mm SS</v>
          </cell>
          <cell r="G22">
            <v>1</v>
          </cell>
          <cell r="H22" t="str">
            <v>cum</v>
          </cell>
          <cell r="I22">
            <v>150</v>
          </cell>
        </row>
        <row r="23">
          <cell r="B23">
            <v>93</v>
          </cell>
          <cell r="F23" t="str">
            <v>50 to 55mm IRC</v>
          </cell>
          <cell r="G23">
            <v>1</v>
          </cell>
          <cell r="H23" t="str">
            <v>cum</v>
          </cell>
          <cell r="I23">
            <v>120</v>
          </cell>
        </row>
        <row r="24">
          <cell r="B24">
            <v>94</v>
          </cell>
          <cell r="F24" t="str">
            <v>60 mm SS</v>
          </cell>
          <cell r="G24">
            <v>1</v>
          </cell>
          <cell r="H24" t="str">
            <v>cum</v>
          </cell>
          <cell r="I24">
            <v>150</v>
          </cell>
        </row>
        <row r="25">
          <cell r="B25">
            <v>95</v>
          </cell>
          <cell r="F25" t="str">
            <v>60 to 63 mm IRC</v>
          </cell>
          <cell r="G25">
            <v>1</v>
          </cell>
          <cell r="H25" t="str">
            <v>cum</v>
          </cell>
          <cell r="I25">
            <v>110</v>
          </cell>
        </row>
        <row r="26">
          <cell r="B26">
            <v>96</v>
          </cell>
          <cell r="F26" t="str">
            <v>65 mm SS</v>
          </cell>
          <cell r="G26">
            <v>1</v>
          </cell>
          <cell r="H26" t="str">
            <v>cum</v>
          </cell>
          <cell r="I26">
            <v>150</v>
          </cell>
        </row>
        <row r="27">
          <cell r="B27">
            <v>97</v>
          </cell>
          <cell r="F27" t="str">
            <v>65 mm IRC</v>
          </cell>
          <cell r="G27">
            <v>1</v>
          </cell>
          <cell r="H27" t="str">
            <v>cum</v>
          </cell>
          <cell r="I27">
            <v>120</v>
          </cell>
        </row>
        <row r="28">
          <cell r="B28">
            <v>98</v>
          </cell>
          <cell r="F28" t="str">
            <v>75 mm SS</v>
          </cell>
          <cell r="G28">
            <v>1</v>
          </cell>
          <cell r="H28" t="str">
            <v>cum</v>
          </cell>
          <cell r="I28">
            <v>95</v>
          </cell>
        </row>
        <row r="29">
          <cell r="B29">
            <v>99</v>
          </cell>
          <cell r="F29" t="str">
            <v>75 mm IRC</v>
          </cell>
          <cell r="G29">
            <v>1</v>
          </cell>
          <cell r="H29" t="str">
            <v>cum</v>
          </cell>
          <cell r="I29">
            <v>95</v>
          </cell>
        </row>
        <row r="30">
          <cell r="B30">
            <v>100</v>
          </cell>
          <cell r="F30" t="str">
            <v>Blasting</v>
          </cell>
          <cell r="G30">
            <v>1</v>
          </cell>
          <cell r="H30" t="str">
            <v>cum</v>
          </cell>
          <cell r="I30">
            <v>40</v>
          </cell>
        </row>
        <row r="31">
          <cell r="B31">
            <v>101</v>
          </cell>
          <cell r="F31" t="str">
            <v>Metal Crushing</v>
          </cell>
          <cell r="G31">
            <v>1</v>
          </cell>
          <cell r="H31" t="str">
            <v>cum</v>
          </cell>
          <cell r="I31">
            <v>0.25</v>
          </cell>
        </row>
        <row r="32">
          <cell r="B32">
            <v>127</v>
          </cell>
          <cell r="C32">
            <v>9</v>
          </cell>
          <cell r="F32" t="str">
            <v>Gravel</v>
          </cell>
          <cell r="G32">
            <v>1</v>
          </cell>
          <cell r="H32" t="str">
            <v>cum</v>
          </cell>
          <cell r="I32">
            <v>25</v>
          </cell>
        </row>
        <row r="33">
          <cell r="B33">
            <v>128</v>
          </cell>
          <cell r="F33" t="str">
            <v>Quarry rubbish</v>
          </cell>
          <cell r="G33">
            <v>1</v>
          </cell>
          <cell r="H33" t="str">
            <v>cum</v>
          </cell>
          <cell r="I33">
            <v>11</v>
          </cell>
        </row>
        <row r="34">
          <cell r="B34">
            <v>129</v>
          </cell>
          <cell r="F34" t="str">
            <v>Sand for Mortar, Seal coat</v>
          </cell>
          <cell r="G34">
            <v>1</v>
          </cell>
          <cell r="H34" t="str">
            <v>cum</v>
          </cell>
          <cell r="I34">
            <v>50</v>
          </cell>
        </row>
        <row r="35">
          <cell r="B35">
            <v>130</v>
          </cell>
          <cell r="F35" t="str">
            <v>Sand for Filling, Blindage</v>
          </cell>
          <cell r="G35">
            <v>1</v>
          </cell>
          <cell r="H35" t="str">
            <v>cum</v>
          </cell>
          <cell r="I35">
            <v>20</v>
          </cell>
        </row>
        <row r="36">
          <cell r="B36">
            <v>133</v>
          </cell>
          <cell r="C36">
            <v>15</v>
          </cell>
          <cell r="F36" t="str">
            <v>40 mm thick 0.762 m x.457 m</v>
          </cell>
          <cell r="G36">
            <v>1</v>
          </cell>
          <cell r="H36" t="str">
            <v>sqm</v>
          </cell>
          <cell r="I36">
            <v>70</v>
          </cell>
        </row>
        <row r="37">
          <cell r="B37">
            <v>134</v>
          </cell>
          <cell r="C37">
            <v>16</v>
          </cell>
          <cell r="F37" t="str">
            <v>50 mm thick 0.762 m x.457 m</v>
          </cell>
          <cell r="G37">
            <v>1</v>
          </cell>
          <cell r="H37" t="str">
            <v>sqm</v>
          </cell>
          <cell r="I37">
            <v>80</v>
          </cell>
        </row>
        <row r="38">
          <cell r="B38">
            <v>136</v>
          </cell>
          <cell r="F38" t="str">
            <v>25.4 mm thick White</v>
          </cell>
          <cell r="G38">
            <v>10</v>
          </cell>
          <cell r="H38" t="str">
            <v>sqm</v>
          </cell>
          <cell r="I38">
            <v>550</v>
          </cell>
        </row>
        <row r="39">
          <cell r="B39">
            <v>137</v>
          </cell>
          <cell r="F39" t="str">
            <v>25.4 mm thick Blue</v>
          </cell>
          <cell r="G39">
            <v>10</v>
          </cell>
          <cell r="H39" t="str">
            <v>sqm</v>
          </cell>
          <cell r="I39">
            <v>600</v>
          </cell>
        </row>
        <row r="40">
          <cell r="B40">
            <v>138</v>
          </cell>
          <cell r="F40" t="str">
            <v>25.4 mm thick White</v>
          </cell>
          <cell r="G40">
            <v>10</v>
          </cell>
          <cell r="H40" t="str">
            <v>sqm</v>
          </cell>
          <cell r="I40">
            <v>600</v>
          </cell>
        </row>
        <row r="41">
          <cell r="B41">
            <v>139</v>
          </cell>
          <cell r="F41" t="str">
            <v>25.4 mm thick Blue</v>
          </cell>
          <cell r="G41">
            <v>10</v>
          </cell>
          <cell r="H41" t="str">
            <v>sqm</v>
          </cell>
          <cell r="I41">
            <v>700</v>
          </cell>
        </row>
        <row r="42">
          <cell r="B42">
            <v>140</v>
          </cell>
          <cell r="F42" t="str">
            <v>25.4 mm thick White  0.457mx0.457 m</v>
          </cell>
          <cell r="G42">
            <v>10</v>
          </cell>
          <cell r="H42" t="str">
            <v>sqm</v>
          </cell>
          <cell r="I42">
            <v>1000</v>
          </cell>
        </row>
        <row r="43">
          <cell r="B43">
            <v>141</v>
          </cell>
          <cell r="F43" t="str">
            <v>25.4 mm thick Blue  0.457mx0.457 m</v>
          </cell>
          <cell r="G43">
            <v>10</v>
          </cell>
          <cell r="H43" t="str">
            <v>sqm</v>
          </cell>
          <cell r="I43">
            <v>1150</v>
          </cell>
        </row>
        <row r="44">
          <cell r="B44">
            <v>142</v>
          </cell>
          <cell r="C44">
            <v>20</v>
          </cell>
          <cell r="F44" t="str">
            <v>25.4 mm thick   0.457mx0.457 m</v>
          </cell>
          <cell r="G44">
            <v>10</v>
          </cell>
          <cell r="H44" t="str">
            <v>sqm</v>
          </cell>
          <cell r="I44">
            <v>900</v>
          </cell>
        </row>
        <row r="45">
          <cell r="B45">
            <v>143</v>
          </cell>
          <cell r="C45">
            <v>21</v>
          </cell>
          <cell r="F45" t="str">
            <v>25.4 mm thick 0.254mx0.254 m White</v>
          </cell>
          <cell r="G45">
            <v>10</v>
          </cell>
          <cell r="H45" t="str">
            <v>sqm</v>
          </cell>
          <cell r="I45">
            <v>2700</v>
          </cell>
        </row>
        <row r="46">
          <cell r="B46">
            <v>168</v>
          </cell>
          <cell r="F46" t="str">
            <v>Cement Mortar</v>
          </cell>
          <cell r="G46">
            <v>1</v>
          </cell>
          <cell r="H46" t="str">
            <v>cum</v>
          </cell>
          <cell r="I46">
            <v>15</v>
          </cell>
        </row>
        <row r="47">
          <cell r="B47">
            <v>169</v>
          </cell>
          <cell r="F47" t="str">
            <v>By Machine</v>
          </cell>
          <cell r="G47">
            <v>1</v>
          </cell>
          <cell r="H47" t="str">
            <v>cum</v>
          </cell>
          <cell r="I47">
            <v>25</v>
          </cell>
        </row>
        <row r="48">
          <cell r="B48">
            <v>175</v>
          </cell>
          <cell r="F48" t="str">
            <v>White Cement</v>
          </cell>
          <cell r="G48">
            <v>1</v>
          </cell>
          <cell r="H48" t="str">
            <v>kg</v>
          </cell>
          <cell r="I48">
            <v>9</v>
          </cell>
        </row>
        <row r="49">
          <cell r="B49">
            <v>176</v>
          </cell>
          <cell r="F49" t="str">
            <v xml:space="preserve">Scantling below 2m </v>
          </cell>
          <cell r="G49">
            <v>1</v>
          </cell>
          <cell r="H49" t="str">
            <v>cum</v>
          </cell>
          <cell r="I49">
            <v>50000</v>
          </cell>
        </row>
        <row r="50">
          <cell r="B50">
            <v>177</v>
          </cell>
          <cell r="F50" t="str">
            <v xml:space="preserve">Scantling above 2m </v>
          </cell>
          <cell r="G50">
            <v>1</v>
          </cell>
          <cell r="H50" t="str">
            <v>cum</v>
          </cell>
          <cell r="I50">
            <v>52000</v>
          </cell>
        </row>
        <row r="51">
          <cell r="B51">
            <v>178</v>
          </cell>
          <cell r="F51" t="str">
            <v>Planks of all sizes</v>
          </cell>
          <cell r="G51">
            <v>1</v>
          </cell>
          <cell r="H51" t="str">
            <v>cum</v>
          </cell>
          <cell r="I51">
            <v>55000</v>
          </cell>
        </row>
        <row r="52">
          <cell r="B52">
            <v>176</v>
          </cell>
          <cell r="F52" t="str">
            <v xml:space="preserve">Scantling below 2m </v>
          </cell>
          <cell r="G52">
            <v>1</v>
          </cell>
          <cell r="H52" t="str">
            <v>cum</v>
          </cell>
          <cell r="I52">
            <v>40000</v>
          </cell>
        </row>
        <row r="53">
          <cell r="B53">
            <v>177</v>
          </cell>
          <cell r="F53" t="str">
            <v xml:space="preserve">Scantling above 2m </v>
          </cell>
          <cell r="G53">
            <v>1</v>
          </cell>
          <cell r="H53" t="str">
            <v>cum</v>
          </cell>
          <cell r="I53">
            <v>42000</v>
          </cell>
        </row>
        <row r="54">
          <cell r="B54">
            <v>178</v>
          </cell>
          <cell r="F54" t="str">
            <v>Planks of all sizes</v>
          </cell>
          <cell r="G54">
            <v>1</v>
          </cell>
          <cell r="H54" t="str">
            <v>cum</v>
          </cell>
          <cell r="I54">
            <v>45000</v>
          </cell>
        </row>
        <row r="55">
          <cell r="B55">
            <v>187</v>
          </cell>
          <cell r="F55" t="str">
            <v>Steel fabrication</v>
          </cell>
          <cell r="G55">
            <v>1</v>
          </cell>
          <cell r="H55" t="str">
            <v>kg</v>
          </cell>
          <cell r="I55">
            <v>3.25</v>
          </cell>
        </row>
        <row r="56">
          <cell r="B56">
            <v>234</v>
          </cell>
          <cell r="F56" t="str">
            <v>25 mm thick</v>
          </cell>
          <cell r="G56">
            <v>1</v>
          </cell>
          <cell r="H56" t="str">
            <v>sqm</v>
          </cell>
          <cell r="I56">
            <v>80</v>
          </cell>
        </row>
        <row r="57">
          <cell r="B57">
            <v>235</v>
          </cell>
          <cell r="F57" t="str">
            <v>40 mm thick</v>
          </cell>
          <cell r="G57">
            <v>1</v>
          </cell>
          <cell r="H57" t="str">
            <v>sqm</v>
          </cell>
          <cell r="I57">
            <v>105</v>
          </cell>
        </row>
        <row r="58">
          <cell r="B58">
            <v>236</v>
          </cell>
          <cell r="F58" t="str">
            <v>50 mm thick</v>
          </cell>
          <cell r="G58">
            <v>1</v>
          </cell>
          <cell r="H58" t="str">
            <v>sqm</v>
          </cell>
          <cell r="I58">
            <v>140</v>
          </cell>
        </row>
        <row r="59">
          <cell r="B59">
            <v>239</v>
          </cell>
          <cell r="F59" t="str">
            <v>Dry powder Distemper</v>
          </cell>
          <cell r="G59">
            <v>1</v>
          </cell>
          <cell r="H59" t="str">
            <v>kg</v>
          </cell>
          <cell r="I59">
            <v>20</v>
          </cell>
        </row>
        <row r="60">
          <cell r="B60">
            <v>240</v>
          </cell>
          <cell r="F60" t="str">
            <v>Oil bound washable Distemper</v>
          </cell>
          <cell r="G60">
            <v>1</v>
          </cell>
          <cell r="H60" t="str">
            <v>kg</v>
          </cell>
          <cell r="I60">
            <v>60</v>
          </cell>
        </row>
        <row r="61">
          <cell r="B61">
            <v>245</v>
          </cell>
          <cell r="F61" t="str">
            <v>Alluminium paint 1st grade</v>
          </cell>
          <cell r="G61">
            <v>1</v>
          </cell>
          <cell r="H61" t="str">
            <v>litre</v>
          </cell>
          <cell r="I61">
            <v>176</v>
          </cell>
        </row>
        <row r="62">
          <cell r="B62">
            <v>246</v>
          </cell>
          <cell r="F62" t="str">
            <v>Anti corrosive bitument pain (Black) grade -1</v>
          </cell>
          <cell r="G62">
            <v>1</v>
          </cell>
          <cell r="H62" t="str">
            <v>litre</v>
          </cell>
          <cell r="I62">
            <v>250</v>
          </cell>
        </row>
        <row r="63">
          <cell r="B63">
            <v>247</v>
          </cell>
          <cell r="F63" t="str">
            <v>Red oxide Primer Paint grade-I</v>
          </cell>
          <cell r="G63">
            <v>1</v>
          </cell>
          <cell r="H63" t="str">
            <v>litre</v>
          </cell>
          <cell r="I63">
            <v>55</v>
          </cell>
        </row>
        <row r="64">
          <cell r="B64">
            <v>248</v>
          </cell>
          <cell r="F64" t="str">
            <v>Red oxide Primer Paint grade-II</v>
          </cell>
          <cell r="G64">
            <v>1</v>
          </cell>
          <cell r="H64" t="str">
            <v>litre</v>
          </cell>
          <cell r="I64">
            <v>45</v>
          </cell>
        </row>
        <row r="65">
          <cell r="B65">
            <v>249</v>
          </cell>
          <cell r="F65" t="str">
            <v>Synthetic enamel paints in all shades grade-I</v>
          </cell>
          <cell r="G65">
            <v>1</v>
          </cell>
          <cell r="H65" t="str">
            <v>litre</v>
          </cell>
          <cell r="I65">
            <v>130</v>
          </cell>
        </row>
        <row r="66">
          <cell r="B66">
            <v>250</v>
          </cell>
          <cell r="F66" t="str">
            <v>Synthetic enamel paints in all shades grade-II</v>
          </cell>
          <cell r="G66">
            <v>1</v>
          </cell>
          <cell r="H66" t="str">
            <v>litre</v>
          </cell>
          <cell r="I66">
            <v>95</v>
          </cell>
        </row>
        <row r="67">
          <cell r="B67">
            <v>251</v>
          </cell>
          <cell r="F67" t="str">
            <v>Plastic emultion paint grade-I</v>
          </cell>
          <cell r="G67">
            <v>1</v>
          </cell>
          <cell r="H67" t="str">
            <v>litre</v>
          </cell>
          <cell r="I67">
            <v>200</v>
          </cell>
        </row>
        <row r="68">
          <cell r="B68">
            <v>252</v>
          </cell>
          <cell r="C68">
            <v>63</v>
          </cell>
          <cell r="F68" t="str">
            <v>Oil Bound Distemper</v>
          </cell>
          <cell r="G68">
            <v>1</v>
          </cell>
          <cell r="H68" t="str">
            <v>kg</v>
          </cell>
          <cell r="I68">
            <v>40</v>
          </cell>
        </row>
        <row r="69">
          <cell r="B69">
            <v>253</v>
          </cell>
          <cell r="C69">
            <v>64</v>
          </cell>
          <cell r="F69" t="str">
            <v>Water proof cement paint of Superior Quality</v>
          </cell>
          <cell r="G69">
            <v>1</v>
          </cell>
          <cell r="H69" t="str">
            <v>kg</v>
          </cell>
          <cell r="I69">
            <v>30</v>
          </cell>
        </row>
        <row r="70">
          <cell r="B70">
            <v>254</v>
          </cell>
          <cell r="C70">
            <v>65</v>
          </cell>
          <cell r="F70" t="str">
            <v>White lead</v>
          </cell>
          <cell r="G70">
            <v>1</v>
          </cell>
          <cell r="H70" t="str">
            <v>kg</v>
          </cell>
          <cell r="I70">
            <v>50</v>
          </cell>
        </row>
        <row r="71">
          <cell r="B71">
            <v>255</v>
          </cell>
          <cell r="C71">
            <v>66</v>
          </cell>
          <cell r="F71" t="str">
            <v>Marble powder</v>
          </cell>
          <cell r="G71">
            <v>1</v>
          </cell>
          <cell r="H71" t="str">
            <v>kg</v>
          </cell>
          <cell r="I71">
            <v>12.5</v>
          </cell>
        </row>
        <row r="72">
          <cell r="B72">
            <v>256</v>
          </cell>
          <cell r="C72">
            <v>67</v>
          </cell>
          <cell r="F72" t="str">
            <v>Cement Primer grade-I</v>
          </cell>
          <cell r="G72">
            <v>1</v>
          </cell>
          <cell r="H72" t="str">
            <v>kg</v>
          </cell>
          <cell r="I72">
            <v>65</v>
          </cell>
        </row>
        <row r="73">
          <cell r="B73">
            <v>257</v>
          </cell>
          <cell r="F73" t="str">
            <v>Cement Primer grade-II</v>
          </cell>
          <cell r="G73">
            <v>1</v>
          </cell>
          <cell r="H73" t="str">
            <v>kg</v>
          </cell>
          <cell r="I73">
            <v>50</v>
          </cell>
        </row>
        <row r="74">
          <cell r="B74">
            <v>274</v>
          </cell>
          <cell r="D74" t="str">
            <v>b</v>
          </cell>
          <cell r="F74" t="str">
            <v>Fevicol</v>
          </cell>
          <cell r="G74">
            <v>1</v>
          </cell>
          <cell r="H74" t="str">
            <v>kg</v>
          </cell>
          <cell r="I74">
            <v>100</v>
          </cell>
        </row>
        <row r="75">
          <cell r="B75">
            <v>352</v>
          </cell>
          <cell r="D75" t="str">
            <v>a</v>
          </cell>
          <cell r="F75" t="str">
            <v>Clearing heavy jungle</v>
          </cell>
          <cell r="G75">
            <v>10</v>
          </cell>
          <cell r="H75" t="str">
            <v>sqm</v>
          </cell>
          <cell r="I75">
            <v>6</v>
          </cell>
        </row>
        <row r="76">
          <cell r="B76">
            <v>353</v>
          </cell>
          <cell r="D76" t="str">
            <v>b</v>
          </cell>
          <cell r="F76" t="str">
            <v>Clearing Light jungle</v>
          </cell>
          <cell r="G76">
            <v>10</v>
          </cell>
          <cell r="H76" t="str">
            <v>sqm</v>
          </cell>
          <cell r="I76">
            <v>5</v>
          </cell>
        </row>
        <row r="77">
          <cell r="B77">
            <v>354</v>
          </cell>
          <cell r="D77" t="str">
            <v>c</v>
          </cell>
          <cell r="F77" t="str">
            <v>Clearing Scrub jungle</v>
          </cell>
          <cell r="G77">
            <v>10</v>
          </cell>
          <cell r="H77" t="str">
            <v>sqm</v>
          </cell>
          <cell r="I77">
            <v>3</v>
          </cell>
        </row>
        <row r="78">
          <cell r="B78">
            <v>355</v>
          </cell>
          <cell r="D78" t="str">
            <v>d</v>
          </cell>
          <cell r="F78" t="str">
            <v xml:space="preserve">Cleaing Julie flora </v>
          </cell>
          <cell r="G78">
            <v>10</v>
          </cell>
          <cell r="H78" t="str">
            <v>sqm</v>
          </cell>
          <cell r="I78">
            <v>14</v>
          </cell>
        </row>
        <row r="79">
          <cell r="B79">
            <v>408</v>
          </cell>
          <cell r="D79" t="str">
            <v>a</v>
          </cell>
          <cell r="F79" t="str">
            <v>Loamy &amp; Clay soils like BC soils, Red earth &amp; OG SS 302 &amp; 303</v>
          </cell>
          <cell r="G79">
            <v>10</v>
          </cell>
          <cell r="H79" t="str">
            <v>cum</v>
          </cell>
          <cell r="I79">
            <v>235</v>
          </cell>
        </row>
        <row r="80">
          <cell r="B80">
            <v>409</v>
          </cell>
          <cell r="F80" t="str">
            <v>Loamy &amp; Clay soils like BC soils, Red earth &amp; OG SS 301</v>
          </cell>
          <cell r="G80">
            <v>10</v>
          </cell>
          <cell r="H80" t="str">
            <v>cum</v>
          </cell>
          <cell r="I80">
            <v>215</v>
          </cell>
        </row>
        <row r="81">
          <cell r="B81">
            <v>412</v>
          </cell>
          <cell r="F81" t="str">
            <v>Hard Gravelly Soils SS 302 &amp; 303</v>
          </cell>
          <cell r="G81">
            <v>10</v>
          </cell>
          <cell r="H81" t="str">
            <v>cum</v>
          </cell>
          <cell r="I81">
            <v>250</v>
          </cell>
        </row>
        <row r="82">
          <cell r="B82">
            <v>413</v>
          </cell>
          <cell r="F82" t="str">
            <v>Hard Gravelly Soils SS 301</v>
          </cell>
          <cell r="G82">
            <v>10</v>
          </cell>
          <cell r="H82" t="str">
            <v>cum</v>
          </cell>
          <cell r="I82">
            <v>230</v>
          </cell>
        </row>
        <row r="83">
          <cell r="B83">
            <v>459</v>
          </cell>
          <cell r="C83">
            <v>35</v>
          </cell>
          <cell r="F83" t="str">
            <v>Vibrating Concrete</v>
          </cell>
          <cell r="G83">
            <v>1</v>
          </cell>
          <cell r="H83" t="str">
            <v>cum</v>
          </cell>
          <cell r="I83">
            <v>22.4</v>
          </cell>
        </row>
        <row r="84">
          <cell r="B84">
            <v>460</v>
          </cell>
          <cell r="C84">
            <v>36</v>
          </cell>
          <cell r="F84" t="str">
            <v>Machine mixing Concrete</v>
          </cell>
          <cell r="G84">
            <v>1</v>
          </cell>
          <cell r="H84" t="str">
            <v>cum</v>
          </cell>
          <cell r="I84">
            <v>21.8</v>
          </cell>
        </row>
        <row r="85">
          <cell r="B85">
            <v>461</v>
          </cell>
          <cell r="C85">
            <v>37</v>
          </cell>
          <cell r="F85" t="str">
            <v>Power for Mixer</v>
          </cell>
          <cell r="G85">
            <v>1</v>
          </cell>
          <cell r="H85" t="str">
            <v>cum</v>
          </cell>
          <cell r="I85">
            <v>14.5</v>
          </cell>
        </row>
        <row r="86">
          <cell r="B86">
            <v>495</v>
          </cell>
          <cell r="C86">
            <v>40</v>
          </cell>
          <cell r="D86" t="str">
            <v>a</v>
          </cell>
          <cell r="F86" t="str">
            <v>First Floor</v>
          </cell>
          <cell r="G86">
            <v>1</v>
          </cell>
          <cell r="H86" t="str">
            <v>cum</v>
          </cell>
          <cell r="I86">
            <v>22</v>
          </cell>
        </row>
        <row r="87">
          <cell r="B87">
            <v>496</v>
          </cell>
          <cell r="D87" t="str">
            <v>b</v>
          </cell>
          <cell r="F87" t="str">
            <v>Second Floor</v>
          </cell>
          <cell r="G87">
            <v>1</v>
          </cell>
          <cell r="H87" t="str">
            <v>cum</v>
          </cell>
          <cell r="I87">
            <v>27</v>
          </cell>
        </row>
        <row r="88">
          <cell r="B88">
            <v>497</v>
          </cell>
          <cell r="D88" t="str">
            <v>c</v>
          </cell>
          <cell r="F88" t="str">
            <v>Third Floor</v>
          </cell>
          <cell r="G88">
            <v>1</v>
          </cell>
          <cell r="H88" t="str">
            <v>cum</v>
          </cell>
          <cell r="I88">
            <v>37</v>
          </cell>
        </row>
        <row r="89">
          <cell r="B89">
            <v>498</v>
          </cell>
          <cell r="D89" t="str">
            <v>d</v>
          </cell>
          <cell r="F89" t="str">
            <v>Each Additional Floor</v>
          </cell>
          <cell r="G89">
            <v>1</v>
          </cell>
          <cell r="H89" t="str">
            <v>cum</v>
          </cell>
          <cell r="I89">
            <v>16</v>
          </cell>
        </row>
        <row r="90">
          <cell r="B90">
            <v>499</v>
          </cell>
          <cell r="D90" t="str">
            <v>a</v>
          </cell>
          <cell r="F90" t="str">
            <v>1st &amp; 2nd Floor</v>
          </cell>
          <cell r="G90">
            <v>10</v>
          </cell>
          <cell r="H90" t="str">
            <v>sqm</v>
          </cell>
          <cell r="I90">
            <v>25</v>
          </cell>
        </row>
        <row r="91">
          <cell r="B91">
            <v>500</v>
          </cell>
          <cell r="D91" t="str">
            <v>b</v>
          </cell>
          <cell r="F91" t="str">
            <v>2nd &amp; 3rd Floor</v>
          </cell>
          <cell r="G91">
            <v>10</v>
          </cell>
          <cell r="H91" t="str">
            <v>sqm</v>
          </cell>
          <cell r="I91">
            <v>50</v>
          </cell>
        </row>
        <row r="92">
          <cell r="B92">
            <v>501</v>
          </cell>
          <cell r="D92" t="str">
            <v>c</v>
          </cell>
          <cell r="F92" t="str">
            <v>3rd &amp; 4th Floor</v>
          </cell>
          <cell r="G92">
            <v>10</v>
          </cell>
          <cell r="H92" t="str">
            <v>sqm</v>
          </cell>
          <cell r="I92">
            <v>75</v>
          </cell>
        </row>
        <row r="93">
          <cell r="B93">
            <v>502</v>
          </cell>
          <cell r="D93" t="str">
            <v>d</v>
          </cell>
          <cell r="F93" t="str">
            <v>Each Additional Floor</v>
          </cell>
          <cell r="G93">
            <v>10</v>
          </cell>
          <cell r="H93" t="str">
            <v>sqm</v>
          </cell>
          <cell r="I93">
            <v>18</v>
          </cell>
        </row>
        <row r="94">
          <cell r="B94">
            <v>503</v>
          </cell>
          <cell r="D94" t="str">
            <v>a</v>
          </cell>
          <cell r="F94" t="str">
            <v>upto 150 mm depth</v>
          </cell>
          <cell r="G94">
            <v>10</v>
          </cell>
          <cell r="H94" t="str">
            <v>sqm</v>
          </cell>
          <cell r="I94">
            <v>525</v>
          </cell>
        </row>
        <row r="95">
          <cell r="B95">
            <v>504</v>
          </cell>
          <cell r="D95" t="str">
            <v>b</v>
          </cell>
          <cell r="F95" t="str">
            <v>above 150 mm depth and upto 300 mm depth</v>
          </cell>
          <cell r="G95">
            <v>10</v>
          </cell>
          <cell r="H95" t="str">
            <v>sqm</v>
          </cell>
          <cell r="I95">
            <v>850</v>
          </cell>
        </row>
        <row r="96">
          <cell r="B96">
            <v>510</v>
          </cell>
          <cell r="D96" t="str">
            <v>g</v>
          </cell>
          <cell r="E96" t="str">
            <v xml:space="preserve">i </v>
          </cell>
          <cell r="F96" t="str">
            <v>0.60 m width</v>
          </cell>
          <cell r="G96">
            <v>1</v>
          </cell>
          <cell r="H96" t="str">
            <v>rmt</v>
          </cell>
          <cell r="I96">
            <v>25</v>
          </cell>
        </row>
        <row r="97">
          <cell r="B97">
            <v>511</v>
          </cell>
          <cell r="D97" t="str">
            <v>g</v>
          </cell>
          <cell r="E97" t="str">
            <v>ii</v>
          </cell>
          <cell r="F97" t="str">
            <v>0.80 m width</v>
          </cell>
          <cell r="G97">
            <v>1</v>
          </cell>
          <cell r="H97" t="str">
            <v>rmt</v>
          </cell>
          <cell r="I97">
            <v>30</v>
          </cell>
        </row>
        <row r="98">
          <cell r="B98">
            <v>512</v>
          </cell>
          <cell r="D98" t="str">
            <v>g</v>
          </cell>
          <cell r="E98" t="str">
            <v>iii</v>
          </cell>
          <cell r="F98" t="str">
            <v>1.00 m width</v>
          </cell>
          <cell r="G98">
            <v>1</v>
          </cell>
          <cell r="H98" t="str">
            <v>rmt</v>
          </cell>
          <cell r="I98">
            <v>35</v>
          </cell>
        </row>
        <row r="99">
          <cell r="B99">
            <v>513</v>
          </cell>
          <cell r="D99" t="str">
            <v>h</v>
          </cell>
          <cell r="F99" t="str">
            <v>T.Beams</v>
          </cell>
          <cell r="G99">
            <v>1</v>
          </cell>
          <cell r="H99" t="str">
            <v>cum</v>
          </cell>
          <cell r="I99">
            <v>650</v>
          </cell>
        </row>
        <row r="100">
          <cell r="B100">
            <v>514</v>
          </cell>
          <cell r="F100" t="str">
            <v>Columns, Rectangular beams, L.Beams</v>
          </cell>
          <cell r="G100">
            <v>1</v>
          </cell>
          <cell r="H100" t="str">
            <v>cum</v>
          </cell>
          <cell r="I100">
            <v>550</v>
          </cell>
        </row>
        <row r="101">
          <cell r="B101">
            <v>515</v>
          </cell>
          <cell r="F101" t="str">
            <v>Templates, Bed blocks,Footings</v>
          </cell>
          <cell r="G101">
            <v>1</v>
          </cell>
          <cell r="H101" t="str">
            <v>cum</v>
          </cell>
          <cell r="I101">
            <v>330</v>
          </cell>
        </row>
        <row r="102">
          <cell r="B102">
            <v>518</v>
          </cell>
          <cell r="F102" t="str">
            <v>Lintels, Plinth Beams</v>
          </cell>
          <cell r="G102">
            <v>1</v>
          </cell>
          <cell r="H102" t="str">
            <v>cum</v>
          </cell>
          <cell r="I102">
            <v>450</v>
          </cell>
        </row>
        <row r="103">
          <cell r="B103">
            <v>519</v>
          </cell>
          <cell r="F103" t="str">
            <v>Slabs above 300 mm depth</v>
          </cell>
          <cell r="G103">
            <v>1</v>
          </cell>
          <cell r="H103" t="str">
            <v>cum</v>
          </cell>
          <cell r="I103">
            <v>520</v>
          </cell>
        </row>
        <row r="104">
          <cell r="B104">
            <v>521</v>
          </cell>
          <cell r="D104" t="str">
            <v>a</v>
          </cell>
          <cell r="F104" t="str">
            <v>For mass concrete Piers, Abutments and steining well curb well caps etc.,</v>
          </cell>
          <cell r="G104">
            <v>1</v>
          </cell>
          <cell r="H104" t="str">
            <v>cum</v>
          </cell>
          <cell r="I104">
            <v>380</v>
          </cell>
        </row>
        <row r="105">
          <cell r="B105">
            <v>522</v>
          </cell>
          <cell r="F105" t="str">
            <v>For RCC Piers, Abutments, Wings, Well steining weel curbs, well Caps etc.,</v>
          </cell>
          <cell r="G105">
            <v>1</v>
          </cell>
          <cell r="H105" t="str">
            <v>cum</v>
          </cell>
          <cell r="I105">
            <v>500</v>
          </cell>
        </row>
        <row r="106">
          <cell r="B106">
            <v>523</v>
          </cell>
          <cell r="F106" t="str">
            <v>For RCC Deck Slabs</v>
          </cell>
          <cell r="G106">
            <v>1</v>
          </cell>
          <cell r="H106" t="str">
            <v>cum</v>
          </cell>
          <cell r="I106">
            <v>950</v>
          </cell>
        </row>
        <row r="107">
          <cell r="B107">
            <v>524</v>
          </cell>
          <cell r="F107" t="str">
            <v>For RCC beams</v>
          </cell>
          <cell r="G107">
            <v>1</v>
          </cell>
          <cell r="H107" t="str">
            <v>cum</v>
          </cell>
          <cell r="I107">
            <v>1150</v>
          </cell>
        </row>
        <row r="108">
          <cell r="B108">
            <v>525</v>
          </cell>
          <cell r="F108" t="str">
            <v>RCC hand rails</v>
          </cell>
          <cell r="G108">
            <v>1</v>
          </cell>
          <cell r="H108" t="str">
            <v>cum</v>
          </cell>
          <cell r="I108">
            <v>1250</v>
          </cell>
        </row>
        <row r="109">
          <cell r="B109">
            <v>526</v>
          </cell>
          <cell r="F109" t="str">
            <v>CC pavements, Wearing Coats, approach slabs guide stone JM stone etc.</v>
          </cell>
          <cell r="G109">
            <v>1</v>
          </cell>
          <cell r="H109" t="str">
            <v>cum</v>
          </cell>
          <cell r="I109">
            <v>95</v>
          </cell>
        </row>
        <row r="110">
          <cell r="B110">
            <v>555</v>
          </cell>
          <cell r="D110" t="str">
            <v>a</v>
          </cell>
          <cell r="F110" t="str">
            <v>250 mm dia</v>
          </cell>
          <cell r="G110">
            <v>1</v>
          </cell>
          <cell r="H110" t="str">
            <v>rmt</v>
          </cell>
          <cell r="I110">
            <v>8</v>
          </cell>
        </row>
        <row r="111">
          <cell r="B111">
            <v>556</v>
          </cell>
          <cell r="D111" t="str">
            <v>b</v>
          </cell>
          <cell r="F111" t="str">
            <v>300 mm dia</v>
          </cell>
          <cell r="G111">
            <v>1</v>
          </cell>
          <cell r="H111" t="str">
            <v>rmt</v>
          </cell>
          <cell r="I111">
            <v>11</v>
          </cell>
        </row>
        <row r="112">
          <cell r="B112">
            <v>557</v>
          </cell>
          <cell r="D112" t="str">
            <v>c</v>
          </cell>
          <cell r="F112" t="str">
            <v>450 mm dia</v>
          </cell>
          <cell r="G112">
            <v>1</v>
          </cell>
          <cell r="H112" t="str">
            <v>rmt</v>
          </cell>
          <cell r="I112">
            <v>15</v>
          </cell>
        </row>
        <row r="113">
          <cell r="B113">
            <v>558</v>
          </cell>
          <cell r="D113" t="str">
            <v>d</v>
          </cell>
          <cell r="F113" t="str">
            <v>600 mm dia</v>
          </cell>
          <cell r="G113">
            <v>1</v>
          </cell>
          <cell r="H113" t="str">
            <v>rmt</v>
          </cell>
          <cell r="I113">
            <v>25</v>
          </cell>
        </row>
        <row r="114">
          <cell r="B114">
            <v>559</v>
          </cell>
          <cell r="D114" t="str">
            <v>e</v>
          </cell>
          <cell r="F114" t="str">
            <v>750 mm dia</v>
          </cell>
          <cell r="G114">
            <v>1</v>
          </cell>
          <cell r="H114" t="str">
            <v>rmt</v>
          </cell>
          <cell r="I114">
            <v>30</v>
          </cell>
        </row>
        <row r="115">
          <cell r="B115">
            <v>560</v>
          </cell>
          <cell r="D115" t="str">
            <v>f</v>
          </cell>
          <cell r="F115" t="str">
            <v>800 mm dia</v>
          </cell>
          <cell r="G115">
            <v>1</v>
          </cell>
          <cell r="H115" t="str">
            <v>rmt</v>
          </cell>
          <cell r="I115">
            <v>35</v>
          </cell>
        </row>
        <row r="116">
          <cell r="B116">
            <v>561</v>
          </cell>
          <cell r="D116" t="str">
            <v>g</v>
          </cell>
          <cell r="F116" t="str">
            <v>1000 mm dia</v>
          </cell>
          <cell r="G116">
            <v>1</v>
          </cell>
          <cell r="H116" t="str">
            <v>rmt</v>
          </cell>
          <cell r="I116">
            <v>40</v>
          </cell>
        </row>
        <row r="117">
          <cell r="B117">
            <v>562</v>
          </cell>
          <cell r="D117" t="str">
            <v>h</v>
          </cell>
          <cell r="F117" t="str">
            <v>1220 mm dia</v>
          </cell>
          <cell r="G117">
            <v>1</v>
          </cell>
          <cell r="H117" t="str">
            <v>rmt</v>
          </cell>
          <cell r="I117">
            <v>50</v>
          </cell>
        </row>
        <row r="118">
          <cell r="B118">
            <v>563</v>
          </cell>
          <cell r="D118" t="str">
            <v>a</v>
          </cell>
          <cell r="F118" t="str">
            <v>40 mm</v>
          </cell>
          <cell r="G118">
            <v>1</v>
          </cell>
          <cell r="H118" t="str">
            <v>sqm</v>
          </cell>
          <cell r="I118">
            <v>29</v>
          </cell>
        </row>
        <row r="119">
          <cell r="B119">
            <v>564</v>
          </cell>
          <cell r="D119" t="str">
            <v>b</v>
          </cell>
          <cell r="F119" t="str">
            <v>50 mm</v>
          </cell>
          <cell r="G119">
            <v>1</v>
          </cell>
          <cell r="H119" t="str">
            <v>sqm</v>
          </cell>
          <cell r="I119">
            <v>31</v>
          </cell>
        </row>
        <row r="120">
          <cell r="B120">
            <v>565</v>
          </cell>
          <cell r="D120" t="str">
            <v>c</v>
          </cell>
          <cell r="F120" t="str">
            <v>75 mm</v>
          </cell>
          <cell r="G120">
            <v>1</v>
          </cell>
          <cell r="H120" t="str">
            <v>sqm</v>
          </cell>
          <cell r="I120">
            <v>34</v>
          </cell>
        </row>
        <row r="121">
          <cell r="B121">
            <v>566</v>
          </cell>
          <cell r="D121" t="str">
            <v>d</v>
          </cell>
          <cell r="F121" t="str">
            <v>100 mm</v>
          </cell>
          <cell r="G121">
            <v>1</v>
          </cell>
          <cell r="H121" t="str">
            <v>sqm</v>
          </cell>
          <cell r="I121">
            <v>36</v>
          </cell>
        </row>
        <row r="122">
          <cell r="B122">
            <v>570</v>
          </cell>
          <cell r="C122">
            <v>52</v>
          </cell>
          <cell r="F122" t="str">
            <v>Picking 50mm to 100mm old metalled surface and sectioning</v>
          </cell>
          <cell r="G122">
            <v>10</v>
          </cell>
          <cell r="H122" t="str">
            <v>sqm</v>
          </cell>
          <cell r="I122">
            <v>10</v>
          </cell>
        </row>
        <row r="123">
          <cell r="B123">
            <v>571</v>
          </cell>
          <cell r="C123">
            <v>53</v>
          </cell>
          <cell r="F123" t="str">
            <v>Picking gravelled surface 25mm deep and levelling and sectioning</v>
          </cell>
          <cell r="G123">
            <v>10</v>
          </cell>
          <cell r="H123" t="str">
            <v>sqm</v>
          </cell>
          <cell r="I123">
            <v>2.5</v>
          </cell>
        </row>
        <row r="124">
          <cell r="B124">
            <v>572</v>
          </cell>
          <cell r="C124">
            <v>54</v>
          </cell>
          <cell r="F124" t="str">
            <v>Picking existing BT survace and removal of chips</v>
          </cell>
          <cell r="G124">
            <v>10</v>
          </cell>
          <cell r="H124" t="str">
            <v>sqm</v>
          </cell>
          <cell r="I124">
            <v>9.5</v>
          </cell>
        </row>
      </sheetData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mpRoaddam"/>
      <sheetName val="rdamdata"/>
      <sheetName val="CDdata (2)"/>
      <sheetName val="1v600stone"/>
      <sheetName val="2v900stone"/>
      <sheetName val="3v900stone"/>
      <sheetName val="CDdata"/>
      <sheetName val="F7hp600"/>
      <sheetName val="1v900"/>
      <sheetName val="cwaydata (2)"/>
      <sheetName val="LLCWay"/>
      <sheetName val="1v900stone"/>
      <sheetName val="lead-st"/>
      <sheetName val="CDdata (3)"/>
      <sheetName val="F7hp1v900"/>
      <sheetName val="F7hp2v900"/>
      <sheetName val="F7hp3v900"/>
      <sheetName val="Hydra"/>
    </sheetNames>
    <sheetDataSet>
      <sheetData sheetId="0"/>
      <sheetData sheetId="1" refreshError="1">
        <row r="6">
          <cell r="J6">
            <v>336.1</v>
          </cell>
        </row>
        <row r="7">
          <cell r="J7">
            <v>640.6</v>
          </cell>
        </row>
        <row r="8">
          <cell r="J8">
            <v>528.1</v>
          </cell>
        </row>
        <row r="9">
          <cell r="J9">
            <v>181.1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PM"/>
      <sheetName val="com st PM"/>
      <sheetName val="GM"/>
      <sheetName val="comst GM"/>
      <sheetName val="eweljlt"/>
      <sheetName val="pvc_basic"/>
      <sheetName val="pvc"/>
      <sheetName val="hdpe_basic"/>
      <sheetName val="HDPE"/>
      <sheetName val="DI"/>
      <sheetName val="CI"/>
      <sheetName val="G.R.P"/>
      <sheetName val="detls"/>
      <sheetName val="com_st_PM"/>
      <sheetName val="comst_GM"/>
      <sheetName val="G_R_P"/>
      <sheetName val="Specification report"/>
      <sheetName val="maya"/>
      <sheetName val="r"/>
      <sheetName val="sand"/>
      <sheetName val="stone"/>
      <sheetName val="Road Detail Est."/>
      <sheetName val="Road data"/>
      <sheetName val="leads"/>
      <sheetName val="hdpe-rates"/>
      <sheetName val="hdpe weights"/>
      <sheetName val="ssr-rates"/>
      <sheetName val="pvc-rates"/>
      <sheetName val="PVC weights"/>
      <sheetName val="_x0000_V_x0000_O_x0000_I_x0000_L_x0000_S_x0000_I_x0000_N_x0000_G_x0000_R_x0000_A_x0000_M_x0000_._x0000_X_x0000_L_x0000_S_x0000_"/>
      <sheetName val="Nspt-smp-final-ORIGINAL"/>
      <sheetName val=""/>
      <sheetName val="com_st_PM1"/>
      <sheetName val="comst_GM1"/>
      <sheetName val="G_R_P1"/>
      <sheetName val="data"/>
      <sheetName val="rdamdata"/>
      <sheetName val="final 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4">
          <cell r="G14">
            <v>35.35</v>
          </cell>
        </row>
        <row r="15">
          <cell r="G15">
            <v>49.78</v>
          </cell>
        </row>
        <row r="16">
          <cell r="G16">
            <v>72</v>
          </cell>
        </row>
        <row r="17">
          <cell r="G17">
            <v>93.9</v>
          </cell>
        </row>
        <row r="18">
          <cell r="G18">
            <v>117.01</v>
          </cell>
        </row>
        <row r="19">
          <cell r="G19">
            <v>154.61000000000001</v>
          </cell>
        </row>
        <row r="20">
          <cell r="G20">
            <v>197.16</v>
          </cell>
        </row>
        <row r="27">
          <cell r="G27">
            <v>35.159999999999997</v>
          </cell>
        </row>
        <row r="28">
          <cell r="G28">
            <v>49.04</v>
          </cell>
        </row>
        <row r="29">
          <cell r="G29">
            <v>70.27</v>
          </cell>
        </row>
        <row r="30">
          <cell r="G30">
            <v>102</v>
          </cell>
        </row>
        <row r="31">
          <cell r="G31">
            <v>128.19</v>
          </cell>
        </row>
        <row r="32">
          <cell r="G32">
            <v>167.11</v>
          </cell>
        </row>
        <row r="33">
          <cell r="G33">
            <v>217.34</v>
          </cell>
        </row>
        <row r="34">
          <cell r="G34">
            <v>281.33999999999997</v>
          </cell>
        </row>
        <row r="35">
          <cell r="G35">
            <v>340.32</v>
          </cell>
        </row>
        <row r="41">
          <cell r="G41">
            <v>54.3</v>
          </cell>
        </row>
        <row r="42">
          <cell r="G42">
            <v>77.55</v>
          </cell>
        </row>
        <row r="44">
          <cell r="G44">
            <v>165.03</v>
          </cell>
        </row>
        <row r="45">
          <cell r="G45">
            <v>216.24</v>
          </cell>
        </row>
        <row r="46">
          <cell r="G46">
            <v>265.97000000000003</v>
          </cell>
        </row>
      </sheetData>
      <sheetData sheetId="6" refreshError="1">
        <row r="31">
          <cell r="D31">
            <v>91.08</v>
          </cell>
          <cell r="E31">
            <v>107.35</v>
          </cell>
          <cell r="F31">
            <v>133.26</v>
          </cell>
          <cell r="G31">
            <v>158.58000000000001</v>
          </cell>
          <cell r="H31">
            <v>185.06</v>
          </cell>
          <cell r="I31">
            <v>236.46</v>
          </cell>
          <cell r="J31">
            <v>285.23</v>
          </cell>
        </row>
        <row r="46">
          <cell r="C46">
            <v>90.35</v>
          </cell>
          <cell r="D46">
            <v>106.67</v>
          </cell>
          <cell r="E46">
            <v>130.63999999999999</v>
          </cell>
          <cell r="F46">
            <v>167.37</v>
          </cell>
          <cell r="G46">
            <v>197.57</v>
          </cell>
          <cell r="H46">
            <v>242.04</v>
          </cell>
          <cell r="I46">
            <v>307.83</v>
          </cell>
          <cell r="J46">
            <v>380.99</v>
          </cell>
          <cell r="K46">
            <v>448.54</v>
          </cell>
        </row>
        <row r="61">
          <cell r="C61">
            <v>112.12</v>
          </cell>
          <cell r="D61">
            <v>135.81</v>
          </cell>
          <cell r="E61">
            <v>171.19</v>
          </cell>
          <cell r="F61">
            <v>232.15</v>
          </cell>
          <cell r="H61">
            <v>343.32</v>
          </cell>
        </row>
      </sheetData>
      <sheetData sheetId="7" refreshError="1">
        <row r="14">
          <cell r="G14">
            <v>40.78</v>
          </cell>
        </row>
        <row r="37">
          <cell r="G37">
            <v>730.74</v>
          </cell>
        </row>
        <row r="38">
          <cell r="G38">
            <v>899.42</v>
          </cell>
        </row>
        <row r="39">
          <cell r="G39">
            <v>1127.6099999999999</v>
          </cell>
        </row>
        <row r="40">
          <cell r="G40">
            <v>1430.04</v>
          </cell>
        </row>
      </sheetData>
      <sheetData sheetId="8" refreshError="1">
        <row r="16">
          <cell r="C16">
            <v>73.2</v>
          </cell>
        </row>
        <row r="30">
          <cell r="L30">
            <v>887.49</v>
          </cell>
          <cell r="M30">
            <v>1081.68</v>
          </cell>
          <cell r="N30">
            <v>1343.94</v>
          </cell>
          <cell r="O30">
            <v>1690.77</v>
          </cell>
        </row>
      </sheetData>
      <sheetData sheetId="9" refreshError="1">
        <row r="37">
          <cell r="C37">
            <v>678.83</v>
          </cell>
          <cell r="D37">
            <v>960.38</v>
          </cell>
          <cell r="F37">
            <v>1844.87</v>
          </cell>
          <cell r="G37">
            <v>2369.41</v>
          </cell>
        </row>
      </sheetData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Feeder"/>
      <sheetName val="Trunk unpaved"/>
      <sheetName val="R99 etc"/>
      <sheetName val="Bitumen trunk"/>
      <sheetName val="paved"/>
      <sheetName val="defects"/>
      <sheetName val="Labour"/>
      <sheetName val="Material"/>
      <sheetName val="v"/>
      <sheetName val="r"/>
      <sheetName val="lead-st"/>
      <sheetName val="rdamdata"/>
      <sheetName val="wh_data_R"/>
      <sheetName val="data"/>
      <sheetName val="Trunk_unpaved"/>
      <sheetName val="R99_etc"/>
      <sheetName val="Bitumen_trunk"/>
      <sheetName val="LEAD"/>
      <sheetName val="m"/>
      <sheetName val="Leads"/>
      <sheetName val="Trunk_unpaved1"/>
      <sheetName val="R99_etc1"/>
      <sheetName val="Bitumen_trunk1"/>
      <sheetName val="Trunk_unpaved2"/>
      <sheetName val="R99_etc2"/>
      <sheetName val="Bitumen_trunk2"/>
      <sheetName val="Trunk_unpaved3"/>
      <sheetName val="R99_etc3"/>
      <sheetName val="Bitumen_trunk3"/>
      <sheetName val="Sheet1"/>
      <sheetName val="HDPE"/>
      <sheetName val="DI"/>
      <sheetName val="pvc"/>
      <sheetName val="coverpage"/>
      <sheetName val="DATA-BASE"/>
      <sheetName val="Sheet2"/>
      <sheetName val="Plant_&amp;__Machinery"/>
      <sheetName val="sectorwise"/>
      <sheetName val="detls"/>
      <sheetName val="hdpe_weights"/>
      <sheetName val="cover_(2)"/>
      <sheetName val="Levels"/>
      <sheetName val="Plant_&amp;__Machinery2"/>
      <sheetName val="t_prsr"/>
      <sheetName val="PVC_weights"/>
      <sheetName val="Road_data"/>
      <sheetName val="ssr-rates"/>
      <sheetName val="RMR"/>
      <sheetName val="l"/>
      <sheetName val="DATA-ABSTRACT"/>
      <sheetName val="wh"/>
      <sheetName val="hdpe_basic"/>
      <sheetName val="pvc_basic"/>
      <sheetName val="0000000000000"/>
      <sheetName val="index"/>
      <sheetName val="Abs_Road"/>
      <sheetName val="Estimate "/>
      <sheetName val="GROUND FLOOR"/>
      <sheetName val="SUMP1420KL@HW"/>
      <sheetName val="mlead"/>
      <sheetName val="abs road"/>
      <sheetName val="Road data"/>
      <sheetName val="R_Det"/>
      <sheetName val="Class IV Qtr. Ele"/>
      <sheetName val="Cover"/>
      <sheetName val="Abs"/>
      <sheetName val="wh_data"/>
      <sheetName val="CPHEEO"/>
      <sheetName val="input"/>
      <sheetName val="Data.F8.BTR"/>
      <sheetName val="id"/>
      <sheetName val="Lead statement"/>
      <sheetName val="MRATES"/>
      <sheetName val="m1"/>
      <sheetName val="Road Detail Est."/>
      <sheetName val="quarry"/>
      <sheetName val="pop"/>
      <sheetName val="Rates SSR 2008-09"/>
      <sheetName val="2ABC R+U_Sector_wise_2008_09"/>
      <sheetName val="water-hammar-strenght"/>
      <sheetName val="Data_Renuals"/>
      <sheetName val="bom"/>
      <sheetName val="C.D.Abs.Est."/>
      <sheetName val="Nspt-smp-final-ORIGINAL"/>
      <sheetName val="Trunk_unpaved4"/>
      <sheetName val="R99_etc4"/>
      <sheetName val="Bitumen_trunk4"/>
      <sheetName val="Estimate_"/>
      <sheetName val="GROUND_FLOOR"/>
      <sheetName val="Road_data1"/>
      <sheetName val="Trunk_unpaved5"/>
      <sheetName val="R99_etc5"/>
      <sheetName val="Bitumen_trunk5"/>
      <sheetName val="Estimate_1"/>
      <sheetName val="GROUND_FLOOR1"/>
      <sheetName val="Road_data2"/>
      <sheetName val="Lead Sheet1"/>
      <sheetName val="(Road-Project)"/>
      <sheetName val="maya"/>
      <sheetName val="Specification report"/>
      <sheetName val="Habcodes"/>
      <sheetName val="final abstract"/>
      <sheetName val="Data_Base"/>
      <sheetName val="JACKWELL"/>
      <sheetName val="Sheet3"/>
      <sheetName val="_5wgdhabfinal00_01"/>
      <sheetName val="Factory_rates"/>
      <sheetName val="Specification"/>
      <sheetName val="int-Dia-hdpe"/>
      <sheetName val="int-Dia-pvc"/>
      <sheetName val="AC"/>
      <sheetName val="AV-BWSC&amp;MS"/>
      <sheetName val="AV_AC"/>
      <sheetName val="AV-DI"/>
      <sheetName val="AV-HDPE"/>
      <sheetName val="di_Gate_AC"/>
      <sheetName val="Digate-BWSCP-MS"/>
      <sheetName val="DI_gate_di"/>
      <sheetName val="Di_gate-HDPE"/>
      <sheetName val="scour-DI-CI"/>
      <sheetName val="scour-pvc-hdpe-psc-bwsc"/>
      <sheetName val="pumping main"/>
      <sheetName val="hdpe weights"/>
      <sheetName val="PVC weights"/>
      <sheetName val="Analysis"/>
      <sheetName val="Sheet9"/>
      <sheetName val="GM&amp;PM WE1 EST"/>
      <sheetName val="airvalve-AC PN 1.60"/>
      <sheetName val="AV_GRP ms bwsc"/>
      <sheetName val="BWSCP"/>
      <sheetName val="Soft-sluice-AC,GRP PN 1.6"/>
      <sheetName val="soft-sluice-BWSC-MS"/>
      <sheetName val="DI sluice valve"/>
      <sheetName val="Gravity Main-Jukkal"/>
      <sheetName val="DATA_PRG"/>
      <sheetName val="dbl-airvalve-HDPE"/>
      <sheetName val="dbl-airvalve-PVC"/>
      <sheetName val="scour-DI"/>
      <sheetName val="soft sluice -HDPE"/>
      <sheetName val="soft-PVC"/>
      <sheetName val="DI-kintc air valve-DI"/>
      <sheetName val="GM&amp;PM EST- final "/>
      <sheetName val="K.AV-HDPE"/>
      <sheetName val="CI-scour-pvc-hdpe-psc-bwsc"/>
      <sheetName val="soft-HDPE"/>
      <sheetName val="DI-AV-DI-final"/>
      <sheetName val="DI-AV-HDPE- Final "/>
      <sheetName val="DI- Final"/>
      <sheetName val="DI_scour-DI-final"/>
      <sheetName val="DI_scour-pvc-hdpe-psc-bwsc"/>
      <sheetName val="DI SV on DI-final "/>
      <sheetName val="DI Sluice_HDPE"/>
      <sheetName val="HDPE-Final "/>
      <sheetName val="PVC_dia"/>
      <sheetName val="data existing_do not delete"/>
      <sheetName val="hdpe-rates"/>
      <sheetName val="pvc-rates"/>
      <sheetName val="Plant &amp;  Machinery"/>
      <sheetName val="MRoad data"/>
      <sheetName val="Open"/>
    </sheetNames>
    <sheetDataSet>
      <sheetData sheetId="0" refreshError="1">
        <row r="1">
          <cell r="A1" t="str">
            <v>Table A5 - Feeder Road Sections</v>
          </cell>
          <cell r="B1">
            <v>0</v>
          </cell>
          <cell r="C1">
            <v>0</v>
          </cell>
          <cell r="D1">
            <v>0</v>
          </cell>
          <cell r="E1" t="str">
            <v>RS 722</v>
          </cell>
          <cell r="F1">
            <v>544</v>
          </cell>
          <cell r="G1" t="str">
            <v>S</v>
          </cell>
          <cell r="H1" t="str">
            <v>F</v>
          </cell>
          <cell r="I1" t="str">
            <v>Shire North TC - Kasangale (junction S139)</v>
          </cell>
          <cell r="J1" t="str">
            <v>T400</v>
          </cell>
          <cell r="K1">
            <v>4</v>
          </cell>
          <cell r="L1">
            <v>10.199999999999999</v>
          </cell>
        </row>
        <row r="2">
          <cell r="A2" t="str">
            <v>Road Section No.</v>
          </cell>
          <cell r="B2" t="str">
            <v>MOWS Project No.</v>
          </cell>
          <cell r="C2" t="str">
            <v>Region</v>
          </cell>
          <cell r="D2" t="str">
            <v>Road class</v>
          </cell>
          <cell r="E2" t="str">
            <v>Road section</v>
          </cell>
          <cell r="F2" t="str">
            <v>Designation</v>
          </cell>
          <cell r="G2" t="str">
            <v>Sequence</v>
          </cell>
          <cell r="H2" t="str">
            <v>Length (km)</v>
          </cell>
          <cell r="I2" t="str">
            <v>Trrrain</v>
          </cell>
          <cell r="J2" t="str">
            <v>District</v>
          </cell>
          <cell r="K2" t="str">
            <v>Map sheet No.</v>
          </cell>
          <cell r="L2" t="str">
            <v>Location comments</v>
          </cell>
        </row>
        <row r="3">
          <cell r="A3" t="str">
            <v>RS 443</v>
          </cell>
          <cell r="B3">
            <v>265</v>
          </cell>
          <cell r="C3" t="str">
            <v>N</v>
          </cell>
          <cell r="D3" t="str">
            <v>F</v>
          </cell>
          <cell r="E3" t="str">
            <v>Davide Kameme - James Kameme</v>
          </cell>
          <cell r="F3" t="str">
            <v>T300</v>
          </cell>
          <cell r="G3">
            <v>1</v>
          </cell>
          <cell r="H3">
            <v>15.2</v>
          </cell>
          <cell r="I3" t="str">
            <v>R</v>
          </cell>
          <cell r="J3" t="str">
            <v>CHITIPA</v>
          </cell>
          <cell r="K3">
            <v>1</v>
          </cell>
          <cell r="L3" t="str">
            <v>Part of RS1</v>
          </cell>
        </row>
        <row r="4">
          <cell r="A4" t="str">
            <v>RS 444</v>
          </cell>
          <cell r="B4">
            <v>266</v>
          </cell>
          <cell r="C4" t="str">
            <v>N</v>
          </cell>
          <cell r="D4" t="str">
            <v>F</v>
          </cell>
          <cell r="E4" t="str">
            <v>Fikolo Mkisi - Winston Kmeme</v>
          </cell>
          <cell r="F4" t="str">
            <v>T301</v>
          </cell>
          <cell r="G4">
            <v>1</v>
          </cell>
          <cell r="H4">
            <v>24.8</v>
          </cell>
          <cell r="I4" t="str">
            <v>R</v>
          </cell>
          <cell r="J4" t="str">
            <v>CHITIPA</v>
          </cell>
          <cell r="K4">
            <v>1</v>
          </cell>
          <cell r="L4" t="str">
            <v>Part of RS1</v>
          </cell>
        </row>
        <row r="5">
          <cell r="A5" t="str">
            <v>RS 445</v>
          </cell>
          <cell r="B5">
            <v>267</v>
          </cell>
          <cell r="C5" t="str">
            <v>N</v>
          </cell>
          <cell r="D5" t="str">
            <v>F</v>
          </cell>
          <cell r="E5" t="str">
            <v>Namatandala - Mwenichinga</v>
          </cell>
          <cell r="F5" t="str">
            <v>T302</v>
          </cell>
          <cell r="G5">
            <v>1</v>
          </cell>
          <cell r="H5">
            <v>22.4</v>
          </cell>
          <cell r="I5" t="str">
            <v>F</v>
          </cell>
          <cell r="J5" t="str">
            <v>CHITIPA</v>
          </cell>
          <cell r="K5">
            <v>1</v>
          </cell>
        </row>
        <row r="6">
          <cell r="A6" t="str">
            <v>RS 446</v>
          </cell>
          <cell r="B6">
            <v>268</v>
          </cell>
          <cell r="C6" t="str">
            <v>N</v>
          </cell>
          <cell r="D6" t="str">
            <v>F</v>
          </cell>
          <cell r="E6" t="str">
            <v>Pinda River - Mwenitete</v>
          </cell>
          <cell r="F6" t="str">
            <v>T303</v>
          </cell>
          <cell r="G6">
            <v>1</v>
          </cell>
          <cell r="H6">
            <v>22.1</v>
          </cell>
          <cell r="I6" t="str">
            <v>R</v>
          </cell>
          <cell r="J6" t="str">
            <v>KARONGA</v>
          </cell>
          <cell r="K6">
            <v>1</v>
          </cell>
        </row>
        <row r="7">
          <cell r="A7" t="str">
            <v>RS 447</v>
          </cell>
          <cell r="B7">
            <v>269</v>
          </cell>
          <cell r="C7" t="str">
            <v>N</v>
          </cell>
          <cell r="D7" t="str">
            <v>F</v>
          </cell>
          <cell r="E7" t="str">
            <v>Wovwe - Uliwa</v>
          </cell>
          <cell r="F7" t="str">
            <v>T304</v>
          </cell>
          <cell r="G7">
            <v>1</v>
          </cell>
          <cell r="H7">
            <v>28.3</v>
          </cell>
          <cell r="I7" t="str">
            <v>F</v>
          </cell>
          <cell r="J7" t="str">
            <v>KARONGA</v>
          </cell>
          <cell r="K7">
            <v>2</v>
          </cell>
        </row>
        <row r="8">
          <cell r="A8" t="str">
            <v>RS 448</v>
          </cell>
          <cell r="B8">
            <v>270</v>
          </cell>
          <cell r="C8" t="str">
            <v>N</v>
          </cell>
          <cell r="D8" t="str">
            <v>F</v>
          </cell>
          <cell r="E8" t="str">
            <v>Hananiya - Chipoka Bawoli</v>
          </cell>
          <cell r="F8" t="str">
            <v>T305</v>
          </cell>
          <cell r="G8">
            <v>1</v>
          </cell>
          <cell r="H8">
            <v>47</v>
          </cell>
          <cell r="I8" t="str">
            <v>R</v>
          </cell>
          <cell r="J8" t="str">
            <v>RUMPHI</v>
          </cell>
          <cell r="K8" t="str">
            <v>2,3</v>
          </cell>
        </row>
        <row r="9">
          <cell r="A9" t="str">
            <v>RS 450</v>
          </cell>
          <cell r="B9">
            <v>272</v>
          </cell>
          <cell r="C9" t="str">
            <v>N</v>
          </cell>
          <cell r="D9" t="str">
            <v>F</v>
          </cell>
          <cell r="E9" t="str">
            <v>Phwamphwa - Uzumara - Usowoya - Malongowe River</v>
          </cell>
          <cell r="F9" t="str">
            <v>T306</v>
          </cell>
          <cell r="G9">
            <v>1</v>
          </cell>
          <cell r="H9">
            <v>42.1</v>
          </cell>
          <cell r="I9" t="str">
            <v>H</v>
          </cell>
          <cell r="J9" t="str">
            <v>RUMPHI</v>
          </cell>
          <cell r="K9">
            <v>3</v>
          </cell>
        </row>
        <row r="10">
          <cell r="A10" t="str">
            <v>RS 449</v>
          </cell>
          <cell r="B10">
            <v>271</v>
          </cell>
          <cell r="C10" t="str">
            <v>N</v>
          </cell>
          <cell r="D10" t="str">
            <v>F</v>
          </cell>
          <cell r="E10" t="str">
            <v>Malongowe River - Bula</v>
          </cell>
          <cell r="F10" t="str">
            <v>T306</v>
          </cell>
          <cell r="G10">
            <v>2</v>
          </cell>
          <cell r="H10">
            <v>19.5</v>
          </cell>
          <cell r="I10" t="str">
            <v>H</v>
          </cell>
          <cell r="J10" t="str">
            <v>MZIMBA</v>
          </cell>
          <cell r="K10">
            <v>3</v>
          </cell>
        </row>
        <row r="11">
          <cell r="A11" t="str">
            <v>RS 451</v>
          </cell>
          <cell r="B11">
            <v>273</v>
          </cell>
          <cell r="C11" t="str">
            <v>N</v>
          </cell>
          <cell r="D11" t="str">
            <v>F</v>
          </cell>
          <cell r="E11" t="str">
            <v>Njakwa - Mthwalo</v>
          </cell>
          <cell r="F11" t="str">
            <v>T308</v>
          </cell>
          <cell r="G11">
            <v>1</v>
          </cell>
          <cell r="H11">
            <v>44</v>
          </cell>
          <cell r="I11" t="str">
            <v>R</v>
          </cell>
          <cell r="J11" t="str">
            <v>MZIMBA</v>
          </cell>
          <cell r="K11">
            <v>3</v>
          </cell>
        </row>
        <row r="12">
          <cell r="A12" t="str">
            <v>RS 452</v>
          </cell>
          <cell r="B12">
            <v>274</v>
          </cell>
          <cell r="C12" t="str">
            <v>N</v>
          </cell>
          <cell r="D12" t="str">
            <v>F</v>
          </cell>
          <cell r="E12" t="str">
            <v>Chesamu - Engucwini</v>
          </cell>
          <cell r="F12" t="str">
            <v>T309</v>
          </cell>
          <cell r="G12">
            <v>1</v>
          </cell>
          <cell r="H12">
            <v>30.7</v>
          </cell>
          <cell r="I12" t="str">
            <v>R</v>
          </cell>
          <cell r="J12" t="str">
            <v>MZIMBA</v>
          </cell>
          <cell r="K12">
            <v>3</v>
          </cell>
          <cell r="L12" t="str">
            <v>Changed designation from T413  to M04</v>
          </cell>
        </row>
        <row r="13">
          <cell r="A13" t="str">
            <v>RS 454</v>
          </cell>
          <cell r="B13">
            <v>276</v>
          </cell>
          <cell r="C13" t="str">
            <v>N</v>
          </cell>
          <cell r="D13" t="str">
            <v>F</v>
          </cell>
          <cell r="E13" t="str">
            <v>Hewe - Vwaza Game Camp</v>
          </cell>
          <cell r="F13" t="str">
            <v>T310</v>
          </cell>
          <cell r="G13">
            <v>1</v>
          </cell>
          <cell r="H13">
            <v>41.5</v>
          </cell>
          <cell r="I13" t="str">
            <v>F</v>
          </cell>
          <cell r="J13" t="str">
            <v>RUMPHI</v>
          </cell>
          <cell r="K13" t="str">
            <v>2,3</v>
          </cell>
          <cell r="L13" t="str">
            <v xml:space="preserve">New section part of RS 330 </v>
          </cell>
        </row>
        <row r="14">
          <cell r="A14" t="str">
            <v>RS 453</v>
          </cell>
          <cell r="B14">
            <v>275</v>
          </cell>
          <cell r="C14" t="str">
            <v>N</v>
          </cell>
          <cell r="D14" t="str">
            <v>F</v>
          </cell>
          <cell r="E14" t="str">
            <v>Vwaza Game Camp - Munyanja</v>
          </cell>
          <cell r="F14" t="str">
            <v>T310</v>
          </cell>
          <cell r="G14">
            <v>2</v>
          </cell>
          <cell r="H14">
            <v>22.1</v>
          </cell>
          <cell r="I14" t="str">
            <v>F</v>
          </cell>
          <cell r="J14" t="str">
            <v>MZIMBA</v>
          </cell>
          <cell r="K14">
            <v>3</v>
          </cell>
        </row>
        <row r="15">
          <cell r="A15" t="str">
            <v>RS 455</v>
          </cell>
          <cell r="B15">
            <v>277</v>
          </cell>
          <cell r="C15" t="str">
            <v>N</v>
          </cell>
          <cell r="D15" t="str">
            <v>F</v>
          </cell>
          <cell r="E15" t="str">
            <v>Munyanja - Sokopo Chinura</v>
          </cell>
          <cell r="F15" t="str">
            <v>T311</v>
          </cell>
          <cell r="G15">
            <v>1</v>
          </cell>
          <cell r="H15">
            <v>29.5</v>
          </cell>
          <cell r="I15" t="str">
            <v>F</v>
          </cell>
          <cell r="J15" t="str">
            <v>MZIMBA</v>
          </cell>
          <cell r="K15">
            <v>3</v>
          </cell>
        </row>
        <row r="16">
          <cell r="A16" t="str">
            <v>RS 456</v>
          </cell>
          <cell r="B16">
            <v>278</v>
          </cell>
          <cell r="C16" t="str">
            <v>N</v>
          </cell>
          <cell r="D16" t="str">
            <v>F</v>
          </cell>
          <cell r="E16" t="str">
            <v>Yesaya Nkosi - Magodi Nyirenda</v>
          </cell>
          <cell r="F16" t="str">
            <v>T312</v>
          </cell>
          <cell r="G16">
            <v>1</v>
          </cell>
          <cell r="H16">
            <v>22</v>
          </cell>
          <cell r="I16" t="str">
            <v>R</v>
          </cell>
          <cell r="J16" t="str">
            <v>MZIMBA</v>
          </cell>
          <cell r="K16">
            <v>3</v>
          </cell>
        </row>
        <row r="17">
          <cell r="A17" t="str">
            <v>RS 457</v>
          </cell>
          <cell r="B17">
            <v>279</v>
          </cell>
          <cell r="C17" t="str">
            <v>N</v>
          </cell>
          <cell r="D17" t="str">
            <v>F</v>
          </cell>
          <cell r="E17" t="str">
            <v>Eswazini - Kamchocho Banda</v>
          </cell>
          <cell r="F17" t="str">
            <v>T313</v>
          </cell>
          <cell r="G17">
            <v>1</v>
          </cell>
          <cell r="H17">
            <v>31.1</v>
          </cell>
          <cell r="I17" t="str">
            <v>R</v>
          </cell>
          <cell r="J17" t="str">
            <v>MZIMBA</v>
          </cell>
          <cell r="K17">
            <v>3</v>
          </cell>
        </row>
        <row r="18">
          <cell r="A18" t="str">
            <v>RS 458</v>
          </cell>
          <cell r="B18">
            <v>280</v>
          </cell>
          <cell r="C18" t="str">
            <v>N</v>
          </cell>
          <cell r="D18" t="str">
            <v>F</v>
          </cell>
          <cell r="E18" t="str">
            <v>Emvuyeni - Emoneni</v>
          </cell>
          <cell r="F18" t="str">
            <v>T314</v>
          </cell>
          <cell r="G18">
            <v>1</v>
          </cell>
          <cell r="H18">
            <v>47</v>
          </cell>
          <cell r="I18" t="str">
            <v>R</v>
          </cell>
          <cell r="J18" t="str">
            <v>MZIMBA</v>
          </cell>
          <cell r="K18">
            <v>3</v>
          </cell>
        </row>
        <row r="19">
          <cell r="A19" t="str">
            <v>RS 459</v>
          </cell>
          <cell r="B19">
            <v>281</v>
          </cell>
          <cell r="C19" t="str">
            <v>N</v>
          </cell>
          <cell r="D19" t="str">
            <v>F</v>
          </cell>
          <cell r="E19" t="str">
            <v>Mbowe - Mazamba Hill</v>
          </cell>
          <cell r="F19" t="str">
            <v>T315</v>
          </cell>
          <cell r="G19">
            <v>1</v>
          </cell>
          <cell r="H19">
            <v>19.8</v>
          </cell>
          <cell r="I19" t="str">
            <v>R</v>
          </cell>
          <cell r="J19" t="str">
            <v>MZIMBA</v>
          </cell>
          <cell r="K19">
            <v>3</v>
          </cell>
        </row>
        <row r="20">
          <cell r="A20" t="str">
            <v>RS 460</v>
          </cell>
          <cell r="B20">
            <v>282</v>
          </cell>
          <cell r="C20" t="str">
            <v>N</v>
          </cell>
          <cell r="D20" t="str">
            <v>F</v>
          </cell>
          <cell r="E20" t="str">
            <v>Choma - Chikwina</v>
          </cell>
          <cell r="F20" t="str">
            <v>T316</v>
          </cell>
          <cell r="G20">
            <v>1</v>
          </cell>
          <cell r="H20">
            <v>12.6</v>
          </cell>
          <cell r="I20" t="str">
            <v>R</v>
          </cell>
          <cell r="J20" t="str">
            <v>NKHATA BAY</v>
          </cell>
          <cell r="K20">
            <v>3</v>
          </cell>
        </row>
        <row r="21">
          <cell r="A21" t="str">
            <v>RS 461</v>
          </cell>
          <cell r="B21">
            <v>283</v>
          </cell>
          <cell r="C21" t="str">
            <v>N</v>
          </cell>
          <cell r="D21" t="str">
            <v>F</v>
          </cell>
          <cell r="E21" t="str">
            <v>Mzenga - Lwazi</v>
          </cell>
          <cell r="F21" t="str">
            <v>T317</v>
          </cell>
          <cell r="G21">
            <v>1</v>
          </cell>
          <cell r="H21">
            <v>23.6</v>
          </cell>
          <cell r="I21" t="str">
            <v>R</v>
          </cell>
          <cell r="J21" t="str">
            <v>NKHATA BAY</v>
          </cell>
          <cell r="K21">
            <v>3</v>
          </cell>
        </row>
        <row r="22">
          <cell r="A22" t="str">
            <v>RS 463</v>
          </cell>
          <cell r="B22">
            <v>285</v>
          </cell>
          <cell r="C22" t="str">
            <v>N</v>
          </cell>
          <cell r="D22" t="str">
            <v>F</v>
          </cell>
          <cell r="E22" t="str">
            <v>Manyamula - Mbawa</v>
          </cell>
          <cell r="F22" t="str">
            <v>T321</v>
          </cell>
          <cell r="G22">
            <v>1</v>
          </cell>
          <cell r="H22">
            <v>19.100000000000001</v>
          </cell>
          <cell r="I22" t="str">
            <v>F</v>
          </cell>
          <cell r="J22" t="str">
            <v>MZIMBA</v>
          </cell>
          <cell r="K22">
            <v>4</v>
          </cell>
          <cell r="L22" t="str">
            <v>New section part of origional RS 179</v>
          </cell>
        </row>
        <row r="23">
          <cell r="A23" t="str">
            <v>RS 524</v>
          </cell>
          <cell r="B23">
            <v>346</v>
          </cell>
          <cell r="C23" t="str">
            <v>C</v>
          </cell>
          <cell r="D23" t="str">
            <v>F</v>
          </cell>
          <cell r="E23" t="str">
            <v>Kamtuwale - Chimaliro Police</v>
          </cell>
          <cell r="F23" t="str">
            <v>T323</v>
          </cell>
          <cell r="G23">
            <v>1</v>
          </cell>
          <cell r="H23">
            <v>36.1</v>
          </cell>
          <cell r="I23" t="str">
            <v>F</v>
          </cell>
          <cell r="J23" t="str">
            <v>KASUNGU</v>
          </cell>
          <cell r="K23">
            <v>5</v>
          </cell>
          <cell r="L23" t="str">
            <v>New section part of origional RS 179</v>
          </cell>
        </row>
        <row r="24">
          <cell r="A24" t="str">
            <v>RS 525</v>
          </cell>
          <cell r="B24">
            <v>347</v>
          </cell>
          <cell r="C24" t="str">
            <v>C</v>
          </cell>
          <cell r="D24" t="str">
            <v>F</v>
          </cell>
          <cell r="E24" t="str">
            <v>Mphomwa - Kamtuwale</v>
          </cell>
          <cell r="F24" t="str">
            <v>T324</v>
          </cell>
          <cell r="G24">
            <v>1</v>
          </cell>
          <cell r="H24">
            <v>11.3</v>
          </cell>
          <cell r="I24" t="str">
            <v>F</v>
          </cell>
          <cell r="J24" t="str">
            <v>KASUNGU</v>
          </cell>
          <cell r="K24">
            <v>5</v>
          </cell>
          <cell r="L24" t="str">
            <v>End point altered from Mphangara Stream to Chatanga</v>
          </cell>
        </row>
        <row r="25">
          <cell r="A25" t="str">
            <v>RS 528</v>
          </cell>
          <cell r="B25">
            <v>350</v>
          </cell>
          <cell r="C25" t="str">
            <v>C</v>
          </cell>
          <cell r="D25" t="str">
            <v>F</v>
          </cell>
          <cell r="E25" t="str">
            <v>Chasato - General Farming Estate</v>
          </cell>
          <cell r="F25" t="str">
            <v>T325</v>
          </cell>
          <cell r="G25">
            <v>1</v>
          </cell>
          <cell r="H25">
            <v>13.6</v>
          </cell>
          <cell r="I25" t="str">
            <v>F</v>
          </cell>
          <cell r="J25" t="str">
            <v>KASUNGU</v>
          </cell>
          <cell r="K25">
            <v>5</v>
          </cell>
        </row>
        <row r="26">
          <cell r="A26" t="str">
            <v>RS 526</v>
          </cell>
          <cell r="B26">
            <v>348</v>
          </cell>
          <cell r="C26" t="str">
            <v>C</v>
          </cell>
          <cell r="D26" t="str">
            <v>F</v>
          </cell>
          <cell r="E26" t="str">
            <v>General Farming Estate - Dwangwa River</v>
          </cell>
          <cell r="F26" t="str">
            <v>T325</v>
          </cell>
          <cell r="G26">
            <v>2</v>
          </cell>
          <cell r="H26">
            <v>15.5</v>
          </cell>
          <cell r="I26" t="str">
            <v>R</v>
          </cell>
          <cell r="J26" t="str">
            <v>KASUNGU</v>
          </cell>
          <cell r="K26">
            <v>5</v>
          </cell>
        </row>
        <row r="27">
          <cell r="A27" t="str">
            <v>RS 527</v>
          </cell>
          <cell r="B27">
            <v>349</v>
          </cell>
          <cell r="C27" t="str">
            <v>C</v>
          </cell>
          <cell r="D27" t="str">
            <v>F</v>
          </cell>
          <cell r="E27" t="str">
            <v>Dwangwa River - Mkanakhoti</v>
          </cell>
          <cell r="F27" t="str">
            <v>T325</v>
          </cell>
          <cell r="G27">
            <v>3</v>
          </cell>
          <cell r="H27">
            <v>16.2</v>
          </cell>
          <cell r="I27" t="str">
            <v>R</v>
          </cell>
          <cell r="J27" t="str">
            <v>KASUNGU</v>
          </cell>
          <cell r="K27">
            <v>5</v>
          </cell>
          <cell r="L27" t="str">
            <v>New section part of origional RS 181</v>
          </cell>
        </row>
        <row r="28">
          <cell r="A28" t="str">
            <v>RS 464</v>
          </cell>
          <cell r="B28">
            <v>286</v>
          </cell>
          <cell r="C28" t="str">
            <v>N</v>
          </cell>
          <cell r="D28" t="str">
            <v>F</v>
          </cell>
          <cell r="E28" t="str">
            <v>Chimaliro Forest-Mabulabo-Chiwandauka -Chombe</v>
          </cell>
          <cell r="F28" t="str">
            <v>T326</v>
          </cell>
          <cell r="G28">
            <v>1</v>
          </cell>
          <cell r="H28">
            <v>41</v>
          </cell>
          <cell r="I28" t="str">
            <v>R</v>
          </cell>
          <cell r="J28" t="str">
            <v>MZIMBA</v>
          </cell>
          <cell r="K28" t="str">
            <v>4,5</v>
          </cell>
        </row>
        <row r="29">
          <cell r="A29" t="str">
            <v>RS 529</v>
          </cell>
          <cell r="B29">
            <v>351</v>
          </cell>
          <cell r="C29" t="str">
            <v>C</v>
          </cell>
          <cell r="D29" t="str">
            <v>F</v>
          </cell>
          <cell r="E29" t="str">
            <v>Kalula - Mabulabo</v>
          </cell>
          <cell r="F29" t="str">
            <v>T327</v>
          </cell>
          <cell r="G29">
            <v>1</v>
          </cell>
          <cell r="H29">
            <v>12.5</v>
          </cell>
          <cell r="I29" t="str">
            <v>R</v>
          </cell>
          <cell r="J29" t="str">
            <v>KASUNGU/MZIMBA</v>
          </cell>
          <cell r="K29">
            <v>4</v>
          </cell>
        </row>
        <row r="30">
          <cell r="A30" t="str">
            <v>RS 534</v>
          </cell>
          <cell r="B30">
            <v>356</v>
          </cell>
          <cell r="C30" t="str">
            <v>C</v>
          </cell>
          <cell r="D30" t="str">
            <v>F</v>
          </cell>
          <cell r="E30" t="str">
            <v>Simlemba - Dwangwa River</v>
          </cell>
          <cell r="F30" t="str">
            <v>T328</v>
          </cell>
          <cell r="G30">
            <v>1</v>
          </cell>
          <cell r="H30">
            <v>7</v>
          </cell>
          <cell r="I30" t="str">
            <v>R</v>
          </cell>
          <cell r="J30" t="str">
            <v>KASUNGU</v>
          </cell>
          <cell r="K30">
            <v>5</v>
          </cell>
        </row>
        <row r="31">
          <cell r="A31" t="str">
            <v>RS 531</v>
          </cell>
          <cell r="B31">
            <v>353</v>
          </cell>
          <cell r="C31" t="str">
            <v>C</v>
          </cell>
          <cell r="D31" t="str">
            <v>F</v>
          </cell>
          <cell r="E31" t="str">
            <v>Dwangwa River - Mwimwila</v>
          </cell>
          <cell r="F31" t="str">
            <v>T328</v>
          </cell>
          <cell r="G31">
            <v>2</v>
          </cell>
          <cell r="H31">
            <v>11</v>
          </cell>
          <cell r="I31" t="str">
            <v>R</v>
          </cell>
          <cell r="J31" t="str">
            <v>KASUNGU</v>
          </cell>
          <cell r="K31">
            <v>5</v>
          </cell>
        </row>
        <row r="32">
          <cell r="A32" t="str">
            <v>RS 532</v>
          </cell>
          <cell r="B32">
            <v>354</v>
          </cell>
          <cell r="C32" t="str">
            <v>C</v>
          </cell>
          <cell r="D32" t="str">
            <v>F</v>
          </cell>
          <cell r="E32" t="str">
            <v>Mwimwila - Kapwaye</v>
          </cell>
          <cell r="F32" t="str">
            <v>T328</v>
          </cell>
          <cell r="G32">
            <v>3</v>
          </cell>
          <cell r="H32">
            <v>9.6999999999999993</v>
          </cell>
          <cell r="I32" t="str">
            <v>F</v>
          </cell>
          <cell r="J32" t="str">
            <v>KASUNGU</v>
          </cell>
          <cell r="K32">
            <v>5</v>
          </cell>
          <cell r="L32" t="str">
            <v>Changed designation from M5 to M18</v>
          </cell>
        </row>
        <row r="33">
          <cell r="A33" t="str">
            <v>RS 530</v>
          </cell>
          <cell r="B33">
            <v>352</v>
          </cell>
          <cell r="C33" t="str">
            <v>C</v>
          </cell>
          <cell r="D33" t="str">
            <v>F</v>
          </cell>
          <cell r="E33" t="str">
            <v>Kapwaye - Mphepo</v>
          </cell>
          <cell r="F33" t="str">
            <v>T328</v>
          </cell>
          <cell r="G33">
            <v>4</v>
          </cell>
          <cell r="H33">
            <v>21.7</v>
          </cell>
          <cell r="I33" t="str">
            <v>F</v>
          </cell>
          <cell r="J33" t="str">
            <v>KASUNGU</v>
          </cell>
          <cell r="K33">
            <v>5</v>
          </cell>
        </row>
        <row r="34">
          <cell r="A34" t="str">
            <v>RS 533</v>
          </cell>
          <cell r="B34">
            <v>355</v>
          </cell>
          <cell r="C34" t="str">
            <v>C</v>
          </cell>
          <cell r="D34" t="str">
            <v>F</v>
          </cell>
          <cell r="E34" t="str">
            <v>Mphepo - Chasato</v>
          </cell>
          <cell r="F34" t="str">
            <v>T328</v>
          </cell>
          <cell r="G34">
            <v>5</v>
          </cell>
          <cell r="H34">
            <v>8.3000000000000007</v>
          </cell>
          <cell r="I34" t="str">
            <v>F</v>
          </cell>
          <cell r="J34" t="str">
            <v>KASUNGU</v>
          </cell>
          <cell r="K34">
            <v>5</v>
          </cell>
        </row>
        <row r="35">
          <cell r="A35" t="str">
            <v>RS 466</v>
          </cell>
          <cell r="B35">
            <v>288</v>
          </cell>
          <cell r="C35" t="str">
            <v>N</v>
          </cell>
          <cell r="D35" t="str">
            <v>F</v>
          </cell>
          <cell r="E35" t="str">
            <v>Nthalire - Zambia border</v>
          </cell>
          <cell r="F35" t="str">
            <v>T331</v>
          </cell>
          <cell r="G35">
            <v>1</v>
          </cell>
          <cell r="H35">
            <v>10</v>
          </cell>
          <cell r="I35" t="str">
            <v>R</v>
          </cell>
          <cell r="J35" t="str">
            <v>CHITIPA</v>
          </cell>
          <cell r="K35">
            <v>2</v>
          </cell>
        </row>
        <row r="36">
          <cell r="A36" t="str">
            <v>RS 535</v>
          </cell>
          <cell r="B36">
            <v>357</v>
          </cell>
          <cell r="C36" t="str">
            <v>C</v>
          </cell>
          <cell r="D36" t="str">
            <v>F</v>
          </cell>
          <cell r="E36" t="str">
            <v>Mkanda - General Farming Estate 68</v>
          </cell>
          <cell r="F36" t="str">
            <v>T333</v>
          </cell>
          <cell r="G36">
            <v>1</v>
          </cell>
          <cell r="H36">
            <v>16.5</v>
          </cell>
          <cell r="I36" t="str">
            <v>F</v>
          </cell>
          <cell r="J36" t="str">
            <v>MCHINJI</v>
          </cell>
          <cell r="K36">
            <v>5</v>
          </cell>
          <cell r="L36" t="str">
            <v>New section part of RS 225</v>
          </cell>
        </row>
        <row r="37">
          <cell r="A37" t="str">
            <v>RS 536</v>
          </cell>
          <cell r="B37">
            <v>358</v>
          </cell>
          <cell r="C37" t="str">
            <v>C</v>
          </cell>
          <cell r="D37" t="str">
            <v>F</v>
          </cell>
          <cell r="E37" t="str">
            <v>General Farming Estate 68 - Kapezi</v>
          </cell>
          <cell r="F37" t="str">
            <v>T333</v>
          </cell>
          <cell r="G37">
            <v>2</v>
          </cell>
          <cell r="H37">
            <v>20.399999999999999</v>
          </cell>
          <cell r="I37" t="str">
            <v>R</v>
          </cell>
          <cell r="J37" t="str">
            <v>MCHINJI</v>
          </cell>
          <cell r="K37">
            <v>6</v>
          </cell>
          <cell r="L37" t="str">
            <v>Changed designation from S120 to M18. Now by-passed.</v>
          </cell>
        </row>
        <row r="38">
          <cell r="A38" t="str">
            <v>RS 537</v>
          </cell>
          <cell r="B38">
            <v>259</v>
          </cell>
          <cell r="C38" t="str">
            <v>C</v>
          </cell>
          <cell r="D38" t="str">
            <v>F</v>
          </cell>
          <cell r="E38" t="str">
            <v>Chilanga - Kalolo</v>
          </cell>
          <cell r="F38" t="str">
            <v>T335</v>
          </cell>
          <cell r="G38">
            <v>1</v>
          </cell>
          <cell r="H38">
            <v>8.1999999999999993</v>
          </cell>
          <cell r="I38" t="str">
            <v>F</v>
          </cell>
          <cell r="J38" t="str">
            <v>KASUNGU</v>
          </cell>
          <cell r="K38">
            <v>5</v>
          </cell>
          <cell r="L38" t="str">
            <v>Changed to trunk</v>
          </cell>
        </row>
        <row r="39">
          <cell r="A39" t="str">
            <v>RS 538</v>
          </cell>
          <cell r="B39">
            <v>360</v>
          </cell>
          <cell r="C39" t="str">
            <v>C</v>
          </cell>
          <cell r="D39" t="str">
            <v>F</v>
          </cell>
          <cell r="E39" t="str">
            <v>Plaka Estate - Kapiri</v>
          </cell>
          <cell r="F39" t="str">
            <v>T336</v>
          </cell>
          <cell r="G39">
            <v>1</v>
          </cell>
          <cell r="H39">
            <v>28.2</v>
          </cell>
          <cell r="I39" t="str">
            <v>F</v>
          </cell>
          <cell r="J39" t="str">
            <v>MCHINJI</v>
          </cell>
          <cell r="K39">
            <v>5</v>
          </cell>
          <cell r="L39" t="str">
            <v>Contains road designated T322 (on 1:250,000 series map)</v>
          </cell>
        </row>
        <row r="40">
          <cell r="A40" t="str">
            <v>RS 539</v>
          </cell>
          <cell r="B40">
            <v>361</v>
          </cell>
          <cell r="C40" t="str">
            <v>C</v>
          </cell>
          <cell r="D40" t="str">
            <v>F</v>
          </cell>
          <cell r="E40" t="str">
            <v>Malipela - Misozi</v>
          </cell>
          <cell r="F40" t="str">
            <v>T337</v>
          </cell>
          <cell r="G40">
            <v>1</v>
          </cell>
          <cell r="H40">
            <v>9.1</v>
          </cell>
          <cell r="I40" t="str">
            <v>F</v>
          </cell>
          <cell r="J40" t="str">
            <v>KASUNGU</v>
          </cell>
          <cell r="K40">
            <v>5</v>
          </cell>
        </row>
        <row r="41">
          <cell r="A41" t="str">
            <v>RS 659</v>
          </cell>
          <cell r="B41">
            <v>481</v>
          </cell>
          <cell r="C41" t="str">
            <v>C</v>
          </cell>
          <cell r="D41" t="str">
            <v>F</v>
          </cell>
          <cell r="E41" t="str">
            <v>Misozi - Kasela</v>
          </cell>
          <cell r="F41" t="str">
            <v>T337</v>
          </cell>
          <cell r="G41">
            <v>2</v>
          </cell>
          <cell r="H41">
            <v>14.9</v>
          </cell>
          <cell r="I41" t="str">
            <v>F</v>
          </cell>
          <cell r="J41" t="str">
            <v>KASUNGU</v>
          </cell>
          <cell r="K41">
            <v>5</v>
          </cell>
          <cell r="L41" t="str">
            <v>Changed designation from D194 to T337</v>
          </cell>
        </row>
        <row r="42">
          <cell r="A42" t="str">
            <v>RS 541</v>
          </cell>
          <cell r="B42">
            <v>363</v>
          </cell>
          <cell r="C42" t="str">
            <v>C</v>
          </cell>
          <cell r="D42" t="str">
            <v>F</v>
          </cell>
          <cell r="E42" t="str">
            <v>Mponela - Chososo</v>
          </cell>
          <cell r="F42" t="str">
            <v>T339</v>
          </cell>
          <cell r="G42">
            <v>1</v>
          </cell>
          <cell r="H42">
            <v>26.8</v>
          </cell>
          <cell r="I42" t="str">
            <v>F</v>
          </cell>
          <cell r="J42" t="str">
            <v>NTCHISI</v>
          </cell>
          <cell r="K42">
            <v>5</v>
          </cell>
        </row>
        <row r="43">
          <cell r="A43" t="str">
            <v>RS 540</v>
          </cell>
          <cell r="B43">
            <v>362</v>
          </cell>
          <cell r="C43" t="str">
            <v>C</v>
          </cell>
          <cell r="D43" t="str">
            <v>F</v>
          </cell>
          <cell r="E43" t="str">
            <v>Guma - Bua River</v>
          </cell>
          <cell r="F43" t="str">
            <v>T339</v>
          </cell>
          <cell r="G43">
            <v>2</v>
          </cell>
          <cell r="H43">
            <v>15</v>
          </cell>
          <cell r="I43" t="str">
            <v>F</v>
          </cell>
          <cell r="J43" t="str">
            <v>NTCHISI</v>
          </cell>
          <cell r="K43">
            <v>5</v>
          </cell>
        </row>
        <row r="44">
          <cell r="A44" t="str">
            <v>RS 542</v>
          </cell>
          <cell r="B44">
            <v>364</v>
          </cell>
          <cell r="C44" t="str">
            <v>C</v>
          </cell>
          <cell r="D44" t="str">
            <v>F</v>
          </cell>
          <cell r="E44" t="str">
            <v>Bua River - Chambwe</v>
          </cell>
          <cell r="F44" t="str">
            <v>T339</v>
          </cell>
          <cell r="G44">
            <v>3</v>
          </cell>
          <cell r="H44">
            <v>1.6</v>
          </cell>
          <cell r="I44" t="str">
            <v>F</v>
          </cell>
          <cell r="J44" t="str">
            <v>KASUNGU</v>
          </cell>
          <cell r="K44">
            <v>5</v>
          </cell>
        </row>
        <row r="45">
          <cell r="A45" t="str">
            <v>RS 545</v>
          </cell>
          <cell r="B45">
            <v>367</v>
          </cell>
          <cell r="C45" t="str">
            <v>C</v>
          </cell>
          <cell r="D45" t="str">
            <v>F</v>
          </cell>
          <cell r="E45" t="str">
            <v>junction M7 - Ngombe</v>
          </cell>
          <cell r="F45" t="str">
            <v>T340</v>
          </cell>
          <cell r="G45">
            <v>1</v>
          </cell>
          <cell r="H45">
            <v>11.1</v>
          </cell>
          <cell r="I45" t="str">
            <v>F</v>
          </cell>
          <cell r="J45" t="str">
            <v>NTCHISI</v>
          </cell>
          <cell r="K45">
            <v>5</v>
          </cell>
        </row>
        <row r="46">
          <cell r="A46" t="str">
            <v>RS 544</v>
          </cell>
          <cell r="B46">
            <v>366</v>
          </cell>
          <cell r="C46" t="str">
            <v>C</v>
          </cell>
          <cell r="D46" t="str">
            <v>F</v>
          </cell>
          <cell r="E46" t="str">
            <v>Ngombe - Kamsonga</v>
          </cell>
          <cell r="F46" t="str">
            <v>T340</v>
          </cell>
          <cell r="G46">
            <v>2</v>
          </cell>
          <cell r="H46">
            <v>9.8000000000000007</v>
          </cell>
          <cell r="I46" t="str">
            <v>F</v>
          </cell>
          <cell r="J46" t="str">
            <v>NTCHISI</v>
          </cell>
          <cell r="K46">
            <v>5</v>
          </cell>
        </row>
        <row r="47">
          <cell r="A47" t="str">
            <v>RS 546</v>
          </cell>
          <cell r="B47">
            <v>368</v>
          </cell>
          <cell r="C47" t="str">
            <v>C</v>
          </cell>
          <cell r="D47" t="str">
            <v>F</v>
          </cell>
          <cell r="E47" t="str">
            <v>Kamsonga - Chungu (junction M18)</v>
          </cell>
          <cell r="F47" t="str">
            <v>T340</v>
          </cell>
          <cell r="G47">
            <v>3</v>
          </cell>
          <cell r="H47">
            <v>17.899999999999999</v>
          </cell>
          <cell r="I47" t="str">
            <v>F</v>
          </cell>
          <cell r="J47" t="str">
            <v>NTCHISI</v>
          </cell>
          <cell r="K47">
            <v>5</v>
          </cell>
          <cell r="L47" t="str">
            <v>Changed designation from S100 to S101</v>
          </cell>
        </row>
        <row r="48">
          <cell r="A48" t="str">
            <v>RS 553</v>
          </cell>
          <cell r="B48">
            <v>375</v>
          </cell>
          <cell r="C48" t="str">
            <v>C</v>
          </cell>
          <cell r="D48" t="str">
            <v>F</v>
          </cell>
          <cell r="E48" t="str">
            <v>Malenga (junction M18) - Mpamantha</v>
          </cell>
          <cell r="F48" t="str">
            <v>T341</v>
          </cell>
          <cell r="G48">
            <v>1</v>
          </cell>
          <cell r="H48">
            <v>15.9</v>
          </cell>
          <cell r="I48" t="str">
            <v>F</v>
          </cell>
          <cell r="J48" t="str">
            <v>NKHOTA KOTA</v>
          </cell>
          <cell r="K48">
            <v>5</v>
          </cell>
        </row>
        <row r="49">
          <cell r="A49" t="str">
            <v>RS 548</v>
          </cell>
          <cell r="B49">
            <v>370</v>
          </cell>
          <cell r="C49" t="str">
            <v>C</v>
          </cell>
          <cell r="D49" t="str">
            <v>F</v>
          </cell>
          <cell r="E49" t="str">
            <v>Mpamantha - Luwi River</v>
          </cell>
          <cell r="F49" t="str">
            <v>T341</v>
          </cell>
          <cell r="G49">
            <v>2</v>
          </cell>
          <cell r="H49">
            <v>5.8</v>
          </cell>
          <cell r="I49" t="str">
            <v>F</v>
          </cell>
          <cell r="J49" t="str">
            <v>NKHOTA KOTA</v>
          </cell>
          <cell r="K49">
            <v>5</v>
          </cell>
        </row>
        <row r="50">
          <cell r="A50" t="str">
            <v>RS 555</v>
          </cell>
          <cell r="B50">
            <v>377</v>
          </cell>
          <cell r="C50" t="str">
            <v>C</v>
          </cell>
          <cell r="D50" t="str">
            <v>F</v>
          </cell>
          <cell r="E50" t="str">
            <v>Luwi River - Chalunda</v>
          </cell>
          <cell r="F50" t="str">
            <v>T341</v>
          </cell>
          <cell r="G50">
            <v>3</v>
          </cell>
          <cell r="H50">
            <v>8</v>
          </cell>
          <cell r="I50" t="str">
            <v>F</v>
          </cell>
          <cell r="J50" t="str">
            <v>NKHOTA KOTA</v>
          </cell>
          <cell r="K50">
            <v>5</v>
          </cell>
        </row>
        <row r="51">
          <cell r="A51" t="str">
            <v>RS 554</v>
          </cell>
          <cell r="B51">
            <v>376</v>
          </cell>
          <cell r="C51" t="str">
            <v>C</v>
          </cell>
          <cell r="D51" t="str">
            <v>F</v>
          </cell>
          <cell r="E51" t="str">
            <v>Chalunda - Gomadzi</v>
          </cell>
          <cell r="F51" t="str">
            <v>T341</v>
          </cell>
          <cell r="G51">
            <v>4</v>
          </cell>
          <cell r="H51">
            <v>5.4</v>
          </cell>
          <cell r="I51" t="str">
            <v>F</v>
          </cell>
          <cell r="J51" t="str">
            <v>NKHOTA KOTA</v>
          </cell>
          <cell r="K51">
            <v>5</v>
          </cell>
        </row>
        <row r="52">
          <cell r="A52" t="str">
            <v>RS 549</v>
          </cell>
          <cell r="B52">
            <v>371</v>
          </cell>
          <cell r="C52" t="str">
            <v>C</v>
          </cell>
          <cell r="D52" t="str">
            <v>F</v>
          </cell>
          <cell r="E52" t="str">
            <v>Gomadzi - Kayoyo</v>
          </cell>
          <cell r="F52" t="str">
            <v>T341</v>
          </cell>
          <cell r="G52">
            <v>5</v>
          </cell>
          <cell r="H52">
            <v>8.6999999999999993</v>
          </cell>
          <cell r="I52" t="str">
            <v>F</v>
          </cell>
          <cell r="J52" t="str">
            <v>NKHOTA KOTA</v>
          </cell>
          <cell r="K52">
            <v>5</v>
          </cell>
        </row>
        <row r="53">
          <cell r="A53" t="str">
            <v>RS 551</v>
          </cell>
          <cell r="B53">
            <v>373</v>
          </cell>
          <cell r="C53" t="str">
            <v>C</v>
          </cell>
          <cell r="D53" t="str">
            <v>F</v>
          </cell>
          <cell r="E53" t="str">
            <v>Kayoyo - Mwasambo</v>
          </cell>
          <cell r="F53" t="str">
            <v>T341</v>
          </cell>
          <cell r="G53">
            <v>6</v>
          </cell>
          <cell r="H53">
            <v>15.4</v>
          </cell>
          <cell r="I53" t="str">
            <v>F</v>
          </cell>
          <cell r="J53" t="str">
            <v>NKHOTA KOTA</v>
          </cell>
          <cell r="K53">
            <v>5</v>
          </cell>
        </row>
        <row r="54">
          <cell r="A54" t="str">
            <v>RS 547</v>
          </cell>
          <cell r="B54">
            <v>369</v>
          </cell>
          <cell r="C54" t="str">
            <v>C</v>
          </cell>
          <cell r="D54" t="str">
            <v>F</v>
          </cell>
          <cell r="E54" t="str">
            <v>Mwasambo - Kasakula</v>
          </cell>
          <cell r="F54" t="str">
            <v>T341</v>
          </cell>
          <cell r="G54">
            <v>7</v>
          </cell>
          <cell r="H54">
            <v>5.0999999999999996</v>
          </cell>
          <cell r="I54" t="str">
            <v>F</v>
          </cell>
          <cell r="J54" t="str">
            <v>NKHOTA KOTA</v>
          </cell>
          <cell r="K54">
            <v>5</v>
          </cell>
        </row>
        <row r="55">
          <cell r="A55" t="str">
            <v>RS 552</v>
          </cell>
          <cell r="B55">
            <v>374</v>
          </cell>
          <cell r="C55" t="str">
            <v>C</v>
          </cell>
          <cell r="D55" t="str">
            <v>F</v>
          </cell>
          <cell r="E55" t="str">
            <v>Kasakula - Chithembwe Village</v>
          </cell>
          <cell r="F55" t="str">
            <v>T341</v>
          </cell>
          <cell r="G55">
            <v>8</v>
          </cell>
          <cell r="H55">
            <v>12.2</v>
          </cell>
          <cell r="I55" t="str">
            <v>H</v>
          </cell>
          <cell r="J55" t="str">
            <v>NICHISI</v>
          </cell>
          <cell r="K55">
            <v>5</v>
          </cell>
        </row>
        <row r="56">
          <cell r="A56" t="str">
            <v>RS 550</v>
          </cell>
          <cell r="B56">
            <v>372</v>
          </cell>
          <cell r="C56" t="str">
            <v>C</v>
          </cell>
          <cell r="D56" t="str">
            <v>F</v>
          </cell>
          <cell r="E56" t="str">
            <v>Chithembwe Village - Mbonekela (junction M7)</v>
          </cell>
          <cell r="F56" t="str">
            <v>T341</v>
          </cell>
          <cell r="G56">
            <v>9</v>
          </cell>
          <cell r="H56">
            <v>17.8</v>
          </cell>
          <cell r="I56" t="str">
            <v>H</v>
          </cell>
          <cell r="J56" t="str">
            <v>NTCHISI</v>
          </cell>
          <cell r="K56">
            <v>5</v>
          </cell>
        </row>
        <row r="57">
          <cell r="A57" t="str">
            <v>RS 556</v>
          </cell>
          <cell r="B57">
            <v>378</v>
          </cell>
          <cell r="C57" t="str">
            <v>C</v>
          </cell>
          <cell r="D57" t="str">
            <v>F</v>
          </cell>
          <cell r="E57" t="str">
            <v>Kamwendo - Chiwoshya</v>
          </cell>
          <cell r="F57" t="str">
            <v>T342</v>
          </cell>
          <cell r="G57">
            <v>1</v>
          </cell>
          <cell r="H57">
            <v>17.5</v>
          </cell>
          <cell r="I57" t="str">
            <v>F</v>
          </cell>
          <cell r="J57" t="str">
            <v>MCHINJI</v>
          </cell>
          <cell r="K57">
            <v>6</v>
          </cell>
        </row>
        <row r="58">
          <cell r="A58" t="str">
            <v>RS 557</v>
          </cell>
          <cell r="B58">
            <v>379</v>
          </cell>
          <cell r="C58" t="str">
            <v>C</v>
          </cell>
          <cell r="D58" t="str">
            <v>F</v>
          </cell>
          <cell r="E58" t="str">
            <v>Chiwoshya - Bua River (Near Mphanga)</v>
          </cell>
          <cell r="F58" t="str">
            <v>T342</v>
          </cell>
          <cell r="G58">
            <v>2</v>
          </cell>
          <cell r="H58">
            <v>8.9</v>
          </cell>
          <cell r="I58" t="str">
            <v>F</v>
          </cell>
          <cell r="J58" t="str">
            <v>MCHINJI</v>
          </cell>
          <cell r="K58">
            <v>6</v>
          </cell>
        </row>
        <row r="59">
          <cell r="A59" t="str">
            <v>RS 558</v>
          </cell>
          <cell r="B59">
            <v>380</v>
          </cell>
          <cell r="C59" t="str">
            <v>C</v>
          </cell>
          <cell r="D59" t="str">
            <v>F</v>
          </cell>
          <cell r="E59" t="str">
            <v>Kasiya - Tonde</v>
          </cell>
          <cell r="F59" t="str">
            <v>T342</v>
          </cell>
          <cell r="G59">
            <v>3</v>
          </cell>
          <cell r="H59">
            <v>11</v>
          </cell>
          <cell r="I59" t="str">
            <v>F</v>
          </cell>
          <cell r="J59" t="str">
            <v>LILONGWE</v>
          </cell>
          <cell r="K59">
            <v>6</v>
          </cell>
        </row>
        <row r="60">
          <cell r="A60" t="str">
            <v>RS 560</v>
          </cell>
          <cell r="B60">
            <v>382</v>
          </cell>
          <cell r="C60" t="str">
            <v>C</v>
          </cell>
          <cell r="D60" t="str">
            <v>F</v>
          </cell>
          <cell r="E60" t="str">
            <v>Mung'ona - Chiwoshya</v>
          </cell>
          <cell r="F60" t="str">
            <v>T343</v>
          </cell>
          <cell r="G60">
            <v>1</v>
          </cell>
          <cell r="H60">
            <v>18</v>
          </cell>
          <cell r="I60" t="str">
            <v>F</v>
          </cell>
          <cell r="J60" t="str">
            <v>MCHINJI</v>
          </cell>
          <cell r="K60">
            <v>6</v>
          </cell>
        </row>
        <row r="61">
          <cell r="A61" t="str">
            <v>RS 559</v>
          </cell>
          <cell r="B61">
            <v>381</v>
          </cell>
          <cell r="C61" t="str">
            <v>C</v>
          </cell>
          <cell r="D61" t="str">
            <v>F</v>
          </cell>
          <cell r="E61" t="str">
            <v>Chiwoshya - Mavwere</v>
          </cell>
          <cell r="F61" t="str">
            <v>T343</v>
          </cell>
          <cell r="G61">
            <v>2</v>
          </cell>
          <cell r="H61">
            <v>15</v>
          </cell>
          <cell r="I61" t="str">
            <v>F</v>
          </cell>
          <cell r="J61" t="str">
            <v>MCHINJI</v>
          </cell>
          <cell r="K61">
            <v>6</v>
          </cell>
        </row>
        <row r="62">
          <cell r="A62" t="str">
            <v>RS 561</v>
          </cell>
          <cell r="B62">
            <v>383</v>
          </cell>
          <cell r="C62" t="str">
            <v>C</v>
          </cell>
          <cell r="D62" t="str">
            <v>F</v>
          </cell>
          <cell r="E62" t="str">
            <v>Mavwere - Msitu</v>
          </cell>
          <cell r="F62" t="str">
            <v>T343</v>
          </cell>
          <cell r="G62">
            <v>3</v>
          </cell>
          <cell r="H62">
            <v>8.3000000000000007</v>
          </cell>
          <cell r="I62" t="str">
            <v>F</v>
          </cell>
          <cell r="J62" t="str">
            <v>MCHINJI</v>
          </cell>
          <cell r="K62">
            <v>6</v>
          </cell>
        </row>
        <row r="63">
          <cell r="A63" t="str">
            <v>RS 562</v>
          </cell>
          <cell r="B63">
            <v>384</v>
          </cell>
          <cell r="C63" t="str">
            <v>C</v>
          </cell>
          <cell r="D63" t="str">
            <v>F</v>
          </cell>
          <cell r="E63" t="str">
            <v>Majiga - Daminga - junction D187</v>
          </cell>
          <cell r="F63" t="str">
            <v>T344</v>
          </cell>
          <cell r="G63">
            <v>1</v>
          </cell>
          <cell r="H63">
            <v>26</v>
          </cell>
          <cell r="I63" t="str">
            <v>F</v>
          </cell>
          <cell r="J63" t="str">
            <v>LILONGWE</v>
          </cell>
          <cell r="K63">
            <v>6</v>
          </cell>
          <cell r="L63" t="str">
            <v>Changed designation from M16 to S115</v>
          </cell>
        </row>
        <row r="64">
          <cell r="A64" t="str">
            <v>RS 563</v>
          </cell>
          <cell r="B64">
            <v>385</v>
          </cell>
          <cell r="C64" t="str">
            <v>C</v>
          </cell>
          <cell r="D64" t="str">
            <v>F</v>
          </cell>
          <cell r="E64" t="str">
            <v>Chileka (junction M12) - Mingondo T. C.</v>
          </cell>
          <cell r="F64" t="str">
            <v>T345</v>
          </cell>
          <cell r="G64">
            <v>1</v>
          </cell>
          <cell r="H64">
            <v>10.199999999999999</v>
          </cell>
          <cell r="I64" t="str">
            <v>F</v>
          </cell>
          <cell r="J64" t="str">
            <v>LILONGWE</v>
          </cell>
          <cell r="K64">
            <v>6</v>
          </cell>
        </row>
        <row r="65">
          <cell r="A65" t="str">
            <v>RS 567</v>
          </cell>
          <cell r="B65">
            <v>389</v>
          </cell>
          <cell r="C65" t="str">
            <v>C</v>
          </cell>
          <cell r="D65" t="str">
            <v>F</v>
          </cell>
          <cell r="E65" t="str">
            <v>Mingondo T. C. - Likuni River</v>
          </cell>
          <cell r="F65" t="str">
            <v>T345</v>
          </cell>
          <cell r="G65">
            <v>2</v>
          </cell>
          <cell r="H65">
            <v>7.9</v>
          </cell>
          <cell r="I65" t="str">
            <v>F</v>
          </cell>
          <cell r="J65" t="str">
            <v>LILONGWE</v>
          </cell>
          <cell r="K65">
            <v>6</v>
          </cell>
        </row>
        <row r="66">
          <cell r="A66" t="str">
            <v>RS 565</v>
          </cell>
          <cell r="B66">
            <v>387</v>
          </cell>
          <cell r="C66" t="str">
            <v>C</v>
          </cell>
          <cell r="D66" t="str">
            <v>F</v>
          </cell>
          <cell r="E66" t="str">
            <v>Likuni River - Njoka</v>
          </cell>
          <cell r="F66" t="str">
            <v>T345</v>
          </cell>
          <cell r="G66">
            <v>3</v>
          </cell>
          <cell r="H66">
            <v>8.4</v>
          </cell>
          <cell r="I66" t="str">
            <v>F</v>
          </cell>
          <cell r="J66" t="str">
            <v>LILONGWE</v>
          </cell>
          <cell r="K66">
            <v>6</v>
          </cell>
        </row>
        <row r="67">
          <cell r="A67" t="str">
            <v>RS 566</v>
          </cell>
          <cell r="B67">
            <v>388</v>
          </cell>
          <cell r="C67" t="str">
            <v>C</v>
          </cell>
          <cell r="D67" t="str">
            <v>F</v>
          </cell>
          <cell r="E67" t="str">
            <v>Njoka - Malingunde (junction S124)</v>
          </cell>
          <cell r="F67" t="str">
            <v>T345</v>
          </cell>
          <cell r="G67">
            <v>4</v>
          </cell>
          <cell r="H67">
            <v>9.6999999999999993</v>
          </cell>
          <cell r="I67" t="str">
            <v>F</v>
          </cell>
          <cell r="J67" t="str">
            <v>LILONGWE</v>
          </cell>
          <cell r="K67">
            <v>6</v>
          </cell>
        </row>
        <row r="68">
          <cell r="A68" t="str">
            <v>RS 569</v>
          </cell>
          <cell r="B68">
            <v>391</v>
          </cell>
          <cell r="C68" t="str">
            <v>C</v>
          </cell>
          <cell r="D68" t="str">
            <v>F</v>
          </cell>
          <cell r="E68" t="str">
            <v>Kayabwa - Badwa River</v>
          </cell>
          <cell r="F68" t="str">
            <v>T346</v>
          </cell>
          <cell r="G68">
            <v>1</v>
          </cell>
          <cell r="H68">
            <v>7.3</v>
          </cell>
          <cell r="I68" t="str">
            <v>F</v>
          </cell>
          <cell r="J68" t="str">
            <v>LILONGWE</v>
          </cell>
          <cell r="K68">
            <v>6</v>
          </cell>
        </row>
        <row r="69">
          <cell r="A69" t="str">
            <v>RS 568</v>
          </cell>
          <cell r="B69">
            <v>390</v>
          </cell>
          <cell r="C69" t="str">
            <v>C</v>
          </cell>
          <cell r="D69" t="str">
            <v>F</v>
          </cell>
          <cell r="E69" t="str">
            <v>Badwa River - Mika</v>
          </cell>
          <cell r="F69" t="str">
            <v>T346</v>
          </cell>
          <cell r="G69">
            <v>2</v>
          </cell>
          <cell r="H69">
            <v>7.3</v>
          </cell>
          <cell r="I69" t="str">
            <v>F</v>
          </cell>
          <cell r="J69" t="str">
            <v>LILONGWE</v>
          </cell>
          <cell r="K69">
            <v>6</v>
          </cell>
        </row>
        <row r="70">
          <cell r="A70" t="str">
            <v>RS 570</v>
          </cell>
          <cell r="B70">
            <v>382</v>
          </cell>
          <cell r="C70" t="str">
            <v>C</v>
          </cell>
          <cell r="D70" t="str">
            <v>F</v>
          </cell>
          <cell r="E70" t="str">
            <v xml:space="preserve">Mika - Kalonga </v>
          </cell>
          <cell r="F70" t="str">
            <v>T346</v>
          </cell>
          <cell r="G70">
            <v>3</v>
          </cell>
          <cell r="H70">
            <v>2.8</v>
          </cell>
          <cell r="I70" t="str">
            <v>F</v>
          </cell>
          <cell r="J70" t="str">
            <v>LILONGWE</v>
          </cell>
          <cell r="K70">
            <v>6</v>
          </cell>
        </row>
        <row r="71">
          <cell r="A71" t="str">
            <v>RS 571</v>
          </cell>
          <cell r="B71">
            <v>393</v>
          </cell>
          <cell r="C71" t="str">
            <v>C</v>
          </cell>
          <cell r="D71" t="str">
            <v>F</v>
          </cell>
          <cell r="E71" t="str">
            <v>Mutu - Mwalilakwacha</v>
          </cell>
          <cell r="F71" t="str">
            <v>T347</v>
          </cell>
          <cell r="G71">
            <v>1</v>
          </cell>
          <cell r="H71">
            <v>26</v>
          </cell>
          <cell r="I71" t="str">
            <v>F</v>
          </cell>
          <cell r="J71" t="str">
            <v>LILONGWE</v>
          </cell>
          <cell r="K71">
            <v>6</v>
          </cell>
        </row>
        <row r="72">
          <cell r="A72" t="str">
            <v>RS 572</v>
          </cell>
          <cell r="B72">
            <v>394</v>
          </cell>
          <cell r="C72" t="str">
            <v>C</v>
          </cell>
          <cell r="D72" t="str">
            <v>F</v>
          </cell>
          <cell r="E72" t="str">
            <v>Mponela - Mkulumimba</v>
          </cell>
          <cell r="F72" t="str">
            <v>T348</v>
          </cell>
          <cell r="G72">
            <v>1</v>
          </cell>
          <cell r="H72">
            <v>23.7</v>
          </cell>
          <cell r="I72" t="str">
            <v>F</v>
          </cell>
          <cell r="J72" t="str">
            <v>DOWA</v>
          </cell>
          <cell r="K72">
            <v>6</v>
          </cell>
        </row>
        <row r="73">
          <cell r="A73" t="str">
            <v>RS 258</v>
          </cell>
          <cell r="B73">
            <v>80</v>
          </cell>
          <cell r="C73" t="str">
            <v>C</v>
          </cell>
          <cell r="D73" t="str">
            <v>F</v>
          </cell>
          <cell r="E73" t="str">
            <v>Kasuntha - Mkulumimba</v>
          </cell>
          <cell r="F73" t="str">
            <v>T349</v>
          </cell>
          <cell r="G73">
            <v>1</v>
          </cell>
          <cell r="H73">
            <v>11.6</v>
          </cell>
          <cell r="I73" t="str">
            <v>FL</v>
          </cell>
          <cell r="J73" t="str">
            <v>DOWA</v>
          </cell>
          <cell r="K73" t="str">
            <v>5,6</v>
          </cell>
          <cell r="L73" t="str">
            <v>Changed designation from S120 to T349</v>
          </cell>
        </row>
        <row r="74">
          <cell r="A74" t="str">
            <v>RS 573</v>
          </cell>
          <cell r="B74">
            <v>395</v>
          </cell>
          <cell r="C74" t="str">
            <v>C</v>
          </cell>
          <cell r="D74" t="str">
            <v>F</v>
          </cell>
          <cell r="E74" t="str">
            <v>Mponera - Ntchisi</v>
          </cell>
          <cell r="F74" t="str">
            <v>T350</v>
          </cell>
          <cell r="G74">
            <v>1</v>
          </cell>
          <cell r="H74">
            <v>40</v>
          </cell>
          <cell r="I74" t="str">
            <v>FL</v>
          </cell>
          <cell r="J74" t="str">
            <v>DOWA</v>
          </cell>
          <cell r="K74">
            <v>5</v>
          </cell>
        </row>
        <row r="75">
          <cell r="A75" t="str">
            <v>RS 576</v>
          </cell>
          <cell r="B75">
            <v>398</v>
          </cell>
          <cell r="C75" t="str">
            <v>C</v>
          </cell>
          <cell r="D75" t="str">
            <v>F</v>
          </cell>
          <cell r="E75" t="str">
            <v>Mchinji Customs (junction M12) - Chikoka</v>
          </cell>
          <cell r="F75" t="str">
            <v>T351</v>
          </cell>
          <cell r="G75">
            <v>1</v>
          </cell>
          <cell r="H75">
            <v>9</v>
          </cell>
          <cell r="I75" t="str">
            <v>FL</v>
          </cell>
          <cell r="J75" t="str">
            <v>MCHINJI</v>
          </cell>
          <cell r="K75">
            <v>6</v>
          </cell>
        </row>
        <row r="76">
          <cell r="A76" t="str">
            <v>RS 574</v>
          </cell>
          <cell r="B76">
            <v>396</v>
          </cell>
          <cell r="C76" t="str">
            <v>C</v>
          </cell>
          <cell r="D76" t="str">
            <v>F</v>
          </cell>
          <cell r="E76" t="str">
            <v>Chikoka - Likawe</v>
          </cell>
          <cell r="F76" t="str">
            <v>T351</v>
          </cell>
          <cell r="G76">
            <v>2</v>
          </cell>
          <cell r="H76">
            <v>6.5</v>
          </cell>
          <cell r="I76" t="str">
            <v>FL</v>
          </cell>
          <cell r="J76" t="str">
            <v>MCHINJI</v>
          </cell>
          <cell r="K76">
            <v>6</v>
          </cell>
        </row>
        <row r="77">
          <cell r="A77" t="str">
            <v>RS 577</v>
          </cell>
          <cell r="B77">
            <v>399</v>
          </cell>
          <cell r="C77" t="str">
            <v>C</v>
          </cell>
          <cell r="D77" t="str">
            <v>F</v>
          </cell>
          <cell r="E77" t="str">
            <v>Likawe - Ulele</v>
          </cell>
          <cell r="F77" t="str">
            <v>T351</v>
          </cell>
          <cell r="G77">
            <v>3</v>
          </cell>
          <cell r="H77">
            <v>39.6</v>
          </cell>
          <cell r="I77" t="str">
            <v>FL</v>
          </cell>
          <cell r="J77" t="str">
            <v>MCHINJI</v>
          </cell>
          <cell r="K77">
            <v>6</v>
          </cell>
        </row>
        <row r="78">
          <cell r="A78" t="str">
            <v>RS 575</v>
          </cell>
          <cell r="B78">
            <v>397</v>
          </cell>
          <cell r="C78" t="str">
            <v>C</v>
          </cell>
          <cell r="D78" t="str">
            <v>F</v>
          </cell>
          <cell r="E78" t="str">
            <v>Ulele - Kamwendo (junction M12)</v>
          </cell>
          <cell r="F78" t="str">
            <v>T351</v>
          </cell>
          <cell r="G78">
            <v>4</v>
          </cell>
          <cell r="H78">
            <v>14.8</v>
          </cell>
          <cell r="I78" t="str">
            <v>FL</v>
          </cell>
          <cell r="J78" t="str">
            <v>MCHINJI</v>
          </cell>
          <cell r="K78">
            <v>6</v>
          </cell>
        </row>
        <row r="79">
          <cell r="A79" t="str">
            <v>RS 578</v>
          </cell>
          <cell r="B79">
            <v>400</v>
          </cell>
          <cell r="C79" t="str">
            <v>C</v>
          </cell>
          <cell r="D79" t="str">
            <v>F</v>
          </cell>
          <cell r="E79" t="str">
            <v>Benga (junction M5) - Juma</v>
          </cell>
          <cell r="F79" t="str">
            <v>T355</v>
          </cell>
          <cell r="G79">
            <v>1</v>
          </cell>
          <cell r="H79">
            <v>2.8</v>
          </cell>
          <cell r="I79" t="str">
            <v>FL</v>
          </cell>
          <cell r="J79" t="str">
            <v>NKHOTA KOTA</v>
          </cell>
          <cell r="K79">
            <v>5</v>
          </cell>
        </row>
        <row r="80">
          <cell r="A80" t="str">
            <v>RS 579</v>
          </cell>
          <cell r="B80">
            <v>401</v>
          </cell>
          <cell r="C80" t="str">
            <v>C</v>
          </cell>
          <cell r="D80" t="str">
            <v>F</v>
          </cell>
          <cell r="E80" t="str">
            <v>Juma - Suluwi</v>
          </cell>
          <cell r="F80" t="str">
            <v>T355</v>
          </cell>
          <cell r="G80">
            <v>2</v>
          </cell>
          <cell r="H80">
            <v>8</v>
          </cell>
          <cell r="I80" t="str">
            <v>FL</v>
          </cell>
          <cell r="J80" t="str">
            <v>NKHOTA KOTA</v>
          </cell>
          <cell r="K80">
            <v>5</v>
          </cell>
        </row>
        <row r="81">
          <cell r="A81" t="str">
            <v>RS 591</v>
          </cell>
          <cell r="B81">
            <v>413</v>
          </cell>
          <cell r="C81" t="str">
            <v>C</v>
          </cell>
          <cell r="D81" t="str">
            <v>F</v>
          </cell>
          <cell r="E81" t="str">
            <v>Suluwi - Kachisoka (junction M5)</v>
          </cell>
          <cell r="F81" t="str">
            <v>T355</v>
          </cell>
          <cell r="G81">
            <v>3</v>
          </cell>
          <cell r="H81">
            <v>9.5</v>
          </cell>
          <cell r="I81" t="str">
            <v>FL</v>
          </cell>
          <cell r="J81" t="str">
            <v>NKHOTA KOTA</v>
          </cell>
          <cell r="K81">
            <v>7</v>
          </cell>
          <cell r="L81" t="str">
            <v>Changed designation from T358 to T355</v>
          </cell>
        </row>
        <row r="82">
          <cell r="A82" t="str">
            <v>RS 580</v>
          </cell>
          <cell r="B82">
            <v>402</v>
          </cell>
          <cell r="C82" t="str">
            <v>C</v>
          </cell>
          <cell r="D82" t="str">
            <v>F</v>
          </cell>
          <cell r="E82" t="str">
            <v>Kanyenyeva (junction M14) - Chitala River Bridge</v>
          </cell>
          <cell r="F82" t="str">
            <v>T356</v>
          </cell>
          <cell r="G82">
            <v>1</v>
          </cell>
          <cell r="H82">
            <v>8.1999999999999993</v>
          </cell>
          <cell r="I82" t="str">
            <v>FL</v>
          </cell>
          <cell r="J82" t="str">
            <v>DOWA</v>
          </cell>
          <cell r="K82">
            <v>6</v>
          </cell>
        </row>
        <row r="83">
          <cell r="A83" t="str">
            <v>RS 581</v>
          </cell>
          <cell r="B83">
            <v>403</v>
          </cell>
          <cell r="C83" t="str">
            <v>C</v>
          </cell>
          <cell r="D83" t="str">
            <v>F</v>
          </cell>
          <cell r="E83" t="str">
            <v>Chitala River Bridge - Sambo</v>
          </cell>
          <cell r="F83" t="str">
            <v>T356</v>
          </cell>
          <cell r="G83">
            <v>2</v>
          </cell>
          <cell r="H83">
            <v>12</v>
          </cell>
          <cell r="I83" t="str">
            <v>FL</v>
          </cell>
          <cell r="J83" t="str">
            <v>SALIMA</v>
          </cell>
          <cell r="K83">
            <v>6</v>
          </cell>
        </row>
        <row r="84">
          <cell r="A84" t="str">
            <v>RS 582</v>
          </cell>
          <cell r="B84">
            <v>404</v>
          </cell>
          <cell r="C84" t="str">
            <v>C</v>
          </cell>
          <cell r="D84" t="str">
            <v>F</v>
          </cell>
          <cell r="E84" t="str">
            <v>Sambo - Nkhombedza (junction M5)</v>
          </cell>
          <cell r="F84" t="str">
            <v>T356</v>
          </cell>
          <cell r="G84">
            <v>3</v>
          </cell>
          <cell r="H84">
            <v>5.9</v>
          </cell>
          <cell r="I84" t="str">
            <v>FL</v>
          </cell>
          <cell r="J84" t="str">
            <v>SALIMA</v>
          </cell>
          <cell r="K84">
            <v>6</v>
          </cell>
        </row>
        <row r="85">
          <cell r="A85" t="str">
            <v>RS 585</v>
          </cell>
          <cell r="B85">
            <v>407</v>
          </cell>
          <cell r="C85" t="str">
            <v>C</v>
          </cell>
          <cell r="D85" t="str">
            <v>F</v>
          </cell>
          <cell r="E85" t="str">
            <v>Chipemedza - Salima railway crossing</v>
          </cell>
          <cell r="F85" t="str">
            <v>T357</v>
          </cell>
          <cell r="G85">
            <v>1</v>
          </cell>
          <cell r="H85">
            <v>1.6</v>
          </cell>
          <cell r="I85" t="str">
            <v>FL</v>
          </cell>
          <cell r="J85" t="str">
            <v>SALIMA</v>
          </cell>
          <cell r="K85">
            <v>7</v>
          </cell>
        </row>
        <row r="86">
          <cell r="A86" t="str">
            <v>RS 583</v>
          </cell>
          <cell r="B86">
            <v>405</v>
          </cell>
          <cell r="C86" t="str">
            <v>C</v>
          </cell>
          <cell r="D86" t="str">
            <v>F</v>
          </cell>
          <cell r="E86" t="str">
            <v>Salima railway crossing - Cherani</v>
          </cell>
          <cell r="F86" t="str">
            <v>T357</v>
          </cell>
          <cell r="G86">
            <v>2</v>
          </cell>
          <cell r="H86">
            <v>8.3000000000000007</v>
          </cell>
          <cell r="I86" t="str">
            <v>FL</v>
          </cell>
          <cell r="J86" t="str">
            <v>SALIMA</v>
          </cell>
          <cell r="K86">
            <v>7</v>
          </cell>
        </row>
        <row r="87">
          <cell r="A87" t="str">
            <v>RS 584</v>
          </cell>
          <cell r="B87">
            <v>406</v>
          </cell>
          <cell r="C87" t="str">
            <v>C</v>
          </cell>
          <cell r="D87" t="str">
            <v>F</v>
          </cell>
          <cell r="E87" t="str">
            <v>Cherani - Kachulu</v>
          </cell>
          <cell r="F87" t="str">
            <v>T357</v>
          </cell>
          <cell r="G87">
            <v>3</v>
          </cell>
          <cell r="H87">
            <v>10.4</v>
          </cell>
          <cell r="I87" t="str">
            <v>FL</v>
          </cell>
          <cell r="J87" t="str">
            <v>SALIMA</v>
          </cell>
          <cell r="K87">
            <v>7</v>
          </cell>
        </row>
        <row r="88">
          <cell r="A88" t="str">
            <v>RS 663</v>
          </cell>
          <cell r="B88">
            <v>485</v>
          </cell>
          <cell r="C88" t="str">
            <v>C</v>
          </cell>
          <cell r="D88" t="str">
            <v>F</v>
          </cell>
          <cell r="E88" t="str">
            <v>Kachulu - Lifuwu</v>
          </cell>
          <cell r="F88" t="str">
            <v>T357</v>
          </cell>
          <cell r="G88">
            <v>3</v>
          </cell>
          <cell r="H88">
            <v>7</v>
          </cell>
          <cell r="I88" t="str">
            <v>FL</v>
          </cell>
          <cell r="J88" t="str">
            <v>SALIMA</v>
          </cell>
          <cell r="K88">
            <v>7</v>
          </cell>
          <cell r="L88" t="str">
            <v>Changed designation from D276 to T357</v>
          </cell>
        </row>
        <row r="89">
          <cell r="A89" t="str">
            <v>RS 587</v>
          </cell>
          <cell r="B89">
            <v>409</v>
          </cell>
          <cell r="C89" t="str">
            <v>C</v>
          </cell>
          <cell r="D89" t="str">
            <v>F</v>
          </cell>
          <cell r="E89" t="str">
            <v>Lifuwu - Mikute</v>
          </cell>
          <cell r="F89" t="str">
            <v>T357</v>
          </cell>
          <cell r="G89">
            <v>5</v>
          </cell>
          <cell r="H89">
            <v>9.6</v>
          </cell>
          <cell r="I89" t="str">
            <v>FL</v>
          </cell>
          <cell r="J89" t="str">
            <v>SALIMA</v>
          </cell>
          <cell r="K89">
            <v>7</v>
          </cell>
          <cell r="L89" t="str">
            <v>Changed designation from T358 to T357</v>
          </cell>
        </row>
        <row r="90">
          <cell r="A90" t="str">
            <v>RS 586</v>
          </cell>
          <cell r="B90">
            <v>408</v>
          </cell>
          <cell r="C90" t="str">
            <v>C</v>
          </cell>
          <cell r="D90" t="str">
            <v>F</v>
          </cell>
          <cell r="E90" t="str">
            <v>Mikute - Nafulu</v>
          </cell>
          <cell r="F90" t="str">
            <v>T358</v>
          </cell>
          <cell r="G90">
            <v>1</v>
          </cell>
          <cell r="H90">
            <v>2.7</v>
          </cell>
          <cell r="I90" t="str">
            <v>FL</v>
          </cell>
          <cell r="J90" t="str">
            <v>SALIMA</v>
          </cell>
          <cell r="K90">
            <v>7</v>
          </cell>
        </row>
        <row r="91">
          <cell r="A91" t="str">
            <v>RS 590</v>
          </cell>
          <cell r="B91">
            <v>412</v>
          </cell>
          <cell r="C91" t="str">
            <v>C</v>
          </cell>
          <cell r="D91" t="str">
            <v>F</v>
          </cell>
          <cell r="E91" t="str">
            <v>Nafulu - Kachule</v>
          </cell>
          <cell r="F91" t="str">
            <v>T358</v>
          </cell>
          <cell r="G91">
            <v>2</v>
          </cell>
          <cell r="H91">
            <v>10.5</v>
          </cell>
          <cell r="I91" t="str">
            <v>FL</v>
          </cell>
          <cell r="J91" t="str">
            <v>SALIMA</v>
          </cell>
          <cell r="K91">
            <v>7</v>
          </cell>
        </row>
        <row r="92">
          <cell r="A92" t="str">
            <v>RS 589</v>
          </cell>
          <cell r="B92">
            <v>411</v>
          </cell>
          <cell r="C92" t="str">
            <v>C</v>
          </cell>
          <cell r="D92" t="str">
            <v>F</v>
          </cell>
          <cell r="E92" t="str">
            <v>Kachule - Maganga</v>
          </cell>
          <cell r="F92" t="str">
            <v>T358</v>
          </cell>
          <cell r="G92">
            <v>3</v>
          </cell>
          <cell r="H92">
            <v>2.4</v>
          </cell>
          <cell r="I92" t="str">
            <v>FL</v>
          </cell>
          <cell r="J92" t="str">
            <v>SALIMA</v>
          </cell>
          <cell r="K92">
            <v>7</v>
          </cell>
        </row>
        <row r="93">
          <cell r="A93" t="str">
            <v>RS 588</v>
          </cell>
          <cell r="B93">
            <v>410</v>
          </cell>
          <cell r="C93" t="str">
            <v>C</v>
          </cell>
          <cell r="D93" t="str">
            <v>F</v>
          </cell>
          <cell r="E93" t="str">
            <v>Kachule - Chipemedza</v>
          </cell>
          <cell r="F93" t="str">
            <v>T358</v>
          </cell>
          <cell r="G93">
            <v>4</v>
          </cell>
          <cell r="H93">
            <v>10.8</v>
          </cell>
          <cell r="I93" t="str">
            <v>FL</v>
          </cell>
          <cell r="J93" t="str">
            <v>SALIMA</v>
          </cell>
          <cell r="K93">
            <v>7</v>
          </cell>
        </row>
        <row r="94">
          <cell r="A94" t="str">
            <v>RS 594</v>
          </cell>
          <cell r="B94">
            <v>416</v>
          </cell>
          <cell r="C94" t="str">
            <v>C</v>
          </cell>
          <cell r="D94" t="str">
            <v>F</v>
          </cell>
          <cell r="E94" t="str">
            <v>Mpeya T.C - Kalembera</v>
          </cell>
          <cell r="F94" t="str">
            <v>T363</v>
          </cell>
          <cell r="G94">
            <v>1</v>
          </cell>
          <cell r="H94">
            <v>9.1999999999999993</v>
          </cell>
          <cell r="I94" t="str">
            <v>R</v>
          </cell>
          <cell r="J94" t="str">
            <v>LILONGWE</v>
          </cell>
          <cell r="K94">
            <v>6</v>
          </cell>
          <cell r="L94" t="str">
            <v>Section start changed to exclude Chendawaka Road (RS 154)</v>
          </cell>
        </row>
        <row r="95">
          <cell r="A95" t="str">
            <v>RS 593</v>
          </cell>
          <cell r="B95">
            <v>415</v>
          </cell>
          <cell r="C95" t="str">
            <v>C</v>
          </cell>
          <cell r="D95" t="str">
            <v>F</v>
          </cell>
          <cell r="E95" t="str">
            <v>Kalembera - Lundu</v>
          </cell>
          <cell r="F95" t="str">
            <v>T363</v>
          </cell>
          <cell r="G95">
            <v>2</v>
          </cell>
          <cell r="H95">
            <v>5.8</v>
          </cell>
          <cell r="I95" t="str">
            <v>R</v>
          </cell>
          <cell r="J95" t="str">
            <v>LILONGWE</v>
          </cell>
          <cell r="K95">
            <v>6</v>
          </cell>
        </row>
        <row r="96">
          <cell r="A96" t="str">
            <v>RS 596</v>
          </cell>
          <cell r="B96">
            <v>418</v>
          </cell>
          <cell r="C96" t="str">
            <v>C</v>
          </cell>
          <cell r="D96" t="str">
            <v>F</v>
          </cell>
          <cell r="E96" t="str">
            <v>Samu (junction M12) - Kanyelele</v>
          </cell>
          <cell r="F96" t="str">
            <v>T364</v>
          </cell>
          <cell r="G96">
            <v>1</v>
          </cell>
          <cell r="H96">
            <v>5.7</v>
          </cell>
          <cell r="I96" t="str">
            <v>FL</v>
          </cell>
          <cell r="J96" t="str">
            <v>LILONGWE</v>
          </cell>
          <cell r="K96">
            <v>6</v>
          </cell>
        </row>
        <row r="97">
          <cell r="A97" t="str">
            <v>RS 595</v>
          </cell>
          <cell r="B97">
            <v>417</v>
          </cell>
          <cell r="C97" t="str">
            <v>C</v>
          </cell>
          <cell r="D97" t="str">
            <v>F</v>
          </cell>
          <cell r="E97" t="str">
            <v>Kanyelele - Nakura</v>
          </cell>
          <cell r="F97" t="str">
            <v>T364</v>
          </cell>
          <cell r="G97">
            <v>2</v>
          </cell>
          <cell r="H97">
            <v>5.9</v>
          </cell>
          <cell r="I97" t="str">
            <v>FL</v>
          </cell>
          <cell r="J97" t="str">
            <v>LILONGWE</v>
          </cell>
          <cell r="K97">
            <v>6</v>
          </cell>
          <cell r="L97" t="str">
            <v>Changed junction road designation from M5</v>
          </cell>
        </row>
        <row r="98">
          <cell r="A98" t="str">
            <v>RS 669</v>
          </cell>
          <cell r="B98">
            <v>491</v>
          </cell>
          <cell r="C98" t="str">
            <v>C</v>
          </cell>
          <cell r="D98" t="str">
            <v>F</v>
          </cell>
          <cell r="E98" t="str">
            <v>Nakula - Kakoma</v>
          </cell>
          <cell r="F98" t="str">
            <v>T364</v>
          </cell>
          <cell r="G98">
            <v>3</v>
          </cell>
          <cell r="H98">
            <v>8.4</v>
          </cell>
          <cell r="I98" t="str">
            <v>FL</v>
          </cell>
          <cell r="J98" t="str">
            <v>LILONGWE</v>
          </cell>
          <cell r="K98">
            <v>6</v>
          </cell>
          <cell r="L98" t="str">
            <v>Changed designation from UDX to T364</v>
          </cell>
        </row>
        <row r="99">
          <cell r="A99" t="str">
            <v>RS 597</v>
          </cell>
          <cell r="B99">
            <v>419</v>
          </cell>
          <cell r="C99" t="str">
            <v>C</v>
          </cell>
          <cell r="D99" t="str">
            <v>F</v>
          </cell>
          <cell r="E99" t="str">
            <v>Kakoma - Njoka</v>
          </cell>
          <cell r="F99" t="str">
            <v>T364</v>
          </cell>
          <cell r="G99">
            <v>4</v>
          </cell>
          <cell r="H99">
            <v>11.9</v>
          </cell>
          <cell r="I99" t="str">
            <v>FL</v>
          </cell>
          <cell r="J99" t="str">
            <v>LILONGWE</v>
          </cell>
          <cell r="K99">
            <v>6</v>
          </cell>
        </row>
        <row r="100">
          <cell r="A100" t="str">
            <v>RS 604</v>
          </cell>
          <cell r="B100">
            <v>426</v>
          </cell>
          <cell r="C100" t="str">
            <v>C</v>
          </cell>
          <cell r="D100" t="str">
            <v>F</v>
          </cell>
          <cell r="E100" t="str">
            <v>Kbyzala Village - Chizandu</v>
          </cell>
          <cell r="F100" t="str">
            <v>T366</v>
          </cell>
          <cell r="G100">
            <v>1</v>
          </cell>
          <cell r="H100">
            <v>12.1</v>
          </cell>
          <cell r="I100" t="str">
            <v>FL</v>
          </cell>
          <cell r="J100" t="str">
            <v>LILONGWE</v>
          </cell>
          <cell r="K100">
            <v>6</v>
          </cell>
        </row>
        <row r="101">
          <cell r="A101" t="str">
            <v>RS 603</v>
          </cell>
          <cell r="B101">
            <v>425</v>
          </cell>
          <cell r="C101" t="str">
            <v>C</v>
          </cell>
          <cell r="D101" t="str">
            <v>F</v>
          </cell>
          <cell r="E101" t="str">
            <v>Chizandu - Kambanizithe</v>
          </cell>
          <cell r="F101" t="str">
            <v>T366</v>
          </cell>
          <cell r="G101">
            <v>2</v>
          </cell>
          <cell r="H101">
            <v>8.6999999999999993</v>
          </cell>
          <cell r="I101" t="str">
            <v>FL</v>
          </cell>
          <cell r="J101" t="str">
            <v>LILONGWE</v>
          </cell>
          <cell r="K101">
            <v>6</v>
          </cell>
          <cell r="L101" t="str">
            <v>Changed designation from D198 to S124</v>
          </cell>
        </row>
        <row r="102">
          <cell r="A102" t="str">
            <v>RS 601</v>
          </cell>
          <cell r="B102">
            <v>423</v>
          </cell>
          <cell r="C102" t="str">
            <v>C</v>
          </cell>
          <cell r="D102" t="str">
            <v>F</v>
          </cell>
          <cell r="E102" t="str">
            <v>Kambanizithe - Diamphwe River bridge</v>
          </cell>
          <cell r="F102" t="str">
            <v>T366</v>
          </cell>
          <cell r="G102">
            <v>3</v>
          </cell>
          <cell r="H102">
            <v>7.7</v>
          </cell>
          <cell r="I102" t="str">
            <v>FL</v>
          </cell>
          <cell r="J102" t="str">
            <v>LILONGWE</v>
          </cell>
          <cell r="K102">
            <v>6</v>
          </cell>
        </row>
        <row r="103">
          <cell r="A103" t="str">
            <v>RS 598</v>
          </cell>
          <cell r="B103">
            <v>420</v>
          </cell>
          <cell r="C103" t="str">
            <v>C</v>
          </cell>
          <cell r="D103" t="str">
            <v>F</v>
          </cell>
          <cell r="E103" t="str">
            <v>Diamphwe River bridge - Kafere</v>
          </cell>
          <cell r="F103" t="str">
            <v>T366</v>
          </cell>
          <cell r="G103">
            <v>4</v>
          </cell>
          <cell r="H103">
            <v>12.2</v>
          </cell>
          <cell r="I103" t="str">
            <v>FL</v>
          </cell>
          <cell r="J103" t="str">
            <v>DEDZA</v>
          </cell>
          <cell r="K103">
            <v>6</v>
          </cell>
        </row>
        <row r="104">
          <cell r="A104" t="str">
            <v>RS 602</v>
          </cell>
          <cell r="B104">
            <v>424</v>
          </cell>
          <cell r="C104" t="str">
            <v>C</v>
          </cell>
          <cell r="D104" t="str">
            <v>F</v>
          </cell>
          <cell r="E104" t="str">
            <v>Kafere - Dzalanyama</v>
          </cell>
          <cell r="F104" t="str">
            <v>T366</v>
          </cell>
          <cell r="G104">
            <v>5</v>
          </cell>
          <cell r="H104">
            <v>3.3</v>
          </cell>
          <cell r="I104" t="str">
            <v>FL</v>
          </cell>
          <cell r="J104" t="str">
            <v>DEDZA</v>
          </cell>
          <cell r="K104">
            <v>6</v>
          </cell>
        </row>
        <row r="105">
          <cell r="A105" t="str">
            <v>RS 599</v>
          </cell>
          <cell r="B105">
            <v>421</v>
          </cell>
          <cell r="C105" t="str">
            <v>C</v>
          </cell>
          <cell r="D105" t="str">
            <v>F</v>
          </cell>
          <cell r="E105" t="str">
            <v>Dzalanyama - Mtengowagwa</v>
          </cell>
          <cell r="F105" t="str">
            <v>T366</v>
          </cell>
          <cell r="G105">
            <v>6</v>
          </cell>
          <cell r="H105">
            <v>31.3</v>
          </cell>
          <cell r="I105" t="str">
            <v>FL</v>
          </cell>
          <cell r="J105" t="str">
            <v>DEDZA</v>
          </cell>
          <cell r="K105">
            <v>6</v>
          </cell>
        </row>
        <row r="106">
          <cell r="A106" t="str">
            <v>RS 662</v>
          </cell>
          <cell r="B106">
            <v>484</v>
          </cell>
          <cell r="C106" t="str">
            <v>C</v>
          </cell>
          <cell r="D106" t="str">
            <v>F</v>
          </cell>
          <cell r="E106" t="str">
            <v>Mtengowagwa - Mikonde</v>
          </cell>
          <cell r="F106" t="str">
            <v>T366</v>
          </cell>
          <cell r="G106">
            <v>7</v>
          </cell>
          <cell r="H106">
            <v>2.8</v>
          </cell>
          <cell r="I106" t="str">
            <v>FL</v>
          </cell>
          <cell r="J106" t="str">
            <v>DEDZA</v>
          </cell>
          <cell r="K106">
            <v>6</v>
          </cell>
          <cell r="L106" t="str">
            <v>Changed designation from D209 to T366</v>
          </cell>
        </row>
        <row r="107">
          <cell r="A107" t="str">
            <v>RS 600</v>
          </cell>
          <cell r="B107">
            <v>422</v>
          </cell>
          <cell r="C107" t="str">
            <v>C</v>
          </cell>
          <cell r="D107" t="str">
            <v>F</v>
          </cell>
          <cell r="E107" t="str">
            <v>Mikonde - Njonja</v>
          </cell>
          <cell r="F107" t="str">
            <v>T366</v>
          </cell>
          <cell r="G107">
            <v>8</v>
          </cell>
          <cell r="H107">
            <v>6.2</v>
          </cell>
          <cell r="I107" t="str">
            <v>FL</v>
          </cell>
          <cell r="J107" t="str">
            <v>DEDZA</v>
          </cell>
          <cell r="K107">
            <v>6</v>
          </cell>
        </row>
        <row r="108">
          <cell r="A108" t="str">
            <v>RS 668</v>
          </cell>
          <cell r="B108">
            <v>490</v>
          </cell>
          <cell r="C108" t="str">
            <v>C</v>
          </cell>
          <cell r="D108" t="str">
            <v>F</v>
          </cell>
          <cell r="E108" t="str">
            <v>Mbala - Kambanizithe</v>
          </cell>
          <cell r="F108" t="str">
            <v>T367</v>
          </cell>
          <cell r="G108">
            <v>1</v>
          </cell>
          <cell r="H108">
            <v>8.1999999999999993</v>
          </cell>
          <cell r="I108" t="str">
            <v>FL</v>
          </cell>
          <cell r="J108" t="str">
            <v>LILONGWE</v>
          </cell>
          <cell r="K108">
            <v>6</v>
          </cell>
          <cell r="L108" t="str">
            <v>Changed designation from UD to T367.</v>
          </cell>
        </row>
        <row r="109">
          <cell r="A109" t="str">
            <v>RS 605</v>
          </cell>
          <cell r="B109">
            <v>427</v>
          </cell>
          <cell r="C109" t="str">
            <v>C</v>
          </cell>
          <cell r="D109" t="str">
            <v>F</v>
          </cell>
          <cell r="E109" t="str">
            <v>Diamphwe River - Mtengowangwa</v>
          </cell>
          <cell r="F109" t="str">
            <v>T368</v>
          </cell>
          <cell r="G109">
            <v>1</v>
          </cell>
          <cell r="H109">
            <v>18.600000000000001</v>
          </cell>
          <cell r="I109" t="str">
            <v>FL</v>
          </cell>
          <cell r="J109" t="str">
            <v>DEDZA</v>
          </cell>
          <cell r="K109">
            <v>6</v>
          </cell>
        </row>
        <row r="110">
          <cell r="A110" t="str">
            <v>RS 608</v>
          </cell>
          <cell r="B110">
            <v>430</v>
          </cell>
          <cell r="C110" t="str">
            <v>C</v>
          </cell>
          <cell r="D110" t="str">
            <v>F</v>
          </cell>
          <cell r="E110" t="str">
            <v>Chalendewa - Nanjiri River</v>
          </cell>
          <cell r="F110" t="str">
            <v>T369</v>
          </cell>
          <cell r="G110">
            <v>1</v>
          </cell>
          <cell r="H110">
            <v>6.3</v>
          </cell>
          <cell r="I110" t="str">
            <v>FL</v>
          </cell>
          <cell r="J110" t="str">
            <v>LILONGWE</v>
          </cell>
          <cell r="K110">
            <v>6</v>
          </cell>
        </row>
        <row r="111">
          <cell r="A111" t="str">
            <v>RS 607</v>
          </cell>
          <cell r="B111">
            <v>429</v>
          </cell>
          <cell r="C111" t="str">
            <v>C</v>
          </cell>
          <cell r="D111" t="str">
            <v>F</v>
          </cell>
          <cell r="E111" t="str">
            <v>Nanjiri River - Perete</v>
          </cell>
          <cell r="F111" t="str">
            <v>T369</v>
          </cell>
          <cell r="G111">
            <v>2</v>
          </cell>
          <cell r="H111">
            <v>9</v>
          </cell>
          <cell r="I111" t="str">
            <v>FL</v>
          </cell>
          <cell r="J111" t="str">
            <v>LILONGWE</v>
          </cell>
          <cell r="K111">
            <v>6</v>
          </cell>
        </row>
        <row r="112">
          <cell r="A112" t="str">
            <v>RS 606</v>
          </cell>
          <cell r="B112">
            <v>428</v>
          </cell>
          <cell r="C112" t="str">
            <v>C</v>
          </cell>
          <cell r="D112" t="str">
            <v>F</v>
          </cell>
          <cell r="E112" t="str">
            <v>Perete - Chiwoko</v>
          </cell>
          <cell r="F112" t="str">
            <v>T369</v>
          </cell>
          <cell r="G112">
            <v>3</v>
          </cell>
          <cell r="H112">
            <v>5.9</v>
          </cell>
          <cell r="I112" t="str">
            <v>FL</v>
          </cell>
          <cell r="J112" t="str">
            <v>LILONGWE</v>
          </cell>
          <cell r="K112">
            <v>6</v>
          </cell>
        </row>
        <row r="113">
          <cell r="A113" t="str">
            <v>RS 664</v>
          </cell>
          <cell r="B113">
            <v>486</v>
          </cell>
          <cell r="C113" t="str">
            <v>C</v>
          </cell>
          <cell r="D113" t="str">
            <v>F</v>
          </cell>
          <cell r="E113" t="str">
            <v>Kalumba T/Off (junction M1) - Chikhombe</v>
          </cell>
          <cell r="F113" t="str">
            <v>T370</v>
          </cell>
          <cell r="G113">
            <v>1</v>
          </cell>
          <cell r="H113">
            <v>10.5</v>
          </cell>
          <cell r="I113" t="str">
            <v>C</v>
          </cell>
          <cell r="J113" t="str">
            <v>LILONGWE</v>
          </cell>
          <cell r="K113">
            <v>8</v>
          </cell>
          <cell r="L113" t="str">
            <v>Changed designation from D370 to T370</v>
          </cell>
        </row>
        <row r="114">
          <cell r="A114" t="str">
            <v>RS 665</v>
          </cell>
          <cell r="B114">
            <v>487</v>
          </cell>
          <cell r="C114" t="str">
            <v>C</v>
          </cell>
          <cell r="D114" t="str">
            <v>F</v>
          </cell>
          <cell r="E114" t="str">
            <v>Chikhombe - Chiwoko</v>
          </cell>
          <cell r="F114" t="str">
            <v>T370</v>
          </cell>
          <cell r="G114">
            <v>2</v>
          </cell>
          <cell r="H114">
            <v>10.4</v>
          </cell>
          <cell r="I114" t="str">
            <v>C</v>
          </cell>
          <cell r="J114" t="str">
            <v>LILONGWE</v>
          </cell>
          <cell r="K114">
            <v>8</v>
          </cell>
          <cell r="L114" t="str">
            <v>Changed designation from D370 to T370</v>
          </cell>
        </row>
        <row r="115">
          <cell r="A115" t="str">
            <v>RS 609</v>
          </cell>
          <cell r="B115">
            <v>431</v>
          </cell>
          <cell r="C115" t="str">
            <v>C</v>
          </cell>
          <cell r="D115" t="str">
            <v>F</v>
          </cell>
          <cell r="E115" t="str">
            <v>Chiwoko - Chisendera</v>
          </cell>
          <cell r="F115" t="str">
            <v>T370</v>
          </cell>
          <cell r="G115">
            <v>3</v>
          </cell>
          <cell r="H115">
            <v>8</v>
          </cell>
          <cell r="I115" t="str">
            <v>FL</v>
          </cell>
          <cell r="J115" t="str">
            <v>LILONGWE</v>
          </cell>
          <cell r="K115">
            <v>6</v>
          </cell>
        </row>
        <row r="116">
          <cell r="A116" t="str">
            <v>RS 614</v>
          </cell>
          <cell r="B116">
            <v>436</v>
          </cell>
          <cell r="C116" t="str">
            <v>C</v>
          </cell>
          <cell r="D116" t="str">
            <v>F</v>
          </cell>
          <cell r="E116" t="str">
            <v>junction M1 - Kakolo</v>
          </cell>
          <cell r="F116" t="str">
            <v>T372</v>
          </cell>
          <cell r="G116">
            <v>1</v>
          </cell>
          <cell r="H116">
            <v>7.7</v>
          </cell>
          <cell r="I116" t="str">
            <v>FL</v>
          </cell>
          <cell r="J116" t="str">
            <v>DEDZA</v>
          </cell>
          <cell r="K116">
            <v>6</v>
          </cell>
        </row>
        <row r="117">
          <cell r="A117" t="str">
            <v>RS 616</v>
          </cell>
          <cell r="B117">
            <v>438</v>
          </cell>
          <cell r="C117" t="str">
            <v>C</v>
          </cell>
          <cell r="D117" t="str">
            <v>F</v>
          </cell>
          <cell r="E117" t="str">
            <v>Kakolo - Nkhonga</v>
          </cell>
          <cell r="F117" t="str">
            <v>T372</v>
          </cell>
          <cell r="G117">
            <v>2</v>
          </cell>
          <cell r="H117">
            <v>5.4</v>
          </cell>
          <cell r="I117" t="str">
            <v>FL</v>
          </cell>
          <cell r="J117" t="str">
            <v>DEDZA</v>
          </cell>
          <cell r="K117">
            <v>6</v>
          </cell>
        </row>
        <row r="118">
          <cell r="A118" t="str">
            <v>RS 610</v>
          </cell>
          <cell r="B118">
            <v>432</v>
          </cell>
          <cell r="C118" t="str">
            <v>C</v>
          </cell>
          <cell r="D118" t="str">
            <v>F</v>
          </cell>
          <cell r="E118" t="str">
            <v>Mpatamilonde - Mpalale</v>
          </cell>
          <cell r="F118" t="str">
            <v>T372</v>
          </cell>
          <cell r="G118">
            <v>3</v>
          </cell>
          <cell r="H118">
            <v>20.3</v>
          </cell>
          <cell r="I118" t="str">
            <v>H</v>
          </cell>
          <cell r="J118" t="str">
            <v>DEDZA</v>
          </cell>
          <cell r="K118">
            <v>6</v>
          </cell>
        </row>
        <row r="119">
          <cell r="A119" t="str">
            <v>RS 612</v>
          </cell>
          <cell r="B119">
            <v>434</v>
          </cell>
          <cell r="C119" t="str">
            <v>C</v>
          </cell>
          <cell r="D119" t="str">
            <v>F</v>
          </cell>
          <cell r="E119" t="str">
            <v>Mpalale - Dedza</v>
          </cell>
          <cell r="F119" t="str">
            <v>T372</v>
          </cell>
          <cell r="G119">
            <v>4</v>
          </cell>
          <cell r="H119">
            <v>7.5</v>
          </cell>
          <cell r="I119" t="str">
            <v>H</v>
          </cell>
          <cell r="J119" t="str">
            <v>DEDZA</v>
          </cell>
          <cell r="K119">
            <v>6</v>
          </cell>
        </row>
        <row r="120">
          <cell r="A120" t="str">
            <v>RS 265</v>
          </cell>
          <cell r="B120">
            <v>87</v>
          </cell>
          <cell r="C120" t="str">
            <v>C</v>
          </cell>
          <cell r="D120" t="str">
            <v>F</v>
          </cell>
          <cell r="E120" t="str">
            <v>Chamadenga - Katete River</v>
          </cell>
          <cell r="F120" t="str">
            <v>T373</v>
          </cell>
          <cell r="G120">
            <v>1</v>
          </cell>
          <cell r="H120">
            <v>6.3</v>
          </cell>
          <cell r="I120" t="str">
            <v>FL</v>
          </cell>
          <cell r="J120" t="str">
            <v>LILONGWE</v>
          </cell>
          <cell r="K120">
            <v>6</v>
          </cell>
          <cell r="L120" t="str">
            <v>Changed designation from S121 to T373</v>
          </cell>
        </row>
        <row r="121">
          <cell r="A121" t="str">
            <v>RS 266</v>
          </cell>
          <cell r="B121">
            <v>88</v>
          </cell>
          <cell r="C121" t="str">
            <v>C</v>
          </cell>
          <cell r="D121" t="str">
            <v>F</v>
          </cell>
          <cell r="E121" t="str">
            <v>Katete River - Linthipe River Bridge</v>
          </cell>
          <cell r="F121" t="str">
            <v>T373</v>
          </cell>
          <cell r="G121">
            <v>2</v>
          </cell>
          <cell r="H121">
            <v>2.8</v>
          </cell>
          <cell r="I121" t="str">
            <v>R</v>
          </cell>
          <cell r="J121" t="str">
            <v>LILONGWE</v>
          </cell>
          <cell r="K121">
            <v>6</v>
          </cell>
          <cell r="L121" t="str">
            <v>Changed designation from S121 to T373</v>
          </cell>
        </row>
        <row r="122">
          <cell r="A122" t="str">
            <v>RS 619</v>
          </cell>
          <cell r="B122">
            <v>441</v>
          </cell>
          <cell r="C122" t="str">
            <v>C</v>
          </cell>
          <cell r="D122" t="str">
            <v>F</v>
          </cell>
          <cell r="E122" t="str">
            <v>Linthipe River River - Livuwadzi River (North)</v>
          </cell>
          <cell r="F122" t="str">
            <v>T373</v>
          </cell>
          <cell r="G122">
            <v>3</v>
          </cell>
          <cell r="H122">
            <v>5.6</v>
          </cell>
          <cell r="I122" t="str">
            <v>FL</v>
          </cell>
          <cell r="J122" t="str">
            <v>DEDZA</v>
          </cell>
          <cell r="K122">
            <v>6</v>
          </cell>
        </row>
        <row r="123">
          <cell r="A123" t="str">
            <v>RS 620</v>
          </cell>
          <cell r="B123">
            <v>442</v>
          </cell>
          <cell r="C123" t="str">
            <v>C</v>
          </cell>
          <cell r="D123" t="str">
            <v>F</v>
          </cell>
          <cell r="E123" t="str">
            <v>Livuwadzi River (North) - Chilanga</v>
          </cell>
          <cell r="F123" t="str">
            <v>T373</v>
          </cell>
          <cell r="G123">
            <v>4</v>
          </cell>
          <cell r="H123">
            <v>4.7</v>
          </cell>
          <cell r="I123" t="str">
            <v>FL</v>
          </cell>
          <cell r="J123" t="str">
            <v>DEDZA</v>
          </cell>
          <cell r="K123">
            <v>6</v>
          </cell>
        </row>
        <row r="124">
          <cell r="A124" t="str">
            <v>RS 618</v>
          </cell>
          <cell r="B124">
            <v>440</v>
          </cell>
          <cell r="C124" t="str">
            <v>C</v>
          </cell>
          <cell r="D124" t="str">
            <v>F</v>
          </cell>
          <cell r="E124" t="str">
            <v>Nkhonga - Livuwadzi river (South)</v>
          </cell>
          <cell r="F124" t="str">
            <v>T373</v>
          </cell>
          <cell r="G124">
            <v>5</v>
          </cell>
          <cell r="H124">
            <v>5.7</v>
          </cell>
          <cell r="I124" t="str">
            <v>R</v>
          </cell>
          <cell r="J124" t="str">
            <v>DEDZA</v>
          </cell>
          <cell r="K124">
            <v>6</v>
          </cell>
        </row>
        <row r="125">
          <cell r="A125" t="str">
            <v>RS 617</v>
          </cell>
          <cell r="B125">
            <v>439</v>
          </cell>
          <cell r="C125" t="str">
            <v>C</v>
          </cell>
          <cell r="D125" t="str">
            <v>F</v>
          </cell>
          <cell r="E125" t="str">
            <v>Kapesi (junction M1) - Mlunduni</v>
          </cell>
          <cell r="F125" t="str">
            <v>T374</v>
          </cell>
          <cell r="G125">
            <v>1</v>
          </cell>
          <cell r="H125">
            <v>9.1999999999999993</v>
          </cell>
          <cell r="I125" t="str">
            <v>R</v>
          </cell>
          <cell r="J125" t="str">
            <v>DEDZA</v>
          </cell>
          <cell r="K125">
            <v>6</v>
          </cell>
          <cell r="L125" t="str">
            <v>Changed designation from D226 to T374</v>
          </cell>
        </row>
        <row r="126">
          <cell r="A126" t="str">
            <v>RS 627</v>
          </cell>
          <cell r="B126">
            <v>449</v>
          </cell>
          <cell r="C126" t="str">
            <v>C</v>
          </cell>
          <cell r="D126" t="str">
            <v>F</v>
          </cell>
          <cell r="E126" t="str">
            <v>Mlunduni - Namilulu</v>
          </cell>
          <cell r="F126" t="str">
            <v>T374</v>
          </cell>
          <cell r="G126">
            <v>2</v>
          </cell>
          <cell r="H126">
            <v>4.5</v>
          </cell>
          <cell r="I126" t="str">
            <v>R</v>
          </cell>
          <cell r="J126" t="str">
            <v>DEDZA</v>
          </cell>
          <cell r="K126">
            <v>6</v>
          </cell>
        </row>
        <row r="127">
          <cell r="A127" t="str">
            <v>RS 622</v>
          </cell>
          <cell r="B127">
            <v>444</v>
          </cell>
          <cell r="C127" t="str">
            <v>C</v>
          </cell>
          <cell r="D127" t="str">
            <v>F</v>
          </cell>
          <cell r="E127" t="str">
            <v>Namilulu - Kumayani</v>
          </cell>
          <cell r="F127" t="str">
            <v>T374</v>
          </cell>
          <cell r="G127">
            <v>3</v>
          </cell>
          <cell r="H127">
            <v>10.199999999999999</v>
          </cell>
          <cell r="I127" t="str">
            <v>H</v>
          </cell>
          <cell r="J127" t="str">
            <v>DEDZA</v>
          </cell>
          <cell r="K127">
            <v>6</v>
          </cell>
        </row>
        <row r="128">
          <cell r="A128" t="str">
            <v>RS 623</v>
          </cell>
          <cell r="B128">
            <v>445</v>
          </cell>
          <cell r="C128" t="str">
            <v>C</v>
          </cell>
          <cell r="D128" t="str">
            <v>F</v>
          </cell>
          <cell r="E128" t="str">
            <v>Kumayani - Tembwe</v>
          </cell>
          <cell r="F128" t="str">
            <v>T374</v>
          </cell>
          <cell r="G128">
            <v>4</v>
          </cell>
          <cell r="H128">
            <v>2.2000000000000002</v>
          </cell>
          <cell r="I128" t="str">
            <v>M</v>
          </cell>
          <cell r="J128" t="str">
            <v>DEDZA</v>
          </cell>
          <cell r="K128">
            <v>6</v>
          </cell>
        </row>
        <row r="129">
          <cell r="A129" t="str">
            <v>RS 626</v>
          </cell>
          <cell r="B129">
            <v>448</v>
          </cell>
          <cell r="C129" t="str">
            <v>C</v>
          </cell>
          <cell r="D129" t="str">
            <v>F</v>
          </cell>
          <cell r="E129" t="str">
            <v>Tembwe - Mlulu River</v>
          </cell>
          <cell r="F129" t="str">
            <v>T374</v>
          </cell>
          <cell r="G129">
            <v>5</v>
          </cell>
          <cell r="H129">
            <v>5.6</v>
          </cell>
          <cell r="I129" t="str">
            <v>M</v>
          </cell>
          <cell r="J129" t="str">
            <v>DEDZA</v>
          </cell>
          <cell r="K129">
            <v>6</v>
          </cell>
        </row>
        <row r="130">
          <cell r="A130" t="str">
            <v>RS 624</v>
          </cell>
          <cell r="B130">
            <v>446</v>
          </cell>
          <cell r="C130" t="str">
            <v>C</v>
          </cell>
          <cell r="D130" t="str">
            <v>F</v>
          </cell>
          <cell r="E130" t="str">
            <v>Mlulu River - Kuntawanga</v>
          </cell>
          <cell r="F130" t="str">
            <v>T374</v>
          </cell>
          <cell r="G130">
            <v>6</v>
          </cell>
          <cell r="H130">
            <v>6.7</v>
          </cell>
          <cell r="I130" t="str">
            <v>H</v>
          </cell>
          <cell r="J130" t="str">
            <v>DEDZA</v>
          </cell>
          <cell r="K130">
            <v>6</v>
          </cell>
        </row>
        <row r="131">
          <cell r="A131" t="str">
            <v>RS 621</v>
          </cell>
          <cell r="B131">
            <v>443</v>
          </cell>
          <cell r="C131" t="str">
            <v>C</v>
          </cell>
          <cell r="D131" t="str">
            <v>F</v>
          </cell>
          <cell r="E131" t="str">
            <v>Kuntawanga - Mayani</v>
          </cell>
          <cell r="F131" t="str">
            <v>T374</v>
          </cell>
          <cell r="G131">
            <v>7</v>
          </cell>
          <cell r="H131">
            <v>3.6</v>
          </cell>
          <cell r="I131" t="str">
            <v>FL</v>
          </cell>
          <cell r="J131" t="str">
            <v>DEDZA</v>
          </cell>
          <cell r="K131">
            <v>6</v>
          </cell>
          <cell r="L131" t="str">
            <v xml:space="preserve">New section part of RS 78 </v>
          </cell>
        </row>
        <row r="132">
          <cell r="A132" t="str">
            <v>RS 631</v>
          </cell>
          <cell r="B132">
            <v>453</v>
          </cell>
          <cell r="C132" t="str">
            <v>C</v>
          </cell>
          <cell r="D132" t="str">
            <v>F</v>
          </cell>
          <cell r="E132" t="str">
            <v>Linthipe River Bridge- Chaseta</v>
          </cell>
          <cell r="F132" t="str">
            <v>T375</v>
          </cell>
          <cell r="G132">
            <v>1</v>
          </cell>
          <cell r="H132">
            <v>12.3</v>
          </cell>
          <cell r="I132" t="str">
            <v>H</v>
          </cell>
          <cell r="J132" t="str">
            <v>SALIMA</v>
          </cell>
          <cell r="K132">
            <v>6</v>
          </cell>
        </row>
        <row r="133">
          <cell r="A133" t="str">
            <v>RS 629</v>
          </cell>
          <cell r="B133">
            <v>451</v>
          </cell>
          <cell r="C133" t="str">
            <v>C</v>
          </cell>
          <cell r="D133" t="str">
            <v>F</v>
          </cell>
          <cell r="E133" t="str">
            <v>Chaseta - Mponde</v>
          </cell>
          <cell r="F133" t="str">
            <v>T375</v>
          </cell>
          <cell r="G133">
            <v>2</v>
          </cell>
          <cell r="H133">
            <v>11</v>
          </cell>
          <cell r="I133" t="str">
            <v>M</v>
          </cell>
          <cell r="J133" t="str">
            <v>DEDZA</v>
          </cell>
          <cell r="K133">
            <v>6</v>
          </cell>
        </row>
        <row r="134">
          <cell r="A134" t="str">
            <v>RS 632</v>
          </cell>
          <cell r="B134">
            <v>454</v>
          </cell>
          <cell r="C134" t="str">
            <v>C</v>
          </cell>
          <cell r="D134" t="str">
            <v>F</v>
          </cell>
          <cell r="E134" t="str">
            <v>Mponde - Gwengwe</v>
          </cell>
          <cell r="F134" t="str">
            <v>T375</v>
          </cell>
          <cell r="G134">
            <v>3</v>
          </cell>
          <cell r="H134">
            <v>8</v>
          </cell>
          <cell r="I134" t="str">
            <v>R</v>
          </cell>
          <cell r="J134" t="str">
            <v>DEDZA</v>
          </cell>
          <cell r="K134">
            <v>6</v>
          </cell>
        </row>
        <row r="135">
          <cell r="A135" t="str">
            <v>RS 628</v>
          </cell>
          <cell r="B135">
            <v>450</v>
          </cell>
          <cell r="C135" t="str">
            <v>C</v>
          </cell>
          <cell r="D135" t="str">
            <v>F</v>
          </cell>
          <cell r="E135" t="str">
            <v>Gwengwe - Ngombe</v>
          </cell>
          <cell r="F135" t="str">
            <v>T375</v>
          </cell>
          <cell r="G135">
            <v>4</v>
          </cell>
          <cell r="H135">
            <v>3.9</v>
          </cell>
          <cell r="I135" t="str">
            <v>R</v>
          </cell>
          <cell r="J135" t="str">
            <v>DEDZA</v>
          </cell>
          <cell r="K135">
            <v>6</v>
          </cell>
          <cell r="L135" t="str">
            <v>New section added to cover origional RS 352</v>
          </cell>
        </row>
        <row r="136">
          <cell r="A136" t="str">
            <v>RS 630</v>
          </cell>
          <cell r="B136">
            <v>452</v>
          </cell>
          <cell r="C136" t="str">
            <v>C</v>
          </cell>
          <cell r="D136" t="str">
            <v>F</v>
          </cell>
          <cell r="E136" t="str">
            <v>Ngombe - Mayani</v>
          </cell>
          <cell r="F136" t="str">
            <v>T375</v>
          </cell>
          <cell r="G136">
            <v>5</v>
          </cell>
          <cell r="H136">
            <v>4.8</v>
          </cell>
          <cell r="I136" t="str">
            <v>R</v>
          </cell>
          <cell r="J136" t="str">
            <v>DEDZA</v>
          </cell>
          <cell r="K136">
            <v>6</v>
          </cell>
          <cell r="L136" t="str">
            <v>Changed designation from M16 to M14</v>
          </cell>
        </row>
        <row r="137">
          <cell r="A137" t="str">
            <v>RS 625</v>
          </cell>
          <cell r="B137">
            <v>447</v>
          </cell>
          <cell r="C137" t="str">
            <v>C</v>
          </cell>
          <cell r="D137" t="str">
            <v>F</v>
          </cell>
          <cell r="E137" t="str">
            <v>Mayani - Livuwadzi River</v>
          </cell>
          <cell r="F137" t="str">
            <v>T375</v>
          </cell>
          <cell r="G137">
            <v>6</v>
          </cell>
          <cell r="H137">
            <v>9.9</v>
          </cell>
          <cell r="I137" t="str">
            <v>FL</v>
          </cell>
          <cell r="J137" t="str">
            <v>DEDZA</v>
          </cell>
          <cell r="K137">
            <v>6</v>
          </cell>
          <cell r="L137" t="str">
            <v>Changed designation from T374 to T375</v>
          </cell>
        </row>
        <row r="138">
          <cell r="A138" t="str">
            <v>RS 613</v>
          </cell>
          <cell r="B138">
            <v>435</v>
          </cell>
          <cell r="C138" t="str">
            <v>C</v>
          </cell>
          <cell r="D138" t="str">
            <v>F</v>
          </cell>
          <cell r="E138" t="str">
            <v>Bembeke turnoff (junction M1) - Bembeke</v>
          </cell>
          <cell r="F138" t="str">
            <v>T376</v>
          </cell>
          <cell r="G138">
            <v>1</v>
          </cell>
          <cell r="H138">
            <v>9.8000000000000007</v>
          </cell>
          <cell r="I138" t="str">
            <v>R</v>
          </cell>
          <cell r="J138" t="str">
            <v>DEDZA</v>
          </cell>
          <cell r="K138">
            <v>7</v>
          </cell>
          <cell r="L138" t="str">
            <v>Changed designation from T372 to T376</v>
          </cell>
        </row>
        <row r="139">
          <cell r="A139" t="str">
            <v>RS 615</v>
          </cell>
          <cell r="B139">
            <v>437</v>
          </cell>
          <cell r="C139" t="str">
            <v>C</v>
          </cell>
          <cell r="D139" t="str">
            <v>F</v>
          </cell>
          <cell r="E139" t="str">
            <v>Bembeke - Chinkwita</v>
          </cell>
          <cell r="F139" t="str">
            <v>T376</v>
          </cell>
          <cell r="G139">
            <v>2</v>
          </cell>
          <cell r="H139">
            <v>4.5</v>
          </cell>
          <cell r="I139" t="str">
            <v>R</v>
          </cell>
          <cell r="J139" t="str">
            <v>DEDZA</v>
          </cell>
          <cell r="K139">
            <v>7</v>
          </cell>
          <cell r="L139" t="str">
            <v>Changed designation from T372 to T376</v>
          </cell>
        </row>
        <row r="140">
          <cell r="A140" t="str">
            <v>RS 674</v>
          </cell>
          <cell r="B140">
            <v>496</v>
          </cell>
          <cell r="C140" t="str">
            <v>S</v>
          </cell>
          <cell r="D140" t="str">
            <v>F</v>
          </cell>
          <cell r="E140" t="str">
            <v>Nsandu - Chimphamba</v>
          </cell>
          <cell r="F140" t="str">
            <v>T379</v>
          </cell>
          <cell r="G140">
            <v>1</v>
          </cell>
          <cell r="H140">
            <v>3.8</v>
          </cell>
          <cell r="I140" t="str">
            <v>R</v>
          </cell>
          <cell r="J140" t="str">
            <v>MANGOCHI</v>
          </cell>
          <cell r="K140">
            <v>7</v>
          </cell>
          <cell r="L140" t="str">
            <v>Changed designation from T378 to T379</v>
          </cell>
        </row>
        <row r="141">
          <cell r="A141" t="str">
            <v>RS 795</v>
          </cell>
          <cell r="B141">
            <v>617</v>
          </cell>
          <cell r="C141" t="str">
            <v>S</v>
          </cell>
          <cell r="D141" t="str">
            <v>F</v>
          </cell>
          <cell r="E141" t="str">
            <v>Chimphamba - Malembo</v>
          </cell>
          <cell r="F141" t="str">
            <v>T379</v>
          </cell>
          <cell r="G141">
            <v>2</v>
          </cell>
          <cell r="H141">
            <v>19</v>
          </cell>
          <cell r="I141" t="str">
            <v>FL</v>
          </cell>
          <cell r="J141" t="str">
            <v>MANGOCHI</v>
          </cell>
          <cell r="K141">
            <v>7</v>
          </cell>
          <cell r="L141" t="str">
            <v>Changed designation from D231 to T379</v>
          </cell>
        </row>
        <row r="142">
          <cell r="A142" t="str">
            <v>RS 796</v>
          </cell>
          <cell r="B142">
            <v>618</v>
          </cell>
          <cell r="C142" t="str">
            <v>S</v>
          </cell>
          <cell r="D142" t="str">
            <v>F</v>
          </cell>
          <cell r="E142" t="str">
            <v>Malembo - Kuchilipa</v>
          </cell>
          <cell r="F142" t="str">
            <v>T379</v>
          </cell>
          <cell r="G142">
            <v>3</v>
          </cell>
          <cell r="H142">
            <v>2.6</v>
          </cell>
          <cell r="I142" t="str">
            <v>FL</v>
          </cell>
          <cell r="J142" t="str">
            <v>MANGOCHI</v>
          </cell>
          <cell r="K142">
            <v>7</v>
          </cell>
          <cell r="L142" t="str">
            <v>Changed designation from D231 to T379</v>
          </cell>
        </row>
        <row r="143">
          <cell r="A143" t="str">
            <v>RS 634</v>
          </cell>
          <cell r="B143">
            <v>456</v>
          </cell>
          <cell r="C143" t="str">
            <v>C</v>
          </cell>
          <cell r="D143" t="str">
            <v>F</v>
          </cell>
          <cell r="E143" t="str">
            <v>Bemvu - Thumbi River</v>
          </cell>
          <cell r="F143" t="str">
            <v>T380</v>
          </cell>
          <cell r="G143">
            <v>1</v>
          </cell>
          <cell r="H143">
            <v>8.3000000000000007</v>
          </cell>
          <cell r="I143" t="str">
            <v>R</v>
          </cell>
          <cell r="J143" t="str">
            <v>NTCHEU</v>
          </cell>
          <cell r="K143">
            <v>8</v>
          </cell>
          <cell r="L143" t="str">
            <v>Changed designation from T361 to M30</v>
          </cell>
        </row>
        <row r="144">
          <cell r="A144" t="str">
            <v>RS 633</v>
          </cell>
          <cell r="B144">
            <v>455</v>
          </cell>
          <cell r="C144" t="str">
            <v>C</v>
          </cell>
          <cell r="D144" t="str">
            <v>F</v>
          </cell>
          <cell r="E144" t="str">
            <v>Thumbi River - Matale</v>
          </cell>
          <cell r="F144" t="str">
            <v>T380</v>
          </cell>
          <cell r="G144">
            <v>2</v>
          </cell>
          <cell r="H144">
            <v>12.6</v>
          </cell>
          <cell r="I144" t="str">
            <v>R</v>
          </cell>
          <cell r="J144" t="str">
            <v>NTCHEU</v>
          </cell>
          <cell r="K144">
            <v>8</v>
          </cell>
        </row>
        <row r="145">
          <cell r="A145" t="str">
            <v>RS 677</v>
          </cell>
          <cell r="B145">
            <v>499</v>
          </cell>
          <cell r="C145" t="str">
            <v>S</v>
          </cell>
          <cell r="D145" t="str">
            <v>F</v>
          </cell>
          <cell r="E145" t="str">
            <v>Chamba - Kungwa River</v>
          </cell>
          <cell r="F145" t="str">
            <v>T381</v>
          </cell>
          <cell r="G145">
            <v>1</v>
          </cell>
          <cell r="H145">
            <v>23.8</v>
          </cell>
          <cell r="I145" t="str">
            <v>FL</v>
          </cell>
          <cell r="J145" t="str">
            <v>MANGOCHI</v>
          </cell>
          <cell r="K145">
            <v>7</v>
          </cell>
          <cell r="L145" t="str">
            <v>Changed from urban to trunk</v>
          </cell>
        </row>
        <row r="146">
          <cell r="A146" t="str">
            <v>RS 676</v>
          </cell>
          <cell r="B146">
            <v>498</v>
          </cell>
          <cell r="C146" t="str">
            <v>S</v>
          </cell>
          <cell r="D146" t="str">
            <v>F</v>
          </cell>
          <cell r="E146" t="str">
            <v>Kungira River - Nsonde</v>
          </cell>
          <cell r="F146" t="str">
            <v>T381</v>
          </cell>
          <cell r="G146">
            <v>2</v>
          </cell>
          <cell r="H146">
            <v>19.3</v>
          </cell>
          <cell r="I146" t="str">
            <v>R</v>
          </cell>
          <cell r="J146" t="str">
            <v>MANGOCHI &amp; MACHINGA</v>
          </cell>
          <cell r="K146">
            <v>8</v>
          </cell>
        </row>
        <row r="147">
          <cell r="A147" t="str">
            <v>RS 794</v>
          </cell>
          <cell r="B147">
            <v>616</v>
          </cell>
          <cell r="C147" t="str">
            <v>S</v>
          </cell>
          <cell r="D147" t="str">
            <v>F</v>
          </cell>
          <cell r="E147" t="str">
            <v>Nsonde - Kapire</v>
          </cell>
          <cell r="F147" t="str">
            <v>T381</v>
          </cell>
          <cell r="G147">
            <v>3</v>
          </cell>
          <cell r="H147">
            <v>14.7</v>
          </cell>
          <cell r="I147" t="str">
            <v>H</v>
          </cell>
          <cell r="J147" t="str">
            <v>MANGOCHI</v>
          </cell>
          <cell r="K147">
            <v>8</v>
          </cell>
          <cell r="L147" t="str">
            <v>Changed designation from D226 to T381</v>
          </cell>
        </row>
        <row r="148">
          <cell r="A148" t="str">
            <v>RS 673</v>
          </cell>
          <cell r="B148">
            <v>495</v>
          </cell>
          <cell r="C148" t="str">
            <v>S</v>
          </cell>
          <cell r="D148" t="str">
            <v>F</v>
          </cell>
          <cell r="E148" t="str">
            <v>Kapire - Mbela (junction S133)</v>
          </cell>
          <cell r="F148" t="str">
            <v>T381</v>
          </cell>
          <cell r="G148">
            <v>4</v>
          </cell>
          <cell r="H148">
            <v>16.5</v>
          </cell>
          <cell r="I148" t="str">
            <v>H</v>
          </cell>
          <cell r="J148" t="str">
            <v>MACHINGA</v>
          </cell>
          <cell r="K148">
            <v>8</v>
          </cell>
          <cell r="L148" t="str">
            <v>Changed designation from S133  to T381</v>
          </cell>
        </row>
        <row r="149">
          <cell r="A149" t="str">
            <v>RS 675</v>
          </cell>
          <cell r="B149">
            <v>497</v>
          </cell>
          <cell r="C149" t="str">
            <v>S</v>
          </cell>
          <cell r="D149" t="str">
            <v>F</v>
          </cell>
          <cell r="E149" t="str">
            <v xml:space="preserve"> Chantulo (junction M10) - Bwanje </v>
          </cell>
          <cell r="F149" t="str">
            <v>T382</v>
          </cell>
          <cell r="G149">
            <v>1</v>
          </cell>
          <cell r="H149">
            <v>17.899999999999999</v>
          </cell>
          <cell r="I149" t="str">
            <v>FL</v>
          </cell>
          <cell r="J149" t="str">
            <v>MANGOCHI</v>
          </cell>
          <cell r="K149">
            <v>7</v>
          </cell>
          <cell r="L149" t="str">
            <v>Changed designation from T381 toT382</v>
          </cell>
        </row>
        <row r="150">
          <cell r="A150" t="str">
            <v>RS 635</v>
          </cell>
          <cell r="B150">
            <v>457</v>
          </cell>
          <cell r="C150" t="str">
            <v>C</v>
          </cell>
          <cell r="D150" t="str">
            <v>F</v>
          </cell>
          <cell r="E150" t="str">
            <v>Namwiri - Kasinje (junction M5)</v>
          </cell>
          <cell r="F150" t="str">
            <v>T382</v>
          </cell>
          <cell r="G150">
            <v>2</v>
          </cell>
          <cell r="H150">
            <v>14.4</v>
          </cell>
          <cell r="I150" t="str">
            <v>FL</v>
          </cell>
          <cell r="J150" t="str">
            <v>NTCHEU</v>
          </cell>
          <cell r="K150">
            <v>8</v>
          </cell>
          <cell r="L150" t="str">
            <v>Changed designation from T381 toT382</v>
          </cell>
        </row>
        <row r="151">
          <cell r="A151" t="str">
            <v>RS 637</v>
          </cell>
          <cell r="B151">
            <v>459</v>
          </cell>
          <cell r="C151" t="str">
            <v>C</v>
          </cell>
          <cell r="D151" t="str">
            <v>F</v>
          </cell>
          <cell r="E151" t="str">
            <v>Khwekhwelele (junction (S127) - Nkhulo</v>
          </cell>
          <cell r="F151" t="str">
            <v>T383</v>
          </cell>
          <cell r="G151">
            <v>1</v>
          </cell>
          <cell r="H151">
            <v>12.2</v>
          </cell>
          <cell r="I151" t="str">
            <v>R</v>
          </cell>
          <cell r="J151" t="str">
            <v>NTCHEU</v>
          </cell>
          <cell r="K151">
            <v>8</v>
          </cell>
          <cell r="L151" t="str">
            <v>Changed designation from S124 to S135</v>
          </cell>
        </row>
        <row r="152">
          <cell r="A152" t="str">
            <v>RS 636</v>
          </cell>
          <cell r="B152">
            <v>458</v>
          </cell>
          <cell r="C152" t="str">
            <v>C</v>
          </cell>
          <cell r="D152" t="str">
            <v>F</v>
          </cell>
          <cell r="E152" t="str">
            <v>Nkhulo - Musso</v>
          </cell>
          <cell r="F152" t="str">
            <v>T383</v>
          </cell>
          <cell r="G152">
            <v>2</v>
          </cell>
          <cell r="H152">
            <v>6.9</v>
          </cell>
          <cell r="I152" t="str">
            <v>R</v>
          </cell>
          <cell r="J152" t="str">
            <v>NTCHEU</v>
          </cell>
          <cell r="K152">
            <v>8</v>
          </cell>
          <cell r="L152" t="str">
            <v>Changed designation from S124 to S135</v>
          </cell>
        </row>
        <row r="153">
          <cell r="A153" t="str">
            <v>RS 638</v>
          </cell>
          <cell r="B153">
            <v>460</v>
          </cell>
          <cell r="C153" t="str">
            <v>C</v>
          </cell>
          <cell r="D153" t="str">
            <v>F</v>
          </cell>
          <cell r="E153" t="str">
            <v>Musso - Kandeu (junction S134)</v>
          </cell>
          <cell r="F153" t="str">
            <v>T383</v>
          </cell>
          <cell r="G153">
            <v>3</v>
          </cell>
          <cell r="H153">
            <v>4.5</v>
          </cell>
          <cell r="I153" t="str">
            <v>R</v>
          </cell>
          <cell r="J153" t="str">
            <v>NTCHEU</v>
          </cell>
          <cell r="K153">
            <v>8</v>
          </cell>
        </row>
        <row r="154">
          <cell r="A154" t="str">
            <v>RS 641</v>
          </cell>
          <cell r="B154">
            <v>463</v>
          </cell>
          <cell r="C154" t="str">
            <v>C</v>
          </cell>
          <cell r="D154" t="str">
            <v>F</v>
          </cell>
          <cell r="E154" t="str">
            <v>Bilila (junction M5) - Linengwe River</v>
          </cell>
          <cell r="F154" t="str">
            <v>T384</v>
          </cell>
          <cell r="G154">
            <v>1</v>
          </cell>
          <cell r="H154">
            <v>5</v>
          </cell>
          <cell r="I154" t="str">
            <v>FL</v>
          </cell>
          <cell r="J154" t="str">
            <v>NTCHEU</v>
          </cell>
          <cell r="K154">
            <v>8</v>
          </cell>
          <cell r="L154" t="str">
            <v>Changed designation from T398 to S135</v>
          </cell>
        </row>
        <row r="155">
          <cell r="A155" t="str">
            <v>RS 643</v>
          </cell>
          <cell r="B155">
            <v>465</v>
          </cell>
          <cell r="C155" t="str">
            <v>C</v>
          </cell>
          <cell r="D155" t="str">
            <v>F</v>
          </cell>
          <cell r="E155" t="str">
            <v>Linengwe River - Njereza</v>
          </cell>
          <cell r="F155" t="str">
            <v>T384</v>
          </cell>
          <cell r="G155">
            <v>2</v>
          </cell>
          <cell r="H155">
            <v>6.8</v>
          </cell>
          <cell r="I155" t="str">
            <v>FL</v>
          </cell>
          <cell r="J155" t="str">
            <v>NTCHEU</v>
          </cell>
          <cell r="K155">
            <v>8</v>
          </cell>
          <cell r="L155" t="str">
            <v>Changed designation from T398 to S135</v>
          </cell>
        </row>
        <row r="156">
          <cell r="A156" t="str">
            <v>RS 645</v>
          </cell>
          <cell r="B156">
            <v>467</v>
          </cell>
          <cell r="C156" t="str">
            <v>C</v>
          </cell>
          <cell r="D156" t="str">
            <v>F</v>
          </cell>
          <cell r="E156" t="str">
            <v>Njereza - Chauya</v>
          </cell>
          <cell r="F156" t="str">
            <v>T384</v>
          </cell>
          <cell r="G156">
            <v>3</v>
          </cell>
          <cell r="H156">
            <v>4.9000000000000004</v>
          </cell>
          <cell r="I156" t="str">
            <v>R</v>
          </cell>
          <cell r="J156" t="str">
            <v>NTCHEU</v>
          </cell>
          <cell r="K156">
            <v>8</v>
          </cell>
        </row>
        <row r="157">
          <cell r="A157" t="str">
            <v>RS 640</v>
          </cell>
          <cell r="B157">
            <v>462</v>
          </cell>
          <cell r="C157" t="str">
            <v>C</v>
          </cell>
          <cell r="D157" t="str">
            <v>F</v>
          </cell>
          <cell r="E157" t="str">
            <v>Chauya - Chirigwalo</v>
          </cell>
          <cell r="F157" t="str">
            <v>T384</v>
          </cell>
          <cell r="G157">
            <v>4</v>
          </cell>
          <cell r="H157">
            <v>8.8000000000000007</v>
          </cell>
          <cell r="I157" t="str">
            <v>R</v>
          </cell>
          <cell r="J157" t="str">
            <v>NTCHEU</v>
          </cell>
          <cell r="K157">
            <v>8</v>
          </cell>
          <cell r="L157" t="str">
            <v>Changed designation from M15 to S128</v>
          </cell>
        </row>
        <row r="158">
          <cell r="A158" t="str">
            <v>RS 639</v>
          </cell>
          <cell r="B158">
            <v>461</v>
          </cell>
          <cell r="C158" t="str">
            <v>C</v>
          </cell>
          <cell r="D158" t="str">
            <v>F</v>
          </cell>
          <cell r="E158" t="str">
            <v>Chirigwalo - Kansapato (junction S134)</v>
          </cell>
          <cell r="F158" t="str">
            <v>T384</v>
          </cell>
          <cell r="G158">
            <v>5</v>
          </cell>
          <cell r="H158">
            <v>8.9</v>
          </cell>
          <cell r="I158" t="str">
            <v>FL</v>
          </cell>
          <cell r="J158" t="str">
            <v>NTCHEU</v>
          </cell>
          <cell r="K158">
            <v>8</v>
          </cell>
        </row>
        <row r="159">
          <cell r="A159" t="str">
            <v>RS 680</v>
          </cell>
          <cell r="B159">
            <v>502</v>
          </cell>
          <cell r="C159" t="str">
            <v>S</v>
          </cell>
          <cell r="D159" t="str">
            <v>F</v>
          </cell>
          <cell r="E159" t="str">
            <v>Mangochi - Issa</v>
          </cell>
          <cell r="F159" t="str">
            <v>T385</v>
          </cell>
          <cell r="G159">
            <v>1</v>
          </cell>
          <cell r="H159">
            <v>13</v>
          </cell>
          <cell r="I159" t="str">
            <v>FL</v>
          </cell>
          <cell r="J159" t="str">
            <v>MANGOCHI</v>
          </cell>
          <cell r="K159">
            <v>8</v>
          </cell>
        </row>
        <row r="160">
          <cell r="A160" t="str">
            <v>RS 678</v>
          </cell>
          <cell r="B160">
            <v>500</v>
          </cell>
          <cell r="C160" t="str">
            <v>S</v>
          </cell>
          <cell r="D160" t="str">
            <v>F</v>
          </cell>
          <cell r="E160" t="str">
            <v>Issa - Katete River</v>
          </cell>
          <cell r="F160" t="str">
            <v>T385</v>
          </cell>
          <cell r="G160">
            <v>2</v>
          </cell>
          <cell r="H160">
            <v>15.4</v>
          </cell>
          <cell r="I160" t="str">
            <v>R</v>
          </cell>
          <cell r="J160" t="str">
            <v>MANGOCHI</v>
          </cell>
          <cell r="K160">
            <v>8</v>
          </cell>
        </row>
        <row r="161">
          <cell r="A161" t="str">
            <v>RS 679</v>
          </cell>
          <cell r="B161">
            <v>501</v>
          </cell>
          <cell r="C161" t="str">
            <v>S</v>
          </cell>
          <cell r="D161" t="str">
            <v>F</v>
          </cell>
          <cell r="E161" t="str">
            <v>Katete River - Nsonde</v>
          </cell>
          <cell r="F161" t="str">
            <v>T385</v>
          </cell>
          <cell r="G161">
            <v>3</v>
          </cell>
          <cell r="H161">
            <v>23.4</v>
          </cell>
          <cell r="I161" t="str">
            <v>R</v>
          </cell>
          <cell r="J161" t="str">
            <v>MACHINGA</v>
          </cell>
          <cell r="K161">
            <v>8</v>
          </cell>
          <cell r="L161" t="str">
            <v>Changed designation from S142 to S139</v>
          </cell>
        </row>
        <row r="162">
          <cell r="A162" t="str">
            <v>RS 681</v>
          </cell>
          <cell r="B162">
            <v>503</v>
          </cell>
          <cell r="C162" t="str">
            <v>S</v>
          </cell>
          <cell r="D162" t="str">
            <v>F</v>
          </cell>
          <cell r="E162" t="str">
            <v>Nsonde - Nankulukuti</v>
          </cell>
          <cell r="F162" t="str">
            <v>T385</v>
          </cell>
          <cell r="G162">
            <v>4</v>
          </cell>
          <cell r="H162">
            <v>8.5</v>
          </cell>
          <cell r="I162" t="str">
            <v>R</v>
          </cell>
          <cell r="J162" t="str">
            <v>MANGOCHI</v>
          </cell>
          <cell r="K162">
            <v>8</v>
          </cell>
        </row>
        <row r="163">
          <cell r="A163" t="str">
            <v>RS 646</v>
          </cell>
          <cell r="B163">
            <v>468</v>
          </cell>
          <cell r="C163" t="str">
            <v>C</v>
          </cell>
          <cell r="D163" t="str">
            <v>F</v>
          </cell>
          <cell r="E163" t="str">
            <v>Nankulukuti - Nampoya</v>
          </cell>
          <cell r="F163" t="str">
            <v>T385</v>
          </cell>
          <cell r="G163">
            <v>5</v>
          </cell>
          <cell r="H163">
            <v>8.1999999999999993</v>
          </cell>
          <cell r="I163" t="str">
            <v>FL</v>
          </cell>
          <cell r="J163" t="str">
            <v>NTCHEU</v>
          </cell>
          <cell r="K163">
            <v>8</v>
          </cell>
        </row>
        <row r="164">
          <cell r="A164" t="str">
            <v>RS 647</v>
          </cell>
          <cell r="B164">
            <v>469</v>
          </cell>
          <cell r="C164" t="str">
            <v>C</v>
          </cell>
          <cell r="D164" t="str">
            <v>F</v>
          </cell>
          <cell r="E164" t="str">
            <v>Nampoya - Linengwe River</v>
          </cell>
          <cell r="F164" t="str">
            <v>T385</v>
          </cell>
          <cell r="G164">
            <v>6</v>
          </cell>
          <cell r="H164">
            <v>9</v>
          </cell>
          <cell r="I164" t="str">
            <v>FL</v>
          </cell>
          <cell r="J164" t="str">
            <v>NTCHEU</v>
          </cell>
          <cell r="K164">
            <v>8</v>
          </cell>
        </row>
        <row r="165">
          <cell r="A165" t="str">
            <v>RS 684</v>
          </cell>
          <cell r="B165">
            <v>506</v>
          </cell>
          <cell r="C165" t="str">
            <v>S</v>
          </cell>
          <cell r="D165" t="str">
            <v>F</v>
          </cell>
          <cell r="E165" t="str">
            <v>Idulusi (junction M3) - Itunji</v>
          </cell>
          <cell r="F165" t="str">
            <v>T386</v>
          </cell>
          <cell r="G165">
            <v>1</v>
          </cell>
          <cell r="H165">
            <v>16</v>
          </cell>
          <cell r="I165" t="str">
            <v>R</v>
          </cell>
          <cell r="J165" t="str">
            <v>MANGOCHI</v>
          </cell>
          <cell r="K165">
            <v>7</v>
          </cell>
          <cell r="L165" t="str">
            <v>Changed from feeder to trunk as bitumen road</v>
          </cell>
        </row>
        <row r="166">
          <cell r="A166" t="str">
            <v>RS 682</v>
          </cell>
          <cell r="B166">
            <v>504</v>
          </cell>
          <cell r="C166" t="str">
            <v>S</v>
          </cell>
          <cell r="D166" t="str">
            <v>F</v>
          </cell>
          <cell r="E166" t="str">
            <v>Itunji - Mpita</v>
          </cell>
          <cell r="F166" t="str">
            <v>T386</v>
          </cell>
          <cell r="G166">
            <v>2</v>
          </cell>
          <cell r="H166">
            <v>13.9</v>
          </cell>
          <cell r="I166" t="str">
            <v>R</v>
          </cell>
          <cell r="J166" t="str">
            <v>MANGOCHI</v>
          </cell>
          <cell r="K166">
            <v>7</v>
          </cell>
          <cell r="L166" t="str">
            <v>Changed designation from S116 to T334. Changed to trunk</v>
          </cell>
        </row>
        <row r="167">
          <cell r="A167" t="str">
            <v>RS 683</v>
          </cell>
          <cell r="B167">
            <v>505</v>
          </cell>
          <cell r="C167" t="str">
            <v>S</v>
          </cell>
          <cell r="D167" t="str">
            <v>F</v>
          </cell>
          <cell r="E167" t="str">
            <v>Mpita - Kwisimba</v>
          </cell>
          <cell r="F167" t="str">
            <v>T386</v>
          </cell>
          <cell r="G167">
            <v>3</v>
          </cell>
          <cell r="H167">
            <v>8.8000000000000007</v>
          </cell>
          <cell r="I167" t="str">
            <v>R</v>
          </cell>
          <cell r="J167" t="str">
            <v>MANGOCHI</v>
          </cell>
          <cell r="K167">
            <v>7</v>
          </cell>
        </row>
        <row r="168">
          <cell r="A168" t="str">
            <v>RS 797</v>
          </cell>
          <cell r="B168">
            <v>619</v>
          </cell>
          <cell r="C168" t="str">
            <v>S</v>
          </cell>
          <cell r="D168" t="str">
            <v>F</v>
          </cell>
          <cell r="E168" t="str">
            <v>Namwera - Chithumba</v>
          </cell>
          <cell r="F168" t="str">
            <v>T387</v>
          </cell>
          <cell r="G168">
            <v>1</v>
          </cell>
          <cell r="H168">
            <v>9.3000000000000007</v>
          </cell>
          <cell r="I168" t="str">
            <v>FL</v>
          </cell>
          <cell r="J168" t="str">
            <v>MANGOCHI</v>
          </cell>
          <cell r="K168">
            <v>7</v>
          </cell>
          <cell r="L168" t="str">
            <v>Changed designation from D232 to T387</v>
          </cell>
        </row>
        <row r="169">
          <cell r="A169" t="str">
            <v>RS 798</v>
          </cell>
          <cell r="B169">
            <v>620</v>
          </cell>
          <cell r="C169" t="str">
            <v>S</v>
          </cell>
          <cell r="D169" t="str">
            <v>F</v>
          </cell>
          <cell r="E169" t="str">
            <v>Chithumba - ID/Y</v>
          </cell>
          <cell r="F169" t="str">
            <v>T387</v>
          </cell>
          <cell r="G169">
            <v>2</v>
          </cell>
          <cell r="H169">
            <v>21.4</v>
          </cell>
          <cell r="I169" t="str">
            <v>FL</v>
          </cell>
          <cell r="J169" t="str">
            <v>MANGOCHI</v>
          </cell>
          <cell r="K169">
            <v>7</v>
          </cell>
          <cell r="L169" t="str">
            <v>Changed designation from D232 to T387</v>
          </cell>
        </row>
        <row r="170">
          <cell r="A170" t="str">
            <v>RS 688</v>
          </cell>
          <cell r="B170">
            <v>510</v>
          </cell>
          <cell r="C170" t="str">
            <v>S</v>
          </cell>
          <cell r="D170" t="str">
            <v>F</v>
          </cell>
          <cell r="E170" t="str">
            <v>Mbalula - Lingamadzi River</v>
          </cell>
          <cell r="F170" t="str">
            <v>T388</v>
          </cell>
          <cell r="G170">
            <v>1</v>
          </cell>
          <cell r="H170">
            <v>11.7</v>
          </cell>
          <cell r="I170" t="str">
            <v>R</v>
          </cell>
          <cell r="J170" t="str">
            <v>MANGOCHI</v>
          </cell>
          <cell r="K170">
            <v>8</v>
          </cell>
        </row>
        <row r="171">
          <cell r="A171" t="str">
            <v>RS 689</v>
          </cell>
          <cell r="B171">
            <v>511</v>
          </cell>
          <cell r="C171" t="str">
            <v>S</v>
          </cell>
          <cell r="D171" t="str">
            <v>F</v>
          </cell>
          <cell r="E171" t="str">
            <v>Lingamadzi River - Malombe</v>
          </cell>
          <cell r="F171" t="str">
            <v>T388</v>
          </cell>
          <cell r="G171">
            <v>2</v>
          </cell>
          <cell r="H171">
            <v>16.399999999999999</v>
          </cell>
          <cell r="I171" t="str">
            <v>FL</v>
          </cell>
          <cell r="J171" t="str">
            <v>MANGOCHI</v>
          </cell>
          <cell r="K171">
            <v>8</v>
          </cell>
        </row>
        <row r="172">
          <cell r="A172" t="str">
            <v>RS 687</v>
          </cell>
          <cell r="B172">
            <v>509</v>
          </cell>
          <cell r="C172" t="str">
            <v>S</v>
          </cell>
          <cell r="D172" t="str">
            <v>F</v>
          </cell>
          <cell r="E172" t="str">
            <v>Malombe - Masanje River</v>
          </cell>
          <cell r="F172" t="str">
            <v>T388</v>
          </cell>
          <cell r="G172">
            <v>3</v>
          </cell>
          <cell r="H172">
            <v>25.4</v>
          </cell>
          <cell r="I172" t="str">
            <v>R</v>
          </cell>
          <cell r="J172" t="str">
            <v>MANGOCHI</v>
          </cell>
          <cell r="K172">
            <v>8</v>
          </cell>
        </row>
        <row r="173">
          <cell r="A173" t="str">
            <v>RS 686</v>
          </cell>
          <cell r="B173">
            <v>508</v>
          </cell>
          <cell r="C173" t="str">
            <v>S</v>
          </cell>
          <cell r="D173" t="str">
            <v>F</v>
          </cell>
          <cell r="E173" t="str">
            <v>Masanje River - Namandanje River</v>
          </cell>
          <cell r="F173" t="str">
            <v>T388</v>
          </cell>
          <cell r="G173">
            <v>4</v>
          </cell>
          <cell r="H173">
            <v>12.1</v>
          </cell>
          <cell r="I173" t="str">
            <v>R</v>
          </cell>
          <cell r="J173" t="str">
            <v>MANGOCHI &amp; MACHINGA</v>
          </cell>
          <cell r="K173">
            <v>8</v>
          </cell>
        </row>
        <row r="174">
          <cell r="A174" t="str">
            <v>RS 694</v>
          </cell>
          <cell r="B174">
            <v>516</v>
          </cell>
          <cell r="C174" t="str">
            <v>S</v>
          </cell>
          <cell r="D174" t="str">
            <v>F</v>
          </cell>
          <cell r="E174" t="str">
            <v>Masuku (junction S131) - Nakapa</v>
          </cell>
          <cell r="F174" t="str">
            <v>T389</v>
          </cell>
          <cell r="G174">
            <v>1</v>
          </cell>
          <cell r="H174">
            <v>7.9</v>
          </cell>
          <cell r="I174" t="str">
            <v>R</v>
          </cell>
          <cell r="J174" t="str">
            <v>MANGOCHI</v>
          </cell>
          <cell r="K174">
            <v>8</v>
          </cell>
        </row>
        <row r="175">
          <cell r="A175" t="str">
            <v>RS 690</v>
          </cell>
          <cell r="B175">
            <v>512</v>
          </cell>
          <cell r="C175" t="str">
            <v>S</v>
          </cell>
          <cell r="D175" t="str">
            <v>F</v>
          </cell>
          <cell r="E175" t="str">
            <v>Nakapa - Lisimba Estate</v>
          </cell>
          <cell r="F175" t="str">
            <v>T389</v>
          </cell>
          <cell r="G175">
            <v>2</v>
          </cell>
          <cell r="H175">
            <v>4.4000000000000004</v>
          </cell>
          <cell r="I175" t="str">
            <v>R</v>
          </cell>
          <cell r="J175" t="str">
            <v>MANGOCHI</v>
          </cell>
          <cell r="K175">
            <v>8</v>
          </cell>
        </row>
        <row r="176">
          <cell r="A176" t="str">
            <v>RS 692</v>
          </cell>
          <cell r="B176">
            <v>514</v>
          </cell>
          <cell r="C176" t="str">
            <v>S</v>
          </cell>
          <cell r="D176" t="str">
            <v>F</v>
          </cell>
          <cell r="E176" t="str">
            <v>Lisimba Estate - Nyenyezi River</v>
          </cell>
          <cell r="F176" t="str">
            <v>T389</v>
          </cell>
          <cell r="G176">
            <v>3</v>
          </cell>
          <cell r="H176">
            <v>8.9</v>
          </cell>
          <cell r="I176" t="str">
            <v>R</v>
          </cell>
          <cell r="J176" t="str">
            <v>MANGOCHI</v>
          </cell>
          <cell r="K176">
            <v>8</v>
          </cell>
          <cell r="L176" t="str">
            <v>Name changed from Kwacha Rd - Marhattma</v>
          </cell>
        </row>
        <row r="177">
          <cell r="A177" t="str">
            <v>RS 693</v>
          </cell>
          <cell r="B177">
            <v>515</v>
          </cell>
          <cell r="C177" t="str">
            <v>S</v>
          </cell>
          <cell r="D177" t="str">
            <v>F</v>
          </cell>
          <cell r="E177" t="str">
            <v>Nyenyezi River - Nkwepere ADMARC</v>
          </cell>
          <cell r="F177" t="str">
            <v>T389</v>
          </cell>
          <cell r="G177">
            <v>4</v>
          </cell>
          <cell r="H177">
            <v>5.0999999999999996</v>
          </cell>
          <cell r="I177" t="str">
            <v>R</v>
          </cell>
          <cell r="J177" t="str">
            <v>MANGOCHI</v>
          </cell>
          <cell r="K177">
            <v>8</v>
          </cell>
          <cell r="L177" t="str">
            <v>Name modified by City Council</v>
          </cell>
        </row>
        <row r="178">
          <cell r="A178" t="str">
            <v>RS 691</v>
          </cell>
          <cell r="B178">
            <v>513</v>
          </cell>
          <cell r="C178" t="str">
            <v>S</v>
          </cell>
          <cell r="D178" t="str">
            <v>F</v>
          </cell>
          <cell r="E178" t="str">
            <v>Nkwepele ADMARC - Nantwe</v>
          </cell>
          <cell r="F178" t="str">
            <v>T389</v>
          </cell>
          <cell r="G178">
            <v>5</v>
          </cell>
          <cell r="H178">
            <v>19.100000000000001</v>
          </cell>
          <cell r="I178" t="str">
            <v>R</v>
          </cell>
          <cell r="J178" t="str">
            <v>MANGOCHI</v>
          </cell>
          <cell r="K178">
            <v>8</v>
          </cell>
          <cell r="L178" t="str">
            <v>Name modified</v>
          </cell>
        </row>
        <row r="179">
          <cell r="A179" t="str">
            <v>RS 695</v>
          </cell>
          <cell r="B179">
            <v>517</v>
          </cell>
          <cell r="C179" t="str">
            <v>S</v>
          </cell>
          <cell r="D179" t="str">
            <v>F</v>
          </cell>
          <cell r="E179" t="str">
            <v>Ntaja - Nanyumbu</v>
          </cell>
          <cell r="F179" t="str">
            <v>T390</v>
          </cell>
          <cell r="G179">
            <v>5</v>
          </cell>
          <cell r="H179">
            <v>5.8</v>
          </cell>
          <cell r="I179" t="str">
            <v>R</v>
          </cell>
          <cell r="J179" t="str">
            <v>MACHINGA</v>
          </cell>
          <cell r="K179">
            <v>8</v>
          </cell>
          <cell r="L179" t="str">
            <v>Changed designation from S129 to S139</v>
          </cell>
        </row>
        <row r="180">
          <cell r="A180" t="str">
            <v>RS 701</v>
          </cell>
          <cell r="B180">
            <v>523</v>
          </cell>
          <cell r="C180" t="str">
            <v>S</v>
          </cell>
          <cell r="D180" t="str">
            <v>F</v>
          </cell>
          <cell r="E180" t="str">
            <v>Machina - Nkhokwe</v>
          </cell>
          <cell r="F180" t="str">
            <v>T391</v>
          </cell>
          <cell r="G180">
            <v>1</v>
          </cell>
          <cell r="H180">
            <v>16.399999999999999</v>
          </cell>
          <cell r="I180" t="str">
            <v>FL</v>
          </cell>
          <cell r="J180" t="str">
            <v>MACHINGA</v>
          </cell>
          <cell r="K180">
            <v>8</v>
          </cell>
          <cell r="L180" t="str">
            <v>Changed designation from T392 to T391</v>
          </cell>
        </row>
        <row r="181">
          <cell r="A181" t="str">
            <v>RS 702</v>
          </cell>
          <cell r="B181">
            <v>524</v>
          </cell>
          <cell r="C181" t="str">
            <v>S</v>
          </cell>
          <cell r="D181" t="str">
            <v>F</v>
          </cell>
          <cell r="E181" t="str">
            <v>Nkhokwe - Mpakaka</v>
          </cell>
          <cell r="F181" t="str">
            <v>T391</v>
          </cell>
          <cell r="G181">
            <v>2</v>
          </cell>
          <cell r="H181">
            <v>6.8</v>
          </cell>
          <cell r="I181" t="str">
            <v>FL</v>
          </cell>
          <cell r="J181" t="str">
            <v>MACHINGA</v>
          </cell>
          <cell r="K181">
            <v>8</v>
          </cell>
          <cell r="L181" t="str">
            <v>Changed designation from T392 to T391</v>
          </cell>
        </row>
        <row r="182">
          <cell r="A182" t="str">
            <v>RS 700</v>
          </cell>
          <cell r="B182">
            <v>522</v>
          </cell>
          <cell r="C182" t="str">
            <v>S</v>
          </cell>
          <cell r="D182" t="str">
            <v>F</v>
          </cell>
          <cell r="E182" t="str">
            <v>Nantwe - Maundani</v>
          </cell>
          <cell r="F182" t="str">
            <v>T392</v>
          </cell>
          <cell r="G182">
            <v>1</v>
          </cell>
          <cell r="H182">
            <v>3.9</v>
          </cell>
          <cell r="I182" t="str">
            <v>R</v>
          </cell>
          <cell r="J182" t="str">
            <v>MANGOCHI</v>
          </cell>
          <cell r="K182">
            <v>8</v>
          </cell>
          <cell r="L182" t="str">
            <v>Changed designation from S142 to S139</v>
          </cell>
        </row>
        <row r="183">
          <cell r="A183" t="str">
            <v>RS 696</v>
          </cell>
          <cell r="B183">
            <v>518</v>
          </cell>
          <cell r="C183" t="str">
            <v>S</v>
          </cell>
          <cell r="D183" t="str">
            <v>F</v>
          </cell>
          <cell r="E183" t="str">
            <v>Maundani - Machina</v>
          </cell>
          <cell r="F183" t="str">
            <v>T392</v>
          </cell>
          <cell r="G183">
            <v>2</v>
          </cell>
          <cell r="H183">
            <v>17</v>
          </cell>
          <cell r="I183" t="str">
            <v>H</v>
          </cell>
          <cell r="J183" t="str">
            <v>MANGOCHI</v>
          </cell>
          <cell r="K183">
            <v>8</v>
          </cell>
        </row>
        <row r="184">
          <cell r="A184" t="str">
            <v>RS 699</v>
          </cell>
          <cell r="B184">
            <v>521</v>
          </cell>
          <cell r="C184" t="str">
            <v>S</v>
          </cell>
          <cell r="D184" t="str">
            <v>F</v>
          </cell>
          <cell r="E184" t="str">
            <v>Chikwewo - Beyadi</v>
          </cell>
          <cell r="F184" t="str">
            <v>T392</v>
          </cell>
          <cell r="G184">
            <v>3</v>
          </cell>
          <cell r="H184">
            <v>10.6</v>
          </cell>
          <cell r="I184" t="str">
            <v>FL</v>
          </cell>
          <cell r="J184" t="str">
            <v>MACHINGA</v>
          </cell>
          <cell r="K184">
            <v>8</v>
          </cell>
        </row>
        <row r="185">
          <cell r="A185" t="str">
            <v>RS 697</v>
          </cell>
          <cell r="B185">
            <v>519</v>
          </cell>
          <cell r="C185" t="str">
            <v>S</v>
          </cell>
          <cell r="D185" t="str">
            <v>F</v>
          </cell>
          <cell r="E185" t="str">
            <v>Beyadi - Nanyumbu</v>
          </cell>
          <cell r="F185" t="str">
            <v>T392</v>
          </cell>
          <cell r="G185">
            <v>4</v>
          </cell>
          <cell r="H185">
            <v>13.7</v>
          </cell>
          <cell r="I185" t="str">
            <v>FL</v>
          </cell>
          <cell r="J185" t="str">
            <v>MANGOCHI</v>
          </cell>
          <cell r="K185">
            <v>8</v>
          </cell>
        </row>
        <row r="186">
          <cell r="A186" t="str">
            <v>RS 705</v>
          </cell>
          <cell r="B186">
            <v>527</v>
          </cell>
          <cell r="C186" t="str">
            <v>S</v>
          </cell>
          <cell r="D186" t="str">
            <v>F</v>
          </cell>
          <cell r="E186" t="str">
            <v>Nsanama - Namanja Village</v>
          </cell>
          <cell r="F186" t="str">
            <v>T393</v>
          </cell>
          <cell r="G186">
            <v>1</v>
          </cell>
          <cell r="H186">
            <v>18.7</v>
          </cell>
          <cell r="I186" t="str">
            <v>FL</v>
          </cell>
          <cell r="J186" t="str">
            <v>MACHINGA</v>
          </cell>
          <cell r="K186">
            <v>8</v>
          </cell>
        </row>
        <row r="187">
          <cell r="A187" t="str">
            <v>RS 703</v>
          </cell>
          <cell r="B187">
            <v>525</v>
          </cell>
          <cell r="C187" t="str">
            <v>S</v>
          </cell>
          <cell r="D187" t="str">
            <v>F</v>
          </cell>
          <cell r="E187" t="str">
            <v>Namanja Village - Namanja Station</v>
          </cell>
          <cell r="F187" t="str">
            <v>T393</v>
          </cell>
          <cell r="G187">
            <v>2</v>
          </cell>
          <cell r="H187">
            <v>4.2</v>
          </cell>
          <cell r="I187" t="str">
            <v>FL</v>
          </cell>
          <cell r="J187" t="str">
            <v>MACHINGA</v>
          </cell>
          <cell r="K187">
            <v>8</v>
          </cell>
        </row>
        <row r="188">
          <cell r="A188" t="str">
            <v>RS 704</v>
          </cell>
          <cell r="B188">
            <v>526</v>
          </cell>
          <cell r="C188" t="str">
            <v>S</v>
          </cell>
          <cell r="D188" t="str">
            <v>F</v>
          </cell>
          <cell r="E188" t="str">
            <v>Namanja Station - Nayuchi (Mozambique border)</v>
          </cell>
          <cell r="F188" t="str">
            <v>T393</v>
          </cell>
          <cell r="G188">
            <v>3</v>
          </cell>
          <cell r="H188">
            <v>22.1</v>
          </cell>
          <cell r="I188" t="str">
            <v>FL</v>
          </cell>
          <cell r="J188" t="str">
            <v>MACHINGA</v>
          </cell>
          <cell r="K188">
            <v>8</v>
          </cell>
        </row>
        <row r="189">
          <cell r="A189" t="str">
            <v>RS 652</v>
          </cell>
          <cell r="B189">
            <v>474</v>
          </cell>
          <cell r="C189" t="str">
            <v>C</v>
          </cell>
          <cell r="D189" t="str">
            <v>F</v>
          </cell>
          <cell r="E189" t="str">
            <v>Biliate (junction S135) - Kandoma</v>
          </cell>
          <cell r="F189" t="str">
            <v>T394</v>
          </cell>
          <cell r="G189">
            <v>1</v>
          </cell>
          <cell r="H189">
            <v>8.9</v>
          </cell>
          <cell r="I189" t="str">
            <v>R</v>
          </cell>
          <cell r="J189" t="str">
            <v>NTCHEU</v>
          </cell>
          <cell r="K189">
            <v>8</v>
          </cell>
          <cell r="L189" t="str">
            <v xml:space="preserve">Length changed </v>
          </cell>
        </row>
        <row r="190">
          <cell r="A190" t="str">
            <v>RS 649</v>
          </cell>
          <cell r="B190">
            <v>471</v>
          </cell>
          <cell r="C190" t="str">
            <v>C</v>
          </cell>
          <cell r="D190" t="str">
            <v>F</v>
          </cell>
          <cell r="E190" t="str">
            <v>Kandoma - Lipangwe</v>
          </cell>
          <cell r="F190" t="str">
            <v>T394</v>
          </cell>
          <cell r="G190">
            <v>2</v>
          </cell>
          <cell r="H190">
            <v>10.8</v>
          </cell>
          <cell r="I190" t="str">
            <v>R</v>
          </cell>
          <cell r="J190" t="str">
            <v>NTCHEU</v>
          </cell>
          <cell r="K190">
            <v>8</v>
          </cell>
          <cell r="L190" t="str">
            <v>New section part of origional RS 148</v>
          </cell>
        </row>
        <row r="191">
          <cell r="A191" t="str">
            <v>RS 655</v>
          </cell>
          <cell r="B191">
            <v>477</v>
          </cell>
          <cell r="C191" t="str">
            <v>C</v>
          </cell>
          <cell r="D191" t="str">
            <v>F</v>
          </cell>
          <cell r="E191" t="str">
            <v>Lipangwe - Matale</v>
          </cell>
          <cell r="F191" t="str">
            <v>T394</v>
          </cell>
          <cell r="G191">
            <v>3</v>
          </cell>
          <cell r="H191">
            <v>5.7</v>
          </cell>
          <cell r="I191" t="str">
            <v>R</v>
          </cell>
          <cell r="J191" t="str">
            <v>NTCHEU</v>
          </cell>
          <cell r="K191">
            <v>8</v>
          </cell>
        </row>
        <row r="192">
          <cell r="A192" t="str">
            <v>RS 650</v>
          </cell>
          <cell r="B192">
            <v>472</v>
          </cell>
          <cell r="C192" t="str">
            <v>C</v>
          </cell>
          <cell r="D192" t="str">
            <v>F</v>
          </cell>
          <cell r="E192" t="str">
            <v>Matale - Bonongwe</v>
          </cell>
          <cell r="F192" t="str">
            <v>T394</v>
          </cell>
          <cell r="G192">
            <v>4</v>
          </cell>
          <cell r="H192">
            <v>4.8</v>
          </cell>
          <cell r="I192" t="str">
            <v>FL</v>
          </cell>
          <cell r="J192" t="str">
            <v>NTCHEU</v>
          </cell>
          <cell r="K192">
            <v>8</v>
          </cell>
        </row>
        <row r="193">
          <cell r="A193" t="str">
            <v>RS 653</v>
          </cell>
          <cell r="B193">
            <v>475</v>
          </cell>
          <cell r="C193" t="str">
            <v>C</v>
          </cell>
          <cell r="D193" t="str">
            <v>F</v>
          </cell>
          <cell r="E193" t="str">
            <v>Bonongwe - Senzani (junction M1)</v>
          </cell>
          <cell r="F193" t="str">
            <v>T394</v>
          </cell>
          <cell r="G193">
            <v>5</v>
          </cell>
          <cell r="H193">
            <v>7.1</v>
          </cell>
          <cell r="I193" t="str">
            <v>R</v>
          </cell>
          <cell r="J193" t="str">
            <v>NTCHEU</v>
          </cell>
          <cell r="K193">
            <v>8</v>
          </cell>
        </row>
        <row r="194">
          <cell r="A194" t="str">
            <v>RS 648</v>
          </cell>
          <cell r="B194">
            <v>470</v>
          </cell>
          <cell r="C194" t="str">
            <v>C</v>
          </cell>
          <cell r="D194" t="str">
            <v>F</v>
          </cell>
          <cell r="E194" t="str">
            <v>Doviko (junction S135) - Matande</v>
          </cell>
          <cell r="F194" t="str">
            <v>T395</v>
          </cell>
          <cell r="G194">
            <v>1</v>
          </cell>
          <cell r="H194">
            <v>10.8</v>
          </cell>
          <cell r="I194" t="str">
            <v>R</v>
          </cell>
          <cell r="J194" t="str">
            <v>NTCHEU</v>
          </cell>
          <cell r="K194">
            <v>8</v>
          </cell>
          <cell r="L194" t="str">
            <v>Changed designation from T394 to T395</v>
          </cell>
        </row>
        <row r="195">
          <cell r="A195" t="str">
            <v>RS 657</v>
          </cell>
          <cell r="B195">
            <v>479</v>
          </cell>
          <cell r="C195" t="str">
            <v>C</v>
          </cell>
          <cell r="D195" t="str">
            <v>F</v>
          </cell>
          <cell r="E195" t="str">
            <v>Matande - Jumbe</v>
          </cell>
          <cell r="F195" t="str">
            <v>T395</v>
          </cell>
          <cell r="G195">
            <v>2</v>
          </cell>
          <cell r="H195">
            <v>4.5999999999999996</v>
          </cell>
          <cell r="I195" t="str">
            <v>R</v>
          </cell>
          <cell r="J195" t="str">
            <v>NTCHEU</v>
          </cell>
          <cell r="K195">
            <v>8</v>
          </cell>
          <cell r="L195" t="str">
            <v>Changed designation from T394 to T395</v>
          </cell>
        </row>
        <row r="196">
          <cell r="A196" t="str">
            <v>RS 654</v>
          </cell>
          <cell r="B196">
            <v>476</v>
          </cell>
          <cell r="C196" t="str">
            <v>C</v>
          </cell>
          <cell r="D196" t="str">
            <v>F</v>
          </cell>
          <cell r="E196" t="str">
            <v>Jumbe - Bayani</v>
          </cell>
          <cell r="F196" t="str">
            <v>T395</v>
          </cell>
          <cell r="G196">
            <v>3</v>
          </cell>
          <cell r="H196">
            <v>10</v>
          </cell>
          <cell r="I196" t="str">
            <v>R</v>
          </cell>
          <cell r="J196" t="str">
            <v>NTCHEU</v>
          </cell>
          <cell r="K196">
            <v>8</v>
          </cell>
          <cell r="L196" t="str">
            <v>Changed designation from T394 to T395</v>
          </cell>
        </row>
        <row r="197">
          <cell r="A197" t="str">
            <v>RS 651</v>
          </cell>
          <cell r="B197">
            <v>473</v>
          </cell>
          <cell r="C197" t="str">
            <v>C</v>
          </cell>
          <cell r="D197" t="str">
            <v>F</v>
          </cell>
          <cell r="E197" t="str">
            <v>Bayani - Zingilizi</v>
          </cell>
          <cell r="F197" t="str">
            <v>T395</v>
          </cell>
          <cell r="G197">
            <v>4</v>
          </cell>
          <cell r="H197">
            <v>8.1</v>
          </cell>
          <cell r="I197" t="str">
            <v>R</v>
          </cell>
          <cell r="J197" t="str">
            <v>NTCHEU</v>
          </cell>
          <cell r="K197">
            <v>8</v>
          </cell>
          <cell r="L197" t="str">
            <v>Changed designation from T394 to T395</v>
          </cell>
        </row>
        <row r="198">
          <cell r="A198" t="str">
            <v>RS 656</v>
          </cell>
          <cell r="B198">
            <v>478</v>
          </cell>
          <cell r="C198" t="str">
            <v>C</v>
          </cell>
          <cell r="D198" t="str">
            <v>F</v>
          </cell>
          <cell r="E198" t="str">
            <v>Zingilizi - Chilenga (junction S135)</v>
          </cell>
          <cell r="F198" t="str">
            <v>T395</v>
          </cell>
          <cell r="G198">
            <v>5</v>
          </cell>
          <cell r="H198">
            <v>8.6</v>
          </cell>
          <cell r="I198" t="str">
            <v>R</v>
          </cell>
          <cell r="J198" t="str">
            <v>NTCHEU</v>
          </cell>
          <cell r="K198">
            <v>8</v>
          </cell>
          <cell r="L198" t="str">
            <v>Changed designation from T394 to T395</v>
          </cell>
        </row>
        <row r="199">
          <cell r="A199" t="str">
            <v>RS 709</v>
          </cell>
          <cell r="B199">
            <v>531</v>
          </cell>
          <cell r="C199" t="str">
            <v>S</v>
          </cell>
          <cell r="D199" t="str">
            <v>F</v>
          </cell>
          <cell r="E199" t="str">
            <v>Kweneza (junction S135) - Kambale Ag.Station</v>
          </cell>
          <cell r="F199" t="str">
            <v>T396</v>
          </cell>
          <cell r="G199">
            <v>1</v>
          </cell>
          <cell r="H199">
            <v>13.5</v>
          </cell>
          <cell r="I199" t="str">
            <v>H</v>
          </cell>
          <cell r="J199" t="str">
            <v>MWANZA</v>
          </cell>
          <cell r="K199">
            <v>8</v>
          </cell>
        </row>
        <row r="200">
          <cell r="A200" t="str">
            <v>RS 706</v>
          </cell>
          <cell r="B200">
            <v>528</v>
          </cell>
          <cell r="C200" t="str">
            <v>S</v>
          </cell>
          <cell r="D200" t="str">
            <v>F</v>
          </cell>
          <cell r="E200" t="str">
            <v>Kambale Ag. Station - Nkase River</v>
          </cell>
          <cell r="F200" t="str">
            <v>T396</v>
          </cell>
          <cell r="G200">
            <v>2</v>
          </cell>
          <cell r="H200">
            <v>23.3</v>
          </cell>
          <cell r="I200" t="str">
            <v>H</v>
          </cell>
          <cell r="J200" t="str">
            <v>MWANZA</v>
          </cell>
          <cell r="K200">
            <v>8</v>
          </cell>
        </row>
        <row r="201">
          <cell r="A201" t="str">
            <v>RS 707</v>
          </cell>
          <cell r="B201">
            <v>529</v>
          </cell>
          <cell r="C201" t="str">
            <v>S</v>
          </cell>
          <cell r="D201" t="str">
            <v>F</v>
          </cell>
          <cell r="E201" t="str">
            <v>Nkase River - Lisungwi River</v>
          </cell>
          <cell r="F201" t="str">
            <v>T396</v>
          </cell>
          <cell r="G201">
            <v>3</v>
          </cell>
          <cell r="H201">
            <v>8.3000000000000007</v>
          </cell>
          <cell r="I201" t="str">
            <v>R</v>
          </cell>
          <cell r="J201" t="str">
            <v>MWANZA</v>
          </cell>
          <cell r="K201">
            <v>8</v>
          </cell>
        </row>
        <row r="202">
          <cell r="A202" t="str">
            <v>RS 708</v>
          </cell>
          <cell r="B202">
            <v>530</v>
          </cell>
          <cell r="C202" t="str">
            <v>S</v>
          </cell>
          <cell r="D202" t="str">
            <v>F</v>
          </cell>
          <cell r="E202" t="str">
            <v>Lisungwi River - Kamwamba (junction M1)</v>
          </cell>
          <cell r="F202" t="str">
            <v>T396</v>
          </cell>
          <cell r="G202">
            <v>4</v>
          </cell>
          <cell r="H202">
            <v>13.7</v>
          </cell>
          <cell r="I202" t="str">
            <v>R</v>
          </cell>
          <cell r="J202" t="str">
            <v>MWANZA</v>
          </cell>
          <cell r="K202">
            <v>8</v>
          </cell>
        </row>
        <row r="203">
          <cell r="A203" t="str">
            <v>RS 713</v>
          </cell>
          <cell r="B203">
            <v>535</v>
          </cell>
          <cell r="C203" t="str">
            <v>S</v>
          </cell>
          <cell r="D203" t="str">
            <v>F</v>
          </cell>
          <cell r="E203" t="str">
            <v>Kambale Ag. Station - Neno</v>
          </cell>
          <cell r="F203" t="str">
            <v>T397</v>
          </cell>
          <cell r="G203">
            <v>1</v>
          </cell>
          <cell r="H203">
            <v>13</v>
          </cell>
          <cell r="I203" t="str">
            <v>R</v>
          </cell>
          <cell r="J203" t="str">
            <v>MWANZA</v>
          </cell>
          <cell r="K203">
            <v>9</v>
          </cell>
        </row>
        <row r="204">
          <cell r="A204" t="str">
            <v>RS 711</v>
          </cell>
          <cell r="B204">
            <v>533</v>
          </cell>
          <cell r="C204" t="str">
            <v>S</v>
          </cell>
          <cell r="D204" t="str">
            <v>F</v>
          </cell>
          <cell r="E204" t="str">
            <v>Neno - Nyakoko</v>
          </cell>
          <cell r="F204" t="str">
            <v>T397</v>
          </cell>
          <cell r="G204">
            <v>2</v>
          </cell>
          <cell r="H204">
            <v>11.3</v>
          </cell>
          <cell r="I204" t="str">
            <v>R</v>
          </cell>
          <cell r="J204" t="str">
            <v>MWANZA</v>
          </cell>
          <cell r="K204">
            <v>9</v>
          </cell>
        </row>
        <row r="205">
          <cell r="A205" t="str">
            <v>RS 712</v>
          </cell>
          <cell r="B205">
            <v>534</v>
          </cell>
          <cell r="C205" t="str">
            <v>S</v>
          </cell>
          <cell r="D205" t="str">
            <v>F</v>
          </cell>
          <cell r="E205" t="str">
            <v>Nyakoko - Butawo</v>
          </cell>
          <cell r="F205" t="str">
            <v>T397</v>
          </cell>
          <cell r="G205">
            <v>3</v>
          </cell>
          <cell r="H205">
            <v>6.5</v>
          </cell>
          <cell r="I205" t="str">
            <v>R</v>
          </cell>
          <cell r="J205" t="str">
            <v>MWANZA</v>
          </cell>
          <cell r="K205">
            <v>9</v>
          </cell>
        </row>
        <row r="206">
          <cell r="A206" t="str">
            <v>RS 710</v>
          </cell>
          <cell r="B206">
            <v>532</v>
          </cell>
          <cell r="C206" t="str">
            <v>S</v>
          </cell>
          <cell r="D206" t="str">
            <v>F</v>
          </cell>
          <cell r="E206" t="str">
            <v>Butawo - Zaka (junction M6)</v>
          </cell>
          <cell r="F206" t="str">
            <v>T397</v>
          </cell>
          <cell r="G206">
            <v>4</v>
          </cell>
          <cell r="H206">
            <v>20</v>
          </cell>
          <cell r="I206" t="str">
            <v>R</v>
          </cell>
          <cell r="J206" t="str">
            <v>MWANZA</v>
          </cell>
          <cell r="K206">
            <v>9</v>
          </cell>
        </row>
        <row r="207">
          <cell r="A207" t="str">
            <v>RS 714</v>
          </cell>
          <cell r="B207">
            <v>536</v>
          </cell>
          <cell r="C207" t="str">
            <v>S</v>
          </cell>
          <cell r="D207" t="str">
            <v>F</v>
          </cell>
          <cell r="E207" t="str">
            <v>Kanjiwa - Nyakoko</v>
          </cell>
          <cell r="F207" t="str">
            <v>T398</v>
          </cell>
          <cell r="G207">
            <v>1</v>
          </cell>
          <cell r="H207">
            <v>24.7</v>
          </cell>
          <cell r="I207" t="str">
            <v>H</v>
          </cell>
          <cell r="J207" t="str">
            <v>MWANZA</v>
          </cell>
          <cell r="K207">
            <v>9</v>
          </cell>
        </row>
        <row r="208">
          <cell r="A208" t="str">
            <v>RS 719</v>
          </cell>
          <cell r="B208">
            <v>541</v>
          </cell>
          <cell r="C208" t="str">
            <v>S</v>
          </cell>
          <cell r="D208" t="str">
            <v>F</v>
          </cell>
          <cell r="E208" t="str">
            <v>Chiendausiku (junction M8) - Maduwane</v>
          </cell>
          <cell r="F208" t="str">
            <v>T399</v>
          </cell>
          <cell r="G208">
            <v>1</v>
          </cell>
          <cell r="H208">
            <v>12.3</v>
          </cell>
          <cell r="I208" t="str">
            <v>H</v>
          </cell>
          <cell r="J208" t="str">
            <v>MWANZA</v>
          </cell>
          <cell r="K208">
            <v>8</v>
          </cell>
        </row>
        <row r="209">
          <cell r="A209" t="str">
            <v>RS 717</v>
          </cell>
          <cell r="B209">
            <v>539</v>
          </cell>
          <cell r="C209" t="str">
            <v>S</v>
          </cell>
          <cell r="D209" t="str">
            <v>F</v>
          </cell>
          <cell r="E209" t="str">
            <v>Maduwane - Utale</v>
          </cell>
          <cell r="F209" t="str">
            <v>T399</v>
          </cell>
          <cell r="G209">
            <v>2</v>
          </cell>
          <cell r="H209">
            <v>8.8000000000000007</v>
          </cell>
          <cell r="I209" t="str">
            <v>FL</v>
          </cell>
          <cell r="J209" t="str">
            <v>MACHINGA</v>
          </cell>
          <cell r="K209">
            <v>8</v>
          </cell>
        </row>
        <row r="210">
          <cell r="A210" t="str">
            <v>RS 718</v>
          </cell>
          <cell r="B210">
            <v>540</v>
          </cell>
          <cell r="C210" t="str">
            <v>S</v>
          </cell>
          <cell r="D210" t="str">
            <v>F</v>
          </cell>
          <cell r="E210" t="str">
            <v>Utale - Nyanyala (junction M1)</v>
          </cell>
          <cell r="F210" t="str">
            <v>T399</v>
          </cell>
          <cell r="G210">
            <v>3</v>
          </cell>
          <cell r="H210">
            <v>26.7</v>
          </cell>
          <cell r="I210" t="str">
            <v>FL</v>
          </cell>
          <cell r="J210" t="str">
            <v>MACHINGA</v>
          </cell>
          <cell r="K210">
            <v>8</v>
          </cell>
        </row>
        <row r="211">
          <cell r="A211" t="str">
            <v>RS 720</v>
          </cell>
          <cell r="B211">
            <v>542</v>
          </cell>
          <cell r="C211" t="str">
            <v>S</v>
          </cell>
          <cell r="D211" t="str">
            <v>F</v>
          </cell>
          <cell r="E211" t="str">
            <v>Ntalika (junction M8) - Phalula</v>
          </cell>
          <cell r="F211" t="str">
            <v>T400</v>
          </cell>
          <cell r="G211">
            <v>1</v>
          </cell>
          <cell r="H211">
            <v>5.0999999999999996</v>
          </cell>
          <cell r="I211" t="str">
            <v>FL</v>
          </cell>
          <cell r="J211" t="str">
            <v>MACHINGA</v>
          </cell>
          <cell r="K211">
            <v>8</v>
          </cell>
        </row>
        <row r="212">
          <cell r="A212" t="str">
            <v>RS 723</v>
          </cell>
          <cell r="B212">
            <v>545</v>
          </cell>
          <cell r="C212" t="str">
            <v>S</v>
          </cell>
          <cell r="D212" t="str">
            <v>F</v>
          </cell>
          <cell r="E212" t="str">
            <v>Phalula - Utale</v>
          </cell>
          <cell r="F212" t="str">
            <v>T400</v>
          </cell>
          <cell r="G212">
            <v>2</v>
          </cell>
          <cell r="H212">
            <v>17.100000000000001</v>
          </cell>
          <cell r="I212" t="str">
            <v>FL</v>
          </cell>
          <cell r="J212" t="str">
            <v>MACHINGA</v>
          </cell>
          <cell r="K212">
            <v>8</v>
          </cell>
        </row>
        <row r="213">
          <cell r="A213" t="str">
            <v>RS 721</v>
          </cell>
          <cell r="B213">
            <v>543</v>
          </cell>
          <cell r="C213" t="str">
            <v>S</v>
          </cell>
          <cell r="D213" t="str">
            <v>F</v>
          </cell>
          <cell r="E213" t="str">
            <v>Utale - Shire North T.C</v>
          </cell>
          <cell r="F213" t="str">
            <v>T400</v>
          </cell>
          <cell r="G213">
            <v>3</v>
          </cell>
          <cell r="H213">
            <v>17.5</v>
          </cell>
          <cell r="I213" t="str">
            <v>FL</v>
          </cell>
          <cell r="J213" t="str">
            <v>MACHINGA</v>
          </cell>
          <cell r="K213">
            <v>8</v>
          </cell>
        </row>
        <row r="214">
          <cell r="A214" t="str">
            <v>RS 722</v>
          </cell>
          <cell r="B214">
            <v>544</v>
          </cell>
          <cell r="C214" t="str">
            <v>S</v>
          </cell>
          <cell r="D214" t="str">
            <v>F</v>
          </cell>
          <cell r="E214" t="str">
            <v>Shire North TC - Kasangale (junction S139)</v>
          </cell>
          <cell r="F214" t="str">
            <v>T400</v>
          </cell>
          <cell r="G214">
            <v>4</v>
          </cell>
          <cell r="H214">
            <v>10.199999999999999</v>
          </cell>
          <cell r="I214" t="str">
            <v>R</v>
          </cell>
          <cell r="J214" t="str">
            <v>ZOMBA</v>
          </cell>
          <cell r="K214">
            <v>8</v>
          </cell>
        </row>
        <row r="215">
          <cell r="A215" t="str">
            <v>RS 724</v>
          </cell>
          <cell r="B215">
            <v>546</v>
          </cell>
          <cell r="C215" t="str">
            <v>S</v>
          </cell>
          <cell r="D215" t="str">
            <v>F</v>
          </cell>
          <cell r="E215" t="str">
            <v>Machinga (junction M3) - Chigwandembo Bridge</v>
          </cell>
          <cell r="F215" t="str">
            <v>T401</v>
          </cell>
          <cell r="G215">
            <v>1</v>
          </cell>
          <cell r="H215">
            <v>8.6999999999999993</v>
          </cell>
          <cell r="I215" t="str">
            <v>FL</v>
          </cell>
          <cell r="J215" t="str">
            <v>MACHINGA</v>
          </cell>
          <cell r="K215">
            <v>8</v>
          </cell>
        </row>
        <row r="216">
          <cell r="A216" t="str">
            <v>RS 725</v>
          </cell>
          <cell r="B216">
            <v>547</v>
          </cell>
          <cell r="C216" t="str">
            <v>S</v>
          </cell>
          <cell r="D216" t="str">
            <v>F</v>
          </cell>
          <cell r="E216" t="str">
            <v>Chikwandembo River - Chinseu</v>
          </cell>
          <cell r="F216" t="str">
            <v>T401</v>
          </cell>
          <cell r="G216">
            <v>2</v>
          </cell>
          <cell r="H216">
            <v>14</v>
          </cell>
          <cell r="I216" t="str">
            <v>R</v>
          </cell>
          <cell r="J216" t="str">
            <v>ZOMBA</v>
          </cell>
          <cell r="K216">
            <v>8</v>
          </cell>
        </row>
        <row r="217">
          <cell r="A217" t="str">
            <v>RS 726</v>
          </cell>
          <cell r="B217">
            <v>548</v>
          </cell>
          <cell r="C217" t="str">
            <v>S</v>
          </cell>
          <cell r="D217" t="str">
            <v>F</v>
          </cell>
          <cell r="E217" t="str">
            <v>Chinseu - Chikwenga (junction S139)</v>
          </cell>
          <cell r="F217" t="str">
            <v>T401</v>
          </cell>
          <cell r="G217">
            <v>3</v>
          </cell>
          <cell r="H217">
            <v>7</v>
          </cell>
          <cell r="I217" t="str">
            <v>R</v>
          </cell>
          <cell r="J217" t="str">
            <v>ZOMBA</v>
          </cell>
          <cell r="K217">
            <v>8</v>
          </cell>
        </row>
        <row r="218">
          <cell r="A218" t="str">
            <v>RS 728</v>
          </cell>
          <cell r="B218">
            <v>550</v>
          </cell>
          <cell r="C218" t="str">
            <v>S</v>
          </cell>
          <cell r="D218" t="str">
            <v>F</v>
          </cell>
          <cell r="E218" t="str">
            <v>Naminga (junction S131) - Malopa</v>
          </cell>
          <cell r="F218" t="str">
            <v>T402</v>
          </cell>
          <cell r="G218">
            <v>1</v>
          </cell>
          <cell r="H218">
            <v>5.3</v>
          </cell>
          <cell r="I218" t="str">
            <v>R</v>
          </cell>
          <cell r="J218" t="str">
            <v>MACHINGA</v>
          </cell>
          <cell r="K218">
            <v>8</v>
          </cell>
        </row>
        <row r="219">
          <cell r="A219" t="str">
            <v>RS 730</v>
          </cell>
          <cell r="B219">
            <v>552</v>
          </cell>
          <cell r="C219" t="str">
            <v>S</v>
          </cell>
          <cell r="D219" t="str">
            <v>F</v>
          </cell>
          <cell r="E219" t="str">
            <v>Malopa - Namikonya Stream</v>
          </cell>
          <cell r="F219" t="str">
            <v>T402</v>
          </cell>
          <cell r="G219">
            <v>2</v>
          </cell>
          <cell r="H219">
            <v>14.4</v>
          </cell>
          <cell r="I219" t="str">
            <v>H</v>
          </cell>
          <cell r="J219" t="str">
            <v>MACHINGA</v>
          </cell>
          <cell r="K219">
            <v>8</v>
          </cell>
        </row>
        <row r="220">
          <cell r="A220" t="str">
            <v>RS 727</v>
          </cell>
          <cell r="B220">
            <v>549</v>
          </cell>
          <cell r="C220" t="str">
            <v>S</v>
          </cell>
          <cell r="D220" t="str">
            <v>F</v>
          </cell>
          <cell r="E220" t="str">
            <v>Namikonya Stream - Chamatwa</v>
          </cell>
          <cell r="F220" t="str">
            <v>T402</v>
          </cell>
          <cell r="G220">
            <v>3</v>
          </cell>
          <cell r="H220">
            <v>7.6</v>
          </cell>
          <cell r="I220" t="str">
            <v>R</v>
          </cell>
          <cell r="J220" t="str">
            <v>MACHINGA</v>
          </cell>
          <cell r="K220">
            <v>8</v>
          </cell>
        </row>
        <row r="221">
          <cell r="A221" t="str">
            <v>RS 729</v>
          </cell>
          <cell r="B221">
            <v>551</v>
          </cell>
          <cell r="C221" t="str">
            <v>S</v>
          </cell>
          <cell r="D221" t="str">
            <v>F</v>
          </cell>
          <cell r="E221" t="str">
            <v>Chamatwa - Likwenu River (junction M3)</v>
          </cell>
          <cell r="F221" t="str">
            <v>T402</v>
          </cell>
          <cell r="G221">
            <v>4</v>
          </cell>
          <cell r="H221">
            <v>6</v>
          </cell>
          <cell r="I221" t="str">
            <v>FL</v>
          </cell>
          <cell r="J221" t="str">
            <v>MACHINGA &amp; ZOMBA</v>
          </cell>
          <cell r="K221">
            <v>8</v>
          </cell>
        </row>
        <row r="222">
          <cell r="A222" t="str">
            <v>RS 732</v>
          </cell>
          <cell r="B222">
            <v>554</v>
          </cell>
          <cell r="C222" t="str">
            <v>S</v>
          </cell>
          <cell r="D222" t="str">
            <v>F</v>
          </cell>
          <cell r="E222" t="str">
            <v>Jokala - Msondole</v>
          </cell>
          <cell r="F222" t="str">
            <v>T403</v>
          </cell>
          <cell r="G222">
            <v>2</v>
          </cell>
          <cell r="H222">
            <v>8.6999999999999993</v>
          </cell>
          <cell r="I222" t="str">
            <v>R</v>
          </cell>
          <cell r="J222" t="str">
            <v>ZOMBA</v>
          </cell>
          <cell r="K222">
            <v>8</v>
          </cell>
          <cell r="L222" t="str">
            <v>Changed designation from S156 to S151</v>
          </cell>
        </row>
        <row r="223">
          <cell r="A223" t="str">
            <v>RS 734</v>
          </cell>
          <cell r="B223">
            <v>556</v>
          </cell>
          <cell r="C223" t="str">
            <v>S</v>
          </cell>
          <cell r="D223" t="str">
            <v>F</v>
          </cell>
          <cell r="E223" t="str">
            <v>Mpyupyu T.C. (junction S143)  - Chamba</v>
          </cell>
          <cell r="F223" t="str">
            <v>T404</v>
          </cell>
          <cell r="G223">
            <v>1</v>
          </cell>
          <cell r="H223">
            <v>7.9</v>
          </cell>
          <cell r="I223" t="str">
            <v>R</v>
          </cell>
          <cell r="J223" t="str">
            <v>ZOMBA</v>
          </cell>
          <cell r="K223">
            <v>9</v>
          </cell>
        </row>
        <row r="224">
          <cell r="A224" t="str">
            <v>RS 733</v>
          </cell>
          <cell r="B224">
            <v>555</v>
          </cell>
          <cell r="C224" t="str">
            <v>S</v>
          </cell>
          <cell r="D224" t="str">
            <v>F</v>
          </cell>
          <cell r="E224" t="str">
            <v>Chamba - Jali (junction S144)</v>
          </cell>
          <cell r="F224" t="str">
            <v>T404</v>
          </cell>
          <cell r="G224">
            <v>2</v>
          </cell>
          <cell r="H224">
            <v>6.6</v>
          </cell>
          <cell r="I224" t="str">
            <v>R</v>
          </cell>
          <cell r="J224" t="str">
            <v>ZOMBA</v>
          </cell>
          <cell r="K224">
            <v>9</v>
          </cell>
        </row>
        <row r="225">
          <cell r="A225" t="str">
            <v>RS 731</v>
          </cell>
          <cell r="B225">
            <v>553</v>
          </cell>
          <cell r="C225" t="str">
            <v>S</v>
          </cell>
          <cell r="D225" t="str">
            <v>F</v>
          </cell>
          <cell r="E225" t="str">
            <v>Thodwe (junction M3) - Mayaka</v>
          </cell>
          <cell r="F225" t="str">
            <v>T405</v>
          </cell>
          <cell r="G225">
            <v>1</v>
          </cell>
          <cell r="H225">
            <v>21</v>
          </cell>
          <cell r="I225" t="str">
            <v>R</v>
          </cell>
          <cell r="J225" t="str">
            <v>ZOMBA</v>
          </cell>
          <cell r="K225">
            <v>9</v>
          </cell>
          <cell r="L225" t="str">
            <v>Changed designation from T403 to T405</v>
          </cell>
        </row>
        <row r="226">
          <cell r="A226" t="str">
            <v>RS 745</v>
          </cell>
          <cell r="B226">
            <v>567</v>
          </cell>
          <cell r="C226" t="str">
            <v>S</v>
          </cell>
          <cell r="D226" t="str">
            <v>F</v>
          </cell>
          <cell r="E226" t="str">
            <v>Mayaka - Jali (junction S144)</v>
          </cell>
          <cell r="F226" t="str">
            <v>T405</v>
          </cell>
          <cell r="G226">
            <v>2</v>
          </cell>
          <cell r="H226">
            <v>14.6</v>
          </cell>
          <cell r="I226" t="str">
            <v>FL</v>
          </cell>
          <cell r="J226" t="str">
            <v>ZOMBA</v>
          </cell>
          <cell r="K226">
            <v>9</v>
          </cell>
          <cell r="L226" t="str">
            <v>Changed designation from T408 to T405</v>
          </cell>
        </row>
        <row r="227">
          <cell r="A227" t="str">
            <v>RS 735</v>
          </cell>
          <cell r="B227">
            <v>557</v>
          </cell>
          <cell r="C227" t="str">
            <v>S</v>
          </cell>
          <cell r="D227" t="str">
            <v>F</v>
          </cell>
          <cell r="E227" t="str">
            <v>Maphanda junction S144) - Chigumukire</v>
          </cell>
          <cell r="F227" t="str">
            <v>T405</v>
          </cell>
          <cell r="G227">
            <v>3</v>
          </cell>
          <cell r="H227">
            <v>10.5</v>
          </cell>
          <cell r="I227" t="str">
            <v>R</v>
          </cell>
          <cell r="J227" t="str">
            <v>ZOMBA</v>
          </cell>
          <cell r="K227">
            <v>9</v>
          </cell>
          <cell r="L227" t="str">
            <v>Changed designation from M9 to S152</v>
          </cell>
        </row>
        <row r="228">
          <cell r="A228" t="str">
            <v>RS 736</v>
          </cell>
          <cell r="B228">
            <v>558</v>
          </cell>
          <cell r="C228" t="str">
            <v>S</v>
          </cell>
          <cell r="D228" t="str">
            <v>F</v>
          </cell>
          <cell r="E228" t="str">
            <v>Chigumukire - Joni</v>
          </cell>
          <cell r="F228" t="str">
            <v>T405</v>
          </cell>
          <cell r="G228">
            <v>4</v>
          </cell>
          <cell r="H228">
            <v>19.5</v>
          </cell>
          <cell r="I228" t="str">
            <v>R</v>
          </cell>
          <cell r="J228" t="str">
            <v>ZOMBA &amp; PHALOMBE</v>
          </cell>
          <cell r="K228">
            <v>9</v>
          </cell>
          <cell r="L228" t="str">
            <v>Changed designation from S151 to S152</v>
          </cell>
        </row>
        <row r="229">
          <cell r="A229" t="str">
            <v>RS 738</v>
          </cell>
          <cell r="B229">
            <v>560</v>
          </cell>
          <cell r="C229" t="str">
            <v>S</v>
          </cell>
          <cell r="D229" t="str">
            <v>F</v>
          </cell>
          <cell r="E229" t="str">
            <v>Nyungwe (junction M3) - Lirangwe</v>
          </cell>
          <cell r="F229" t="str">
            <v>T406</v>
          </cell>
          <cell r="G229">
            <v>1</v>
          </cell>
          <cell r="H229">
            <v>4.0999999999999996</v>
          </cell>
          <cell r="I229" t="str">
            <v>R</v>
          </cell>
          <cell r="J229" t="str">
            <v>CHIRADZULU</v>
          </cell>
          <cell r="K229">
            <v>9</v>
          </cell>
        </row>
        <row r="230">
          <cell r="A230" t="str">
            <v>RS 737</v>
          </cell>
          <cell r="B230">
            <v>559</v>
          </cell>
          <cell r="C230" t="str">
            <v>S</v>
          </cell>
          <cell r="D230" t="str">
            <v>F</v>
          </cell>
          <cell r="E230" t="str">
            <v>Lirangwe - Chidzolo (Mudi)</v>
          </cell>
          <cell r="F230" t="str">
            <v>T406</v>
          </cell>
          <cell r="G230">
            <v>2</v>
          </cell>
          <cell r="H230">
            <v>4.5999999999999996</v>
          </cell>
          <cell r="I230" t="str">
            <v>R</v>
          </cell>
          <cell r="J230" t="str">
            <v>CHIRADZULU</v>
          </cell>
          <cell r="K230">
            <v>9</v>
          </cell>
          <cell r="L230" t="str">
            <v>Part of origional RS 148</v>
          </cell>
        </row>
        <row r="231">
          <cell r="A231" t="str">
            <v>RS 739</v>
          </cell>
          <cell r="B231">
            <v>561</v>
          </cell>
          <cell r="C231" t="str">
            <v>S</v>
          </cell>
          <cell r="D231" t="str">
            <v>F</v>
          </cell>
          <cell r="E231" t="str">
            <v>Chidzolo (mudi) - Lunzu (junction M1)</v>
          </cell>
          <cell r="F231" t="str">
            <v>T406</v>
          </cell>
          <cell r="G231">
            <v>3</v>
          </cell>
          <cell r="H231">
            <v>11.7</v>
          </cell>
          <cell r="I231" t="str">
            <v>R</v>
          </cell>
          <cell r="J231" t="str">
            <v>BLANTYRE</v>
          </cell>
          <cell r="K231">
            <v>9</v>
          </cell>
          <cell r="L231" t="str">
            <v>Road section redefined</v>
          </cell>
        </row>
        <row r="232">
          <cell r="A232" t="str">
            <v>RS 740</v>
          </cell>
          <cell r="B232">
            <v>562</v>
          </cell>
          <cell r="C232" t="str">
            <v>S</v>
          </cell>
          <cell r="D232" t="str">
            <v>F</v>
          </cell>
          <cell r="E232" t="str">
            <v>Magomero (junction M3) - Namadzi River bridge</v>
          </cell>
          <cell r="F232" t="str">
            <v>T407</v>
          </cell>
          <cell r="G232">
            <v>1</v>
          </cell>
          <cell r="H232">
            <v>8.1999999999999993</v>
          </cell>
          <cell r="I232" t="str">
            <v>R</v>
          </cell>
          <cell r="J232" t="str">
            <v>CHIRADZULU &amp; ZOMBA</v>
          </cell>
          <cell r="K232">
            <v>9</v>
          </cell>
        </row>
        <row r="233">
          <cell r="A233" t="str">
            <v>RS 742</v>
          </cell>
          <cell r="B233">
            <v>564</v>
          </cell>
          <cell r="C233" t="str">
            <v>S</v>
          </cell>
          <cell r="D233" t="str">
            <v>F</v>
          </cell>
          <cell r="E233" t="str">
            <v>Namadzi River bridge - Mali</v>
          </cell>
          <cell r="F233" t="str">
            <v>T407</v>
          </cell>
          <cell r="G233">
            <v>2</v>
          </cell>
          <cell r="H233">
            <v>9.1</v>
          </cell>
          <cell r="I233" t="str">
            <v>R</v>
          </cell>
          <cell r="J233" t="str">
            <v>ZOMBA</v>
          </cell>
          <cell r="K233">
            <v>9</v>
          </cell>
        </row>
        <row r="234">
          <cell r="A234" t="str">
            <v>RS 741</v>
          </cell>
          <cell r="B234">
            <v>563</v>
          </cell>
          <cell r="C234" t="str">
            <v>S</v>
          </cell>
          <cell r="D234" t="str">
            <v>F</v>
          </cell>
          <cell r="E234" t="str">
            <v>Mali - Matiti</v>
          </cell>
          <cell r="F234" t="str">
            <v>T407</v>
          </cell>
          <cell r="G234">
            <v>3</v>
          </cell>
          <cell r="H234">
            <v>9.5</v>
          </cell>
          <cell r="I234" t="str">
            <v>R</v>
          </cell>
          <cell r="J234" t="str">
            <v>ZOMBA</v>
          </cell>
          <cell r="K234">
            <v>9</v>
          </cell>
        </row>
        <row r="235">
          <cell r="A235" t="str">
            <v>RS 743</v>
          </cell>
          <cell r="B235">
            <v>565</v>
          </cell>
          <cell r="C235" t="str">
            <v>S</v>
          </cell>
          <cell r="D235" t="str">
            <v>F</v>
          </cell>
          <cell r="E235" t="str">
            <v>Mayaka - Utwe River</v>
          </cell>
          <cell r="F235" t="str">
            <v>T408</v>
          </cell>
          <cell r="G235">
            <v>1</v>
          </cell>
          <cell r="H235">
            <v>9.6</v>
          </cell>
          <cell r="I235" t="str">
            <v>FL</v>
          </cell>
          <cell r="J235" t="str">
            <v>ZOMBA</v>
          </cell>
          <cell r="K235">
            <v>9</v>
          </cell>
        </row>
        <row r="236">
          <cell r="A236" t="str">
            <v>RS 746</v>
          </cell>
          <cell r="B236">
            <v>658</v>
          </cell>
          <cell r="C236" t="str">
            <v>S</v>
          </cell>
          <cell r="D236" t="str">
            <v>F</v>
          </cell>
          <cell r="E236" t="str">
            <v>Utwe River - Matiti</v>
          </cell>
          <cell r="F236" t="str">
            <v>T408</v>
          </cell>
          <cell r="G236">
            <v>2</v>
          </cell>
          <cell r="H236">
            <v>4.3</v>
          </cell>
          <cell r="I236" t="str">
            <v>FL</v>
          </cell>
          <cell r="J236" t="str">
            <v>ZOMBA</v>
          </cell>
          <cell r="K236">
            <v>9</v>
          </cell>
        </row>
        <row r="237">
          <cell r="A237" t="str">
            <v>RS 744</v>
          </cell>
          <cell r="B237">
            <v>566</v>
          </cell>
          <cell r="C237" t="str">
            <v>S</v>
          </cell>
          <cell r="D237" t="str">
            <v>F</v>
          </cell>
          <cell r="E237" t="str">
            <v>Milepa (junction S145) - Mombezi River</v>
          </cell>
          <cell r="F237" t="str">
            <v>T408</v>
          </cell>
          <cell r="G237">
            <v>3</v>
          </cell>
          <cell r="H237">
            <v>4.5</v>
          </cell>
          <cell r="I237" t="str">
            <v>FL</v>
          </cell>
          <cell r="J237" t="str">
            <v>PHALOMBE</v>
          </cell>
          <cell r="K237">
            <v>9</v>
          </cell>
        </row>
        <row r="238">
          <cell r="A238" t="str">
            <v>RS 747</v>
          </cell>
          <cell r="B238">
            <v>659</v>
          </cell>
          <cell r="C238" t="str">
            <v>S</v>
          </cell>
          <cell r="D238" t="str">
            <v>F</v>
          </cell>
          <cell r="E238" t="str">
            <v>Mombezi River - Kandulo</v>
          </cell>
          <cell r="F238" t="str">
            <v>T408</v>
          </cell>
          <cell r="G238">
            <v>4</v>
          </cell>
          <cell r="H238">
            <v>15.5</v>
          </cell>
          <cell r="I238" t="str">
            <v>R</v>
          </cell>
          <cell r="J238" t="str">
            <v>PHALOMBE</v>
          </cell>
          <cell r="K238">
            <v>9</v>
          </cell>
        </row>
        <row r="239">
          <cell r="A239" t="str">
            <v>RS 793</v>
          </cell>
          <cell r="B239">
            <v>615</v>
          </cell>
          <cell r="C239" t="str">
            <v>S</v>
          </cell>
          <cell r="D239" t="str">
            <v>F</v>
          </cell>
          <cell r="E239" t="str">
            <v>Kandulo - junction S147</v>
          </cell>
          <cell r="F239" t="str">
            <v>T408</v>
          </cell>
          <cell r="G239">
            <v>5</v>
          </cell>
          <cell r="H239">
            <v>15</v>
          </cell>
          <cell r="I239" t="str">
            <v>R</v>
          </cell>
          <cell r="J239" t="str">
            <v>MULANJE</v>
          </cell>
          <cell r="K239">
            <v>9</v>
          </cell>
          <cell r="L239" t="str">
            <v>Changed designation from T463 to T408</v>
          </cell>
        </row>
        <row r="240">
          <cell r="A240" t="str">
            <v>RS 748</v>
          </cell>
          <cell r="B240">
            <v>570</v>
          </cell>
          <cell r="C240" t="str">
            <v>S</v>
          </cell>
          <cell r="D240" t="str">
            <v>F</v>
          </cell>
          <cell r="E240" t="str">
            <v>Chileka Airport - Chilomoni</v>
          </cell>
          <cell r="F240" t="str">
            <v>T409</v>
          </cell>
          <cell r="G240">
            <v>1</v>
          </cell>
          <cell r="H240">
            <v>21.1</v>
          </cell>
          <cell r="I240" t="str">
            <v>H</v>
          </cell>
          <cell r="J240" t="str">
            <v>BLANTYRE</v>
          </cell>
          <cell r="K240">
            <v>9</v>
          </cell>
        </row>
        <row r="241">
          <cell r="A241" t="str">
            <v>RS 749</v>
          </cell>
          <cell r="B241">
            <v>571</v>
          </cell>
          <cell r="C241" t="str">
            <v>S</v>
          </cell>
          <cell r="D241" t="str">
            <v>F</v>
          </cell>
          <cell r="E241" t="str">
            <v>Chilomoni - Blantyre</v>
          </cell>
          <cell r="F241" t="str">
            <v>T409</v>
          </cell>
          <cell r="G241">
            <v>2</v>
          </cell>
          <cell r="H241">
            <v>5.7</v>
          </cell>
          <cell r="I241" t="str">
            <v>H</v>
          </cell>
          <cell r="J241" t="str">
            <v>BLANTYRE</v>
          </cell>
          <cell r="K241">
            <v>9</v>
          </cell>
        </row>
        <row r="242">
          <cell r="A242" t="str">
            <v>RS 751</v>
          </cell>
          <cell r="B242">
            <v>573</v>
          </cell>
          <cell r="C242" t="str">
            <v>S</v>
          </cell>
          <cell r="D242" t="str">
            <v>F</v>
          </cell>
          <cell r="E242" t="str">
            <v>Chinkankheni - Chatha</v>
          </cell>
          <cell r="F242" t="str">
            <v>T411</v>
          </cell>
          <cell r="G242">
            <v>1</v>
          </cell>
          <cell r="H242">
            <v>11.5</v>
          </cell>
          <cell r="I242" t="str">
            <v>R</v>
          </cell>
          <cell r="J242" t="str">
            <v>BLANTYRE</v>
          </cell>
          <cell r="K242">
            <v>9</v>
          </cell>
        </row>
        <row r="243">
          <cell r="A243" t="str">
            <v>RS 750</v>
          </cell>
          <cell r="B243">
            <v>572</v>
          </cell>
          <cell r="C243" t="str">
            <v>S</v>
          </cell>
          <cell r="D243" t="str">
            <v>F</v>
          </cell>
          <cell r="E243" t="str">
            <v>Chatha - Mzembere</v>
          </cell>
          <cell r="F243" t="str">
            <v>T411</v>
          </cell>
          <cell r="G243">
            <v>2</v>
          </cell>
          <cell r="H243">
            <v>6.9</v>
          </cell>
          <cell r="I243" t="str">
            <v>R</v>
          </cell>
          <cell r="J243" t="str">
            <v>CHIRADZULU</v>
          </cell>
          <cell r="K243">
            <v>9</v>
          </cell>
        </row>
        <row r="244">
          <cell r="A244" t="str">
            <v>RS 753</v>
          </cell>
          <cell r="B244">
            <v>575</v>
          </cell>
          <cell r="C244" t="str">
            <v>S</v>
          </cell>
          <cell r="D244" t="str">
            <v>F</v>
          </cell>
          <cell r="E244" t="str">
            <v>Mikolongwe - Namitambo</v>
          </cell>
          <cell r="F244" t="str">
            <v>T412</v>
          </cell>
          <cell r="G244">
            <v>1</v>
          </cell>
          <cell r="H244">
            <v>7.6</v>
          </cell>
          <cell r="I244" t="str">
            <v>R</v>
          </cell>
          <cell r="J244" t="str">
            <v>CHIRADZULU</v>
          </cell>
          <cell r="K244">
            <v>9</v>
          </cell>
        </row>
        <row r="245">
          <cell r="A245" t="str">
            <v>RS 752</v>
          </cell>
          <cell r="B245">
            <v>574</v>
          </cell>
          <cell r="C245" t="str">
            <v>S</v>
          </cell>
          <cell r="D245" t="str">
            <v>F</v>
          </cell>
          <cell r="E245" t="str">
            <v>Namitambo - Namulenga</v>
          </cell>
          <cell r="F245" t="str">
            <v>T412</v>
          </cell>
          <cell r="G245">
            <v>2</v>
          </cell>
          <cell r="H245">
            <v>7.8</v>
          </cell>
          <cell r="I245" t="str">
            <v>FL</v>
          </cell>
          <cell r="J245" t="str">
            <v>CHIRADZULU</v>
          </cell>
          <cell r="K245">
            <v>9</v>
          </cell>
        </row>
        <row r="246">
          <cell r="A246" t="str">
            <v>RS 756</v>
          </cell>
          <cell r="B246">
            <v>578</v>
          </cell>
          <cell r="C246" t="str">
            <v>S</v>
          </cell>
          <cell r="D246" t="str">
            <v>F</v>
          </cell>
          <cell r="E246" t="str">
            <v>Namlenga - Chilemba</v>
          </cell>
          <cell r="F246" t="str">
            <v>T412</v>
          </cell>
          <cell r="G246">
            <v>3</v>
          </cell>
          <cell r="H246">
            <v>2.5</v>
          </cell>
          <cell r="I246" t="str">
            <v>FL</v>
          </cell>
          <cell r="J246" t="str">
            <v>PHALOMBE</v>
          </cell>
          <cell r="K246">
            <v>9</v>
          </cell>
          <cell r="L246" t="str">
            <v>Changed designation from T413 to T412</v>
          </cell>
        </row>
        <row r="247">
          <cell r="A247" t="str">
            <v>RS 759</v>
          </cell>
          <cell r="B247">
            <v>581</v>
          </cell>
          <cell r="C247" t="str">
            <v>S</v>
          </cell>
          <cell r="D247" t="str">
            <v>F</v>
          </cell>
          <cell r="E247" t="str">
            <v>Bwanaisa - Mwanyenga</v>
          </cell>
          <cell r="F247" t="str">
            <v>T413</v>
          </cell>
          <cell r="G247">
            <v>1</v>
          </cell>
          <cell r="H247">
            <v>15.5</v>
          </cell>
          <cell r="I247" t="str">
            <v>FL</v>
          </cell>
          <cell r="J247" t="str">
            <v>PHALOMBE</v>
          </cell>
          <cell r="K247">
            <v>9</v>
          </cell>
        </row>
        <row r="248">
          <cell r="A248" t="str">
            <v>RS 755</v>
          </cell>
          <cell r="B248">
            <v>577</v>
          </cell>
          <cell r="C248" t="str">
            <v>S</v>
          </cell>
          <cell r="D248" t="str">
            <v>F</v>
          </cell>
          <cell r="E248" t="str">
            <v>Mwanyenga - Kandulo T.C.</v>
          </cell>
          <cell r="F248" t="str">
            <v>T413</v>
          </cell>
          <cell r="G248">
            <v>2</v>
          </cell>
          <cell r="H248">
            <v>16.399999999999999</v>
          </cell>
          <cell r="I248" t="str">
            <v>FL</v>
          </cell>
          <cell r="J248" t="str">
            <v>PHALOMBE</v>
          </cell>
          <cell r="K248">
            <v>9</v>
          </cell>
        </row>
        <row r="249">
          <cell r="A249" t="str">
            <v>RS 757</v>
          </cell>
          <cell r="B249">
            <v>579</v>
          </cell>
          <cell r="C249" t="str">
            <v>S</v>
          </cell>
          <cell r="D249" t="str">
            <v>F</v>
          </cell>
          <cell r="E249" t="str">
            <v>Kandulo T.C. - Chilemba</v>
          </cell>
          <cell r="F249" t="str">
            <v>T413</v>
          </cell>
          <cell r="G249">
            <v>3</v>
          </cell>
          <cell r="H249">
            <v>7.6</v>
          </cell>
          <cell r="I249" t="str">
            <v>FL</v>
          </cell>
          <cell r="J249" t="str">
            <v>PHALOMBE</v>
          </cell>
          <cell r="K249">
            <v>9</v>
          </cell>
        </row>
        <row r="250">
          <cell r="A250" t="str">
            <v>RS 754</v>
          </cell>
          <cell r="B250">
            <v>576</v>
          </cell>
          <cell r="C250" t="str">
            <v>S</v>
          </cell>
          <cell r="D250" t="str">
            <v>F</v>
          </cell>
          <cell r="E250" t="str">
            <v>Chilemba - Thuchila T.C.</v>
          </cell>
          <cell r="F250" t="str">
            <v>T413</v>
          </cell>
          <cell r="G250">
            <v>4</v>
          </cell>
          <cell r="H250">
            <v>3.6</v>
          </cell>
          <cell r="I250" t="str">
            <v>FL</v>
          </cell>
          <cell r="J250" t="str">
            <v>MULANJE</v>
          </cell>
          <cell r="K250">
            <v>9</v>
          </cell>
        </row>
        <row r="251">
          <cell r="A251" t="str">
            <v>RS 760</v>
          </cell>
          <cell r="B251">
            <v>582</v>
          </cell>
          <cell r="C251" t="str">
            <v>S</v>
          </cell>
          <cell r="D251" t="str">
            <v>F</v>
          </cell>
          <cell r="E251" t="str">
            <v>Nkhulambe - Phalombe</v>
          </cell>
          <cell r="F251" t="str">
            <v>T414</v>
          </cell>
          <cell r="G251">
            <v>1</v>
          </cell>
          <cell r="H251">
            <v>14.3</v>
          </cell>
          <cell r="I251" t="str">
            <v>H</v>
          </cell>
          <cell r="J251" t="str">
            <v>MULANJE</v>
          </cell>
          <cell r="K251">
            <v>9</v>
          </cell>
        </row>
        <row r="252">
          <cell r="A252" t="str">
            <v>RS 762</v>
          </cell>
          <cell r="B252">
            <v>584</v>
          </cell>
          <cell r="C252" t="str">
            <v>S</v>
          </cell>
          <cell r="D252" t="str">
            <v>F</v>
          </cell>
          <cell r="E252" t="str">
            <v>Singano - Chilinga</v>
          </cell>
          <cell r="F252" t="str">
            <v>T415</v>
          </cell>
          <cell r="G252">
            <v>1</v>
          </cell>
          <cell r="H252">
            <v>10.9</v>
          </cell>
          <cell r="I252" t="str">
            <v>FL</v>
          </cell>
          <cell r="J252" t="str">
            <v>MULANJE</v>
          </cell>
          <cell r="K252">
            <v>9</v>
          </cell>
        </row>
        <row r="253">
          <cell r="A253" t="str">
            <v>RS 764</v>
          </cell>
          <cell r="B253">
            <v>586</v>
          </cell>
          <cell r="C253" t="str">
            <v>S</v>
          </cell>
          <cell r="D253" t="str">
            <v>F</v>
          </cell>
          <cell r="E253" t="str">
            <v>Chilinga - Nkhulambe</v>
          </cell>
          <cell r="F253" t="str">
            <v>T415</v>
          </cell>
          <cell r="G253">
            <v>2</v>
          </cell>
          <cell r="H253">
            <v>8.6999999999999993</v>
          </cell>
          <cell r="I253" t="str">
            <v>H</v>
          </cell>
          <cell r="J253" t="str">
            <v>MULANJE</v>
          </cell>
          <cell r="K253">
            <v>9</v>
          </cell>
        </row>
        <row r="254">
          <cell r="A254" t="str">
            <v>RS 765</v>
          </cell>
          <cell r="B254">
            <v>587</v>
          </cell>
          <cell r="C254" t="str">
            <v>S</v>
          </cell>
          <cell r="D254" t="str">
            <v>F</v>
          </cell>
          <cell r="E254" t="str">
            <v>Nkhulambe - Sukasanje River</v>
          </cell>
          <cell r="F254" t="str">
            <v>T415</v>
          </cell>
          <cell r="G254">
            <v>3</v>
          </cell>
          <cell r="H254">
            <v>8</v>
          </cell>
          <cell r="I254" t="str">
            <v>FL</v>
          </cell>
          <cell r="J254" t="str">
            <v>MULANJE</v>
          </cell>
          <cell r="K254">
            <v>9</v>
          </cell>
        </row>
        <row r="255">
          <cell r="A255" t="str">
            <v>RS 761</v>
          </cell>
          <cell r="B255">
            <v>583</v>
          </cell>
          <cell r="C255" t="str">
            <v>S</v>
          </cell>
          <cell r="D255" t="str">
            <v>F</v>
          </cell>
          <cell r="E255" t="str">
            <v>Sukasanje River - Nanchidwa</v>
          </cell>
          <cell r="F255" t="str">
            <v>T415</v>
          </cell>
          <cell r="G255">
            <v>4</v>
          </cell>
          <cell r="H255">
            <v>15.8</v>
          </cell>
          <cell r="I255" t="str">
            <v>FL</v>
          </cell>
          <cell r="J255" t="str">
            <v>MULANJE</v>
          </cell>
          <cell r="K255">
            <v>9</v>
          </cell>
        </row>
        <row r="256">
          <cell r="A256" t="str">
            <v>RS 763</v>
          </cell>
          <cell r="B256">
            <v>585</v>
          </cell>
          <cell r="C256" t="str">
            <v>S</v>
          </cell>
          <cell r="D256" t="str">
            <v>F</v>
          </cell>
          <cell r="E256" t="str">
            <v>Nanchindwa - Muloza (Mozambique border)</v>
          </cell>
          <cell r="F256" t="str">
            <v>T415</v>
          </cell>
          <cell r="G256">
            <v>5</v>
          </cell>
          <cell r="H256">
            <v>7.3</v>
          </cell>
          <cell r="I256" t="str">
            <v>H</v>
          </cell>
          <cell r="J256" t="str">
            <v>MULANJE</v>
          </cell>
          <cell r="K256">
            <v>9</v>
          </cell>
        </row>
        <row r="257">
          <cell r="A257" t="str">
            <v>RS 368</v>
          </cell>
          <cell r="B257">
            <v>190</v>
          </cell>
          <cell r="C257" t="str">
            <v>S</v>
          </cell>
          <cell r="D257" t="str">
            <v>F</v>
          </cell>
          <cell r="E257" t="str">
            <v>Chikwawa - Chikwawa</v>
          </cell>
          <cell r="F257" t="str">
            <v>T416</v>
          </cell>
          <cell r="G257">
            <v>1</v>
          </cell>
          <cell r="H257">
            <v>3.1</v>
          </cell>
          <cell r="I257" t="str">
            <v>H</v>
          </cell>
          <cell r="J257" t="str">
            <v>CHIKWAWA</v>
          </cell>
          <cell r="K257">
            <v>9</v>
          </cell>
          <cell r="L257" t="str">
            <v>Changed designation from S136 to T416</v>
          </cell>
        </row>
        <row r="258">
          <cell r="A258" t="str">
            <v>RS 373</v>
          </cell>
          <cell r="B258">
            <v>195</v>
          </cell>
          <cell r="C258" t="str">
            <v>S</v>
          </cell>
          <cell r="D258" t="str">
            <v>F</v>
          </cell>
          <cell r="E258" t="str">
            <v>Chikwawa - Kapichira Falls</v>
          </cell>
          <cell r="F258" t="str">
            <v>T416</v>
          </cell>
          <cell r="G258">
            <v>2</v>
          </cell>
          <cell r="H258">
            <v>18.7</v>
          </cell>
          <cell r="I258" t="str">
            <v>R</v>
          </cell>
          <cell r="J258" t="str">
            <v>CHIKWAWA</v>
          </cell>
          <cell r="K258">
            <v>9</v>
          </cell>
          <cell r="L258" t="str">
            <v>Changed designation from S136 to T416</v>
          </cell>
        </row>
        <row r="259">
          <cell r="A259" t="str">
            <v>RS 767</v>
          </cell>
          <cell r="B259">
            <v>589</v>
          </cell>
          <cell r="C259" t="str">
            <v>S</v>
          </cell>
          <cell r="D259" t="str">
            <v>F</v>
          </cell>
          <cell r="E259" t="str">
            <v>Bvumbwe - Kumtendere</v>
          </cell>
          <cell r="F259" t="str">
            <v>T417</v>
          </cell>
          <cell r="G259">
            <v>1</v>
          </cell>
          <cell r="H259">
            <v>5.9</v>
          </cell>
          <cell r="I259" t="str">
            <v>R</v>
          </cell>
          <cell r="J259" t="str">
            <v>THYOLO</v>
          </cell>
          <cell r="K259">
            <v>9</v>
          </cell>
          <cell r="L259" t="str">
            <v>Changed designation from T418 to T418</v>
          </cell>
        </row>
        <row r="260">
          <cell r="A260" t="str">
            <v>RS 771</v>
          </cell>
          <cell r="B260">
            <v>593</v>
          </cell>
          <cell r="C260" t="str">
            <v>S</v>
          </cell>
          <cell r="D260" t="str">
            <v>F</v>
          </cell>
          <cell r="E260" t="str">
            <v>Kumtendere - Amali</v>
          </cell>
          <cell r="F260" t="str">
            <v>T417</v>
          </cell>
          <cell r="G260">
            <v>2</v>
          </cell>
          <cell r="H260">
            <v>4.9000000000000004</v>
          </cell>
          <cell r="I260" t="str">
            <v>FL</v>
          </cell>
          <cell r="J260" t="str">
            <v>THYOLO</v>
          </cell>
          <cell r="K260">
            <v>9</v>
          </cell>
          <cell r="L260" t="str">
            <v>Changed designation from T418 to T417</v>
          </cell>
        </row>
        <row r="261">
          <cell r="A261" t="str">
            <v>RS 769</v>
          </cell>
          <cell r="B261">
            <v>591</v>
          </cell>
          <cell r="C261" t="str">
            <v>S</v>
          </cell>
          <cell r="D261" t="str">
            <v>F</v>
          </cell>
          <cell r="E261" t="str">
            <v>Amalika - Thunga</v>
          </cell>
          <cell r="F261" t="str">
            <v>T417</v>
          </cell>
          <cell r="G261">
            <v>3</v>
          </cell>
          <cell r="H261">
            <v>3.5</v>
          </cell>
          <cell r="I261" t="str">
            <v>FL</v>
          </cell>
          <cell r="J261" t="str">
            <v>THYOLO</v>
          </cell>
          <cell r="K261">
            <v>9</v>
          </cell>
          <cell r="L261" t="str">
            <v>Changed designation from T418 to T418</v>
          </cell>
        </row>
        <row r="262">
          <cell r="A262" t="str">
            <v>RS 766</v>
          </cell>
          <cell r="B262">
            <v>588</v>
          </cell>
          <cell r="C262" t="str">
            <v>S</v>
          </cell>
          <cell r="D262" t="str">
            <v>F</v>
          </cell>
          <cell r="E262" t="str">
            <v>Thunga - Chidzunga</v>
          </cell>
          <cell r="F262" t="str">
            <v>T418</v>
          </cell>
          <cell r="G262">
            <v>1</v>
          </cell>
          <cell r="H262">
            <v>6.2</v>
          </cell>
          <cell r="I262" t="str">
            <v>FL</v>
          </cell>
          <cell r="J262" t="str">
            <v>THYOLO</v>
          </cell>
          <cell r="K262">
            <v>9</v>
          </cell>
        </row>
        <row r="263">
          <cell r="A263" t="str">
            <v>RS 770</v>
          </cell>
          <cell r="B263">
            <v>592</v>
          </cell>
          <cell r="C263" t="str">
            <v>S</v>
          </cell>
          <cell r="D263" t="str">
            <v>F</v>
          </cell>
          <cell r="E263" t="str">
            <v>Chidzunga - Changalo</v>
          </cell>
          <cell r="F263" t="str">
            <v>T418</v>
          </cell>
          <cell r="G263">
            <v>2</v>
          </cell>
          <cell r="H263">
            <v>4.4000000000000004</v>
          </cell>
          <cell r="I263" t="str">
            <v>R</v>
          </cell>
          <cell r="J263" t="str">
            <v>THYOLO</v>
          </cell>
          <cell r="K263">
            <v>9</v>
          </cell>
        </row>
        <row r="264">
          <cell r="A264" t="str">
            <v>RS 768</v>
          </cell>
          <cell r="B264">
            <v>590</v>
          </cell>
          <cell r="C264" t="str">
            <v>S</v>
          </cell>
          <cell r="D264" t="str">
            <v>F</v>
          </cell>
          <cell r="E264" t="str">
            <v>Changalo - Masenjere</v>
          </cell>
          <cell r="F264" t="str">
            <v>T418</v>
          </cell>
          <cell r="G264">
            <v>3</v>
          </cell>
          <cell r="H264">
            <v>6.7</v>
          </cell>
          <cell r="I264" t="str">
            <v>R</v>
          </cell>
          <cell r="J264" t="str">
            <v>THYOLO</v>
          </cell>
          <cell r="K264">
            <v>9</v>
          </cell>
        </row>
        <row r="265">
          <cell r="A265" t="str">
            <v>RS 424</v>
          </cell>
          <cell r="B265">
            <v>246</v>
          </cell>
          <cell r="C265" t="str">
            <v>S</v>
          </cell>
          <cell r="D265" t="str">
            <v>F</v>
          </cell>
          <cell r="E265" t="str">
            <v>Thuchira River - Chonde</v>
          </cell>
          <cell r="F265" t="str">
            <v>T419</v>
          </cell>
          <cell r="G265">
            <v>1</v>
          </cell>
          <cell r="H265">
            <v>3.1</v>
          </cell>
          <cell r="I265" t="str">
            <v>FL</v>
          </cell>
          <cell r="J265" t="str">
            <v>MULANJE</v>
          </cell>
          <cell r="K265">
            <v>9</v>
          </cell>
          <cell r="L265" t="str">
            <v>Changed designation from S149 to T419</v>
          </cell>
        </row>
        <row r="266">
          <cell r="A266" t="str">
            <v>RS 775</v>
          </cell>
          <cell r="B266">
            <v>597</v>
          </cell>
          <cell r="C266" t="str">
            <v>S</v>
          </cell>
          <cell r="D266" t="str">
            <v>F</v>
          </cell>
          <cell r="E266" t="str">
            <v>Luchenza - Kumadzi</v>
          </cell>
          <cell r="F266" t="str">
            <v>T420</v>
          </cell>
          <cell r="G266">
            <v>1</v>
          </cell>
          <cell r="H266">
            <v>18.7</v>
          </cell>
          <cell r="I266" t="str">
            <v>R</v>
          </cell>
          <cell r="J266" t="str">
            <v>THYOLO</v>
          </cell>
          <cell r="K266">
            <v>9</v>
          </cell>
        </row>
        <row r="267">
          <cell r="A267" t="str">
            <v>RS 772</v>
          </cell>
          <cell r="B267">
            <v>594</v>
          </cell>
          <cell r="C267" t="str">
            <v>S</v>
          </cell>
          <cell r="D267" t="str">
            <v>F</v>
          </cell>
          <cell r="E267" t="str">
            <v>Kumadzi - Sandama</v>
          </cell>
          <cell r="F267" t="str">
            <v>T420</v>
          </cell>
          <cell r="G267">
            <v>2</v>
          </cell>
          <cell r="H267">
            <v>17.3</v>
          </cell>
          <cell r="I267" t="str">
            <v>H</v>
          </cell>
          <cell r="J267" t="str">
            <v>THYOLO</v>
          </cell>
          <cell r="K267">
            <v>9</v>
          </cell>
        </row>
        <row r="268">
          <cell r="A268" t="str">
            <v>RS 773</v>
          </cell>
          <cell r="B268">
            <v>595</v>
          </cell>
          <cell r="C268" t="str">
            <v>S</v>
          </cell>
          <cell r="D268" t="str">
            <v>F</v>
          </cell>
          <cell r="E268" t="str">
            <v>Sandama - Mtepera</v>
          </cell>
          <cell r="F268" t="str">
            <v>T420</v>
          </cell>
          <cell r="G268">
            <v>3</v>
          </cell>
          <cell r="H268">
            <v>8.4</v>
          </cell>
          <cell r="I268" t="str">
            <v>FL</v>
          </cell>
          <cell r="J268" t="str">
            <v>THYOLO</v>
          </cell>
          <cell r="K268">
            <v>9</v>
          </cell>
        </row>
        <row r="269">
          <cell r="A269" t="str">
            <v>RS 774</v>
          </cell>
          <cell r="B269">
            <v>596</v>
          </cell>
          <cell r="C269" t="str">
            <v>S</v>
          </cell>
          <cell r="D269" t="str">
            <v>F</v>
          </cell>
          <cell r="E269" t="str">
            <v>Mtepera - Kolopwa</v>
          </cell>
          <cell r="F269" t="str">
            <v>T420</v>
          </cell>
          <cell r="G269">
            <v>4</v>
          </cell>
          <cell r="H269">
            <v>6.7</v>
          </cell>
          <cell r="I269" t="str">
            <v>H</v>
          </cell>
          <cell r="J269" t="str">
            <v>THYOLO</v>
          </cell>
          <cell r="K269">
            <v>9</v>
          </cell>
        </row>
        <row r="270">
          <cell r="A270" t="str">
            <v>RS 435</v>
          </cell>
          <cell r="B270">
            <v>257</v>
          </cell>
          <cell r="C270" t="str">
            <v>S</v>
          </cell>
          <cell r="D270" t="str">
            <v>F</v>
          </cell>
          <cell r="E270" t="str">
            <v>Kolopwa - Chinzama</v>
          </cell>
          <cell r="F270" t="str">
            <v>T420</v>
          </cell>
          <cell r="G270">
            <v>5</v>
          </cell>
          <cell r="H270">
            <v>5.8</v>
          </cell>
          <cell r="I270" t="str">
            <v>H</v>
          </cell>
          <cell r="J270" t="str">
            <v>THYOLO</v>
          </cell>
          <cell r="K270">
            <v>9</v>
          </cell>
          <cell r="L270" t="str">
            <v>Changed, S151 to T420</v>
          </cell>
        </row>
        <row r="271">
          <cell r="A271" t="str">
            <v>RS 776</v>
          </cell>
          <cell r="B271">
            <v>598</v>
          </cell>
          <cell r="C271" t="str">
            <v>S</v>
          </cell>
          <cell r="D271" t="str">
            <v>F</v>
          </cell>
          <cell r="E271" t="str">
            <v>Msikawanjala - Simbatiyawo</v>
          </cell>
          <cell r="F271" t="str">
            <v>T421</v>
          </cell>
          <cell r="G271">
            <v>1</v>
          </cell>
          <cell r="H271">
            <v>4.5999999999999996</v>
          </cell>
          <cell r="I271" t="str">
            <v>FL</v>
          </cell>
          <cell r="J271" t="str">
            <v>MULANJE</v>
          </cell>
          <cell r="K271">
            <v>9</v>
          </cell>
        </row>
        <row r="272">
          <cell r="A272" t="str">
            <v>RS 777</v>
          </cell>
          <cell r="B272">
            <v>599</v>
          </cell>
          <cell r="C272" t="str">
            <v>S</v>
          </cell>
          <cell r="D272" t="str">
            <v>F</v>
          </cell>
          <cell r="E272" t="str">
            <v>Simbatiyawo - Khombezi River</v>
          </cell>
          <cell r="F272" t="str">
            <v>T421</v>
          </cell>
          <cell r="G272">
            <v>2</v>
          </cell>
          <cell r="H272">
            <v>2.9</v>
          </cell>
          <cell r="I272" t="str">
            <v>FL</v>
          </cell>
          <cell r="J272" t="str">
            <v>MULANJE</v>
          </cell>
          <cell r="K272">
            <v>9</v>
          </cell>
        </row>
        <row r="273">
          <cell r="A273" t="str">
            <v>RS 778</v>
          </cell>
          <cell r="B273">
            <v>600</v>
          </cell>
          <cell r="C273" t="str">
            <v>S</v>
          </cell>
          <cell r="D273" t="str">
            <v>F</v>
          </cell>
          <cell r="E273" t="str">
            <v>Khombezi River - Mitombozi</v>
          </cell>
          <cell r="F273" t="str">
            <v>T421</v>
          </cell>
          <cell r="G273">
            <v>3</v>
          </cell>
          <cell r="H273">
            <v>12</v>
          </cell>
          <cell r="I273" t="str">
            <v>FL</v>
          </cell>
          <cell r="J273" t="str">
            <v>MULANJE</v>
          </cell>
          <cell r="K273">
            <v>9</v>
          </cell>
        </row>
        <row r="274">
          <cell r="A274" t="str">
            <v>RS 779</v>
          </cell>
          <cell r="B274">
            <v>601</v>
          </cell>
          <cell r="C274" t="str">
            <v>S</v>
          </cell>
          <cell r="D274" t="str">
            <v>F</v>
          </cell>
          <cell r="E274" t="str">
            <v>Malambi - Siyama</v>
          </cell>
          <cell r="F274" t="str">
            <v>T422</v>
          </cell>
          <cell r="G274">
            <v>1</v>
          </cell>
          <cell r="H274">
            <v>7.6</v>
          </cell>
          <cell r="I274" t="str">
            <v>FL</v>
          </cell>
          <cell r="J274" t="str">
            <v>MULANJE</v>
          </cell>
          <cell r="K274">
            <v>9</v>
          </cell>
        </row>
        <row r="275">
          <cell r="A275" t="str">
            <v>RS 783</v>
          </cell>
          <cell r="B275">
            <v>605</v>
          </cell>
          <cell r="C275" t="str">
            <v>S</v>
          </cell>
          <cell r="D275" t="str">
            <v>F</v>
          </cell>
          <cell r="E275" t="str">
            <v>Lengwe T.O. - Tomali</v>
          </cell>
          <cell r="F275" t="str">
            <v>T423</v>
          </cell>
          <cell r="G275">
            <v>1</v>
          </cell>
          <cell r="H275">
            <v>9.8000000000000007</v>
          </cell>
          <cell r="I275" t="str">
            <v>FL</v>
          </cell>
          <cell r="J275" t="str">
            <v>CHIKWAWA</v>
          </cell>
          <cell r="K275">
            <v>9</v>
          </cell>
        </row>
        <row r="276">
          <cell r="A276" t="str">
            <v>RS 780</v>
          </cell>
          <cell r="B276">
            <v>602</v>
          </cell>
          <cell r="C276" t="str">
            <v>S</v>
          </cell>
          <cell r="D276" t="str">
            <v>F</v>
          </cell>
          <cell r="E276" t="str">
            <v>Tomali -  Mbuzi</v>
          </cell>
          <cell r="F276" t="str">
            <v>T423</v>
          </cell>
          <cell r="G276">
            <v>2</v>
          </cell>
          <cell r="H276">
            <v>15.9</v>
          </cell>
          <cell r="I276" t="str">
            <v>R</v>
          </cell>
          <cell r="J276" t="str">
            <v>CHIKWAWA</v>
          </cell>
          <cell r="K276">
            <v>9</v>
          </cell>
          <cell r="L276" t="str">
            <v>Changed designation from T422 to T423</v>
          </cell>
        </row>
        <row r="277">
          <cell r="A277" t="str">
            <v>RS 781</v>
          </cell>
          <cell r="B277">
            <v>603</v>
          </cell>
          <cell r="C277" t="str">
            <v>S</v>
          </cell>
          <cell r="D277" t="str">
            <v>F</v>
          </cell>
          <cell r="E277" t="str">
            <v>Mbuzi - Njirang'ombe River</v>
          </cell>
          <cell r="F277" t="str">
            <v>T423</v>
          </cell>
          <cell r="G277">
            <v>3</v>
          </cell>
          <cell r="H277">
            <v>15.8</v>
          </cell>
          <cell r="I277" t="str">
            <v>FL</v>
          </cell>
          <cell r="J277" t="str">
            <v>CHIKWAWA</v>
          </cell>
          <cell r="K277">
            <v>9</v>
          </cell>
        </row>
        <row r="278">
          <cell r="A278" t="str">
            <v>RS 782</v>
          </cell>
          <cell r="B278">
            <v>604</v>
          </cell>
          <cell r="C278" t="str">
            <v>S</v>
          </cell>
          <cell r="D278" t="str">
            <v>F</v>
          </cell>
          <cell r="E278" t="str">
            <v>Njirang'ombe River - Gama</v>
          </cell>
          <cell r="F278" t="str">
            <v>T423</v>
          </cell>
          <cell r="G278">
            <v>4</v>
          </cell>
          <cell r="H278">
            <v>21.1</v>
          </cell>
          <cell r="I278" t="str">
            <v>FL</v>
          </cell>
          <cell r="J278" t="str">
            <v>CHIKWAWA</v>
          </cell>
          <cell r="K278">
            <v>10</v>
          </cell>
        </row>
        <row r="279">
          <cell r="A279" t="str">
            <v>RS 789</v>
          </cell>
          <cell r="B279">
            <v>611</v>
          </cell>
          <cell r="C279" t="str">
            <v>S</v>
          </cell>
          <cell r="D279" t="str">
            <v>F</v>
          </cell>
          <cell r="E279" t="str">
            <v>Goma - Namikalango River</v>
          </cell>
          <cell r="F279" t="str">
            <v>T424</v>
          </cell>
          <cell r="G279">
            <v>1</v>
          </cell>
          <cell r="H279">
            <v>7.9</v>
          </cell>
          <cell r="I279" t="str">
            <v>R</v>
          </cell>
          <cell r="J279" t="str">
            <v>NSANJE</v>
          </cell>
          <cell r="K279">
            <v>10</v>
          </cell>
          <cell r="L279" t="str">
            <v>Changed designation from T424 to T425</v>
          </cell>
        </row>
        <row r="280">
          <cell r="A280" t="str">
            <v>RS 785</v>
          </cell>
          <cell r="B280">
            <v>607</v>
          </cell>
          <cell r="C280" t="str">
            <v>S</v>
          </cell>
          <cell r="D280" t="str">
            <v>F</v>
          </cell>
          <cell r="E280" t="str">
            <v>Namikalango River - Ngabu</v>
          </cell>
          <cell r="F280" t="str">
            <v>T424</v>
          </cell>
          <cell r="G280">
            <v>2</v>
          </cell>
          <cell r="H280">
            <v>7.1</v>
          </cell>
          <cell r="I280" t="str">
            <v>FL</v>
          </cell>
          <cell r="J280" t="str">
            <v>CHIKWAWA</v>
          </cell>
          <cell r="K280">
            <v>10</v>
          </cell>
        </row>
        <row r="281">
          <cell r="A281" t="str">
            <v>RS 786</v>
          </cell>
          <cell r="B281">
            <v>608</v>
          </cell>
          <cell r="C281" t="str">
            <v>S</v>
          </cell>
          <cell r="D281" t="str">
            <v>F</v>
          </cell>
          <cell r="E281" t="str">
            <v>Ngabu - Ngabu roundabout</v>
          </cell>
          <cell r="F281" t="str">
            <v>T424</v>
          </cell>
          <cell r="G281">
            <v>3</v>
          </cell>
          <cell r="H281">
            <v>5.5</v>
          </cell>
          <cell r="I281" t="str">
            <v>FL</v>
          </cell>
          <cell r="J281" t="str">
            <v>CHIKWAWA</v>
          </cell>
          <cell r="K281">
            <v>10</v>
          </cell>
        </row>
        <row r="282">
          <cell r="A282" t="str">
            <v>RS 784</v>
          </cell>
          <cell r="B282">
            <v>606</v>
          </cell>
          <cell r="C282" t="str">
            <v>S</v>
          </cell>
          <cell r="D282" t="str">
            <v>F</v>
          </cell>
          <cell r="E282" t="str">
            <v>Ngabu roundabout - Saopa</v>
          </cell>
          <cell r="F282" t="str">
            <v>T424</v>
          </cell>
          <cell r="G282">
            <v>4</v>
          </cell>
          <cell r="H282">
            <v>6.9</v>
          </cell>
          <cell r="I282" t="str">
            <v>FL</v>
          </cell>
          <cell r="J282" t="str">
            <v>CHIKWAWA</v>
          </cell>
          <cell r="K282">
            <v>10</v>
          </cell>
        </row>
        <row r="283">
          <cell r="A283" t="str">
            <v>RS 787</v>
          </cell>
          <cell r="B283">
            <v>609</v>
          </cell>
          <cell r="C283" t="str">
            <v>S</v>
          </cell>
          <cell r="D283" t="str">
            <v>F</v>
          </cell>
          <cell r="E283" t="str">
            <v>Saopa - Mozambique boundary</v>
          </cell>
          <cell r="F283" t="str">
            <v>T424</v>
          </cell>
          <cell r="G283">
            <v>5</v>
          </cell>
          <cell r="H283">
            <v>9</v>
          </cell>
          <cell r="I283" t="str">
            <v>FL</v>
          </cell>
          <cell r="J283" t="str">
            <v>CHIKWAWA</v>
          </cell>
          <cell r="K283">
            <v>10</v>
          </cell>
        </row>
        <row r="284">
          <cell r="A284" t="str">
            <v>RS 788</v>
          </cell>
          <cell r="B284">
            <v>610</v>
          </cell>
          <cell r="C284" t="str">
            <v>S</v>
          </cell>
          <cell r="D284" t="str">
            <v>F</v>
          </cell>
          <cell r="E284" t="str">
            <v>Lundu - Mbewu House</v>
          </cell>
          <cell r="F284" t="str">
            <v>T425</v>
          </cell>
          <cell r="G284">
            <v>1</v>
          </cell>
          <cell r="H284">
            <v>19.600000000000001</v>
          </cell>
          <cell r="I284" t="str">
            <v>FL</v>
          </cell>
          <cell r="J284" t="str">
            <v>NSANJE</v>
          </cell>
          <cell r="K284">
            <v>10</v>
          </cell>
        </row>
        <row r="285">
          <cell r="A285" t="str">
            <v>RS 791</v>
          </cell>
          <cell r="B285">
            <v>613</v>
          </cell>
          <cell r="C285" t="str">
            <v>S</v>
          </cell>
          <cell r="D285" t="str">
            <v>F</v>
          </cell>
          <cell r="E285" t="str">
            <v>Marka - Dundu river</v>
          </cell>
          <cell r="F285" t="str">
            <v>T426</v>
          </cell>
          <cell r="G285">
            <v>1</v>
          </cell>
          <cell r="H285">
            <v>10.9</v>
          </cell>
          <cell r="I285" t="str">
            <v>R</v>
          </cell>
          <cell r="J285" t="str">
            <v>NSANJE</v>
          </cell>
          <cell r="K285">
            <v>10</v>
          </cell>
        </row>
        <row r="286">
          <cell r="A286" t="str">
            <v>RS 792</v>
          </cell>
          <cell r="B286">
            <v>614</v>
          </cell>
          <cell r="C286" t="str">
            <v>S</v>
          </cell>
          <cell r="D286" t="str">
            <v>F</v>
          </cell>
          <cell r="E286" t="str">
            <v>Dundu River - Lulwe</v>
          </cell>
          <cell r="F286" t="str">
            <v>T426</v>
          </cell>
          <cell r="G286">
            <v>2</v>
          </cell>
          <cell r="H286">
            <v>6.7</v>
          </cell>
          <cell r="I286" t="str">
            <v>FL</v>
          </cell>
          <cell r="J286" t="str">
            <v>NSANJE</v>
          </cell>
          <cell r="K286">
            <v>10</v>
          </cell>
        </row>
        <row r="287">
          <cell r="A287" t="str">
            <v>RS 667</v>
          </cell>
          <cell r="B287">
            <v>489</v>
          </cell>
          <cell r="C287" t="str">
            <v>C</v>
          </cell>
          <cell r="D287" t="str">
            <v>F</v>
          </cell>
          <cell r="E287" t="str">
            <v>Area 25  - Kasengere/Ndodani - Junction T347</v>
          </cell>
          <cell r="F287" t="str">
            <v>UD</v>
          </cell>
          <cell r="G287">
            <v>1</v>
          </cell>
          <cell r="H287">
            <v>10</v>
          </cell>
          <cell r="I287" t="str">
            <v>R</v>
          </cell>
          <cell r="J287" t="str">
            <v>LILONGWE</v>
          </cell>
          <cell r="K287">
            <v>6</v>
          </cell>
        </row>
        <row r="288">
          <cell r="A288" t="str">
            <v>RS 467</v>
          </cell>
          <cell r="B288">
            <v>289</v>
          </cell>
          <cell r="C288" t="str">
            <v>N</v>
          </cell>
          <cell r="D288" t="str">
            <v>F</v>
          </cell>
          <cell r="E288" t="str">
            <v>Davide Kameme-Titi</v>
          </cell>
          <cell r="F288" t="str">
            <v>D001</v>
          </cell>
          <cell r="G288">
            <v>1</v>
          </cell>
          <cell r="H288">
            <v>14</v>
          </cell>
          <cell r="I288" t="str">
            <v>H</v>
          </cell>
          <cell r="J288" t="str">
            <v>CHITIPA</v>
          </cell>
          <cell r="K288">
            <v>1</v>
          </cell>
        </row>
        <row r="289">
          <cell r="A289" t="str">
            <v>RS 444</v>
          </cell>
          <cell r="B289">
            <v>266</v>
          </cell>
          <cell r="C289" t="str">
            <v>N</v>
          </cell>
          <cell r="D289" t="str">
            <v>F</v>
          </cell>
          <cell r="E289" t="str">
            <v>Fikolo Mkisi - Winston Kmeme</v>
          </cell>
          <cell r="F289" t="str">
            <v>T301</v>
          </cell>
          <cell r="G289">
            <v>1</v>
          </cell>
          <cell r="H289">
            <v>24.8</v>
          </cell>
          <cell r="I289">
            <v>1</v>
          </cell>
          <cell r="J289" t="str">
            <v>CHITIPA</v>
          </cell>
          <cell r="K289">
            <v>1</v>
          </cell>
          <cell r="L289" t="str">
            <v>Changed designation from T301 to D2</v>
          </cell>
        </row>
        <row r="290">
          <cell r="A290" t="str">
            <v>RS 469</v>
          </cell>
          <cell r="B290">
            <v>291</v>
          </cell>
          <cell r="C290" t="str">
            <v>N</v>
          </cell>
          <cell r="D290" t="str">
            <v>F</v>
          </cell>
          <cell r="E290" t="str">
            <v>Karonga Village - Fikolo Mkisi</v>
          </cell>
          <cell r="F290" t="str">
            <v>D003</v>
          </cell>
          <cell r="G290">
            <v>1</v>
          </cell>
          <cell r="H290">
            <v>32</v>
          </cell>
          <cell r="I290" t="str">
            <v>H</v>
          </cell>
          <cell r="J290" t="str">
            <v>CHITIPA</v>
          </cell>
          <cell r="K290">
            <v>1</v>
          </cell>
        </row>
        <row r="291">
          <cell r="A291" t="str">
            <v>RS 470</v>
          </cell>
          <cell r="B291">
            <v>292</v>
          </cell>
          <cell r="C291" t="str">
            <v>N</v>
          </cell>
          <cell r="D291" t="str">
            <v>F</v>
          </cell>
          <cell r="E291" t="str">
            <v>Fikolo Mkisi - Nkhangwa - junctionT301</v>
          </cell>
          <cell r="F291" t="str">
            <v>D003</v>
          </cell>
          <cell r="G291">
            <v>2</v>
          </cell>
          <cell r="H291">
            <v>11</v>
          </cell>
          <cell r="I291" t="str">
            <v>R</v>
          </cell>
          <cell r="J291" t="str">
            <v>CHITIPA</v>
          </cell>
          <cell r="K291">
            <v>1</v>
          </cell>
        </row>
        <row r="292">
          <cell r="A292" t="str">
            <v>RS 471</v>
          </cell>
          <cell r="B292">
            <v>293</v>
          </cell>
          <cell r="C292" t="str">
            <v>N</v>
          </cell>
          <cell r="D292" t="str">
            <v>F</v>
          </cell>
          <cell r="E292" t="str">
            <v>Nkhangwa - junction D008</v>
          </cell>
          <cell r="F292" t="str">
            <v>D006</v>
          </cell>
          <cell r="G292">
            <v>1</v>
          </cell>
          <cell r="H292">
            <v>9.5</v>
          </cell>
          <cell r="I292" t="str">
            <v>F</v>
          </cell>
          <cell r="J292" t="str">
            <v>CHITIPA</v>
          </cell>
          <cell r="K292">
            <v>1</v>
          </cell>
        </row>
        <row r="293">
          <cell r="A293" t="str">
            <v>RS 472</v>
          </cell>
          <cell r="B293">
            <v>294</v>
          </cell>
          <cell r="C293" t="str">
            <v>N</v>
          </cell>
          <cell r="D293" t="str">
            <v>F</v>
          </cell>
          <cell r="E293" t="str">
            <v>Junction D6 &amp; D8 - Junction D3</v>
          </cell>
          <cell r="F293" t="str">
            <v>D007</v>
          </cell>
          <cell r="G293">
            <v>1</v>
          </cell>
          <cell r="H293">
            <v>8.6999999999999993</v>
          </cell>
          <cell r="I293" t="str">
            <v>R</v>
          </cell>
          <cell r="J293" t="str">
            <v>CHITIPA</v>
          </cell>
          <cell r="K293">
            <v>1</v>
          </cell>
        </row>
        <row r="294">
          <cell r="A294" t="str">
            <v>RS 473</v>
          </cell>
          <cell r="B294">
            <v>295</v>
          </cell>
          <cell r="C294" t="str">
            <v>N</v>
          </cell>
          <cell r="D294" t="str">
            <v>F</v>
          </cell>
          <cell r="E294" t="str">
            <v>Chitipa - Junction D6 &amp; D7</v>
          </cell>
          <cell r="F294" t="str">
            <v>D008</v>
          </cell>
          <cell r="G294">
            <v>1</v>
          </cell>
          <cell r="H294">
            <v>8.5</v>
          </cell>
          <cell r="I294" t="str">
            <v>F</v>
          </cell>
          <cell r="J294" t="str">
            <v>CHITIPA</v>
          </cell>
          <cell r="K294">
            <v>1</v>
          </cell>
        </row>
        <row r="295">
          <cell r="A295" t="str">
            <v>RS 474</v>
          </cell>
          <cell r="B295">
            <v>296</v>
          </cell>
          <cell r="C295" t="str">
            <v>N</v>
          </cell>
          <cell r="D295" t="str">
            <v>F</v>
          </cell>
          <cell r="E295" t="str">
            <v>junction M26 - S.E. Chinunkha</v>
          </cell>
          <cell r="F295" t="str">
            <v>D009</v>
          </cell>
          <cell r="G295">
            <v>1</v>
          </cell>
          <cell r="H295">
            <v>10.5</v>
          </cell>
          <cell r="I295" t="str">
            <v>H</v>
          </cell>
          <cell r="J295" t="str">
            <v>CHITIPA</v>
          </cell>
          <cell r="K295">
            <v>1</v>
          </cell>
        </row>
        <row r="296">
          <cell r="A296" t="str">
            <v>RS 475</v>
          </cell>
          <cell r="B296">
            <v>297</v>
          </cell>
          <cell r="C296" t="str">
            <v>N</v>
          </cell>
          <cell r="D296" t="str">
            <v>F</v>
          </cell>
          <cell r="E296" t="str">
            <v>Misuku South - Tanzania Border</v>
          </cell>
          <cell r="F296" t="str">
            <v>D010</v>
          </cell>
          <cell r="G296">
            <v>1</v>
          </cell>
          <cell r="H296">
            <v>11.1</v>
          </cell>
          <cell r="I296" t="str">
            <v>H</v>
          </cell>
          <cell r="J296" t="str">
            <v>CHITIPA</v>
          </cell>
          <cell r="K296">
            <v>1</v>
          </cell>
        </row>
        <row r="297">
          <cell r="A297" t="str">
            <v>RS 476</v>
          </cell>
          <cell r="B297">
            <v>298</v>
          </cell>
          <cell r="C297" t="str">
            <v>N</v>
          </cell>
          <cell r="D297" t="str">
            <v>F</v>
          </cell>
          <cell r="E297" t="str">
            <v>Sokora - Misuku</v>
          </cell>
          <cell r="F297" t="str">
            <v>D011</v>
          </cell>
          <cell r="G297">
            <v>1</v>
          </cell>
          <cell r="H297">
            <v>5.0999999999999996</v>
          </cell>
          <cell r="I297" t="str">
            <v>H</v>
          </cell>
          <cell r="J297" t="str">
            <v>CHITIPA</v>
          </cell>
          <cell r="K297">
            <v>1</v>
          </cell>
        </row>
        <row r="298">
          <cell r="A298" t="str">
            <v>RS 477</v>
          </cell>
          <cell r="B298">
            <v>299</v>
          </cell>
          <cell r="C298" t="str">
            <v>N</v>
          </cell>
          <cell r="D298" t="str">
            <v>F</v>
          </cell>
          <cell r="E298" t="str">
            <v>Mwakalomba - Songwe River</v>
          </cell>
          <cell r="F298" t="str">
            <v>D015</v>
          </cell>
          <cell r="G298">
            <v>1</v>
          </cell>
          <cell r="H298">
            <v>15.3</v>
          </cell>
          <cell r="I298" t="str">
            <v>H</v>
          </cell>
          <cell r="J298" t="str">
            <v>KARONGA</v>
          </cell>
          <cell r="K298">
            <v>1</v>
          </cell>
        </row>
        <row r="299">
          <cell r="A299" t="str">
            <v>RS 478</v>
          </cell>
          <cell r="B299">
            <v>300</v>
          </cell>
          <cell r="C299" t="str">
            <v>N</v>
          </cell>
          <cell r="D299" t="str">
            <v>F</v>
          </cell>
          <cell r="E299" t="str">
            <v>Kakoma - West of M1</v>
          </cell>
          <cell r="F299" t="str">
            <v>D020</v>
          </cell>
          <cell r="G299">
            <v>1</v>
          </cell>
          <cell r="H299">
            <v>11</v>
          </cell>
          <cell r="I299" t="str">
            <v>F</v>
          </cell>
          <cell r="J299" t="str">
            <v>KARONGA</v>
          </cell>
          <cell r="K299">
            <v>1</v>
          </cell>
        </row>
        <row r="300">
          <cell r="A300" t="str">
            <v>RS 479</v>
          </cell>
          <cell r="B300">
            <v>301</v>
          </cell>
          <cell r="C300" t="str">
            <v>N</v>
          </cell>
          <cell r="D300" t="str">
            <v>F</v>
          </cell>
          <cell r="E300" t="str">
            <v>Usaka loop - junction M1</v>
          </cell>
          <cell r="F300" t="str">
            <v>D021</v>
          </cell>
          <cell r="G300">
            <v>1</v>
          </cell>
          <cell r="H300">
            <v>17.5</v>
          </cell>
          <cell r="I300" t="str">
            <v>H</v>
          </cell>
          <cell r="J300" t="str">
            <v>KARONGA</v>
          </cell>
          <cell r="K300">
            <v>1</v>
          </cell>
        </row>
        <row r="301">
          <cell r="A301" t="str">
            <v>RS 480</v>
          </cell>
          <cell r="B301">
            <v>302</v>
          </cell>
          <cell r="C301" t="str">
            <v>N</v>
          </cell>
          <cell r="D301" t="str">
            <v>F</v>
          </cell>
          <cell r="E301" t="str">
            <v>Mwandwa - Mwandwa South</v>
          </cell>
          <cell r="F301" t="str">
            <v>D022</v>
          </cell>
          <cell r="G301">
            <v>1</v>
          </cell>
          <cell r="H301">
            <v>6.5</v>
          </cell>
          <cell r="I301" t="str">
            <v>F</v>
          </cell>
          <cell r="J301" t="str">
            <v>KARONGA</v>
          </cell>
          <cell r="K301">
            <v>1</v>
          </cell>
        </row>
        <row r="302">
          <cell r="A302" t="str">
            <v>RS 481</v>
          </cell>
          <cell r="B302">
            <v>303</v>
          </cell>
          <cell r="C302" t="str">
            <v>N</v>
          </cell>
          <cell r="D302" t="str">
            <v>F</v>
          </cell>
          <cell r="E302" t="str">
            <v>Mlali - Mwambelo Village</v>
          </cell>
          <cell r="F302" t="str">
            <v>D023</v>
          </cell>
          <cell r="G302">
            <v>1</v>
          </cell>
          <cell r="H302">
            <v>2.5</v>
          </cell>
          <cell r="I302" t="str">
            <v>F</v>
          </cell>
          <cell r="J302" t="str">
            <v>KARONGA</v>
          </cell>
          <cell r="K302">
            <v>2</v>
          </cell>
        </row>
        <row r="303">
          <cell r="A303" t="str">
            <v>RS 482</v>
          </cell>
          <cell r="B303">
            <v>304</v>
          </cell>
          <cell r="C303" t="str">
            <v>N</v>
          </cell>
          <cell r="D303" t="str">
            <v>F</v>
          </cell>
          <cell r="E303" t="str">
            <v>Nyungwe - Thawilo</v>
          </cell>
          <cell r="F303" t="str">
            <v>D024</v>
          </cell>
          <cell r="G303">
            <v>1</v>
          </cell>
          <cell r="H303">
            <v>6.1</v>
          </cell>
          <cell r="I303" t="str">
            <v>F</v>
          </cell>
          <cell r="J303" t="str">
            <v>KARONGA</v>
          </cell>
          <cell r="K303">
            <v>2</v>
          </cell>
        </row>
        <row r="304">
          <cell r="A304" t="str">
            <v>RS 483</v>
          </cell>
          <cell r="B304">
            <v>305</v>
          </cell>
          <cell r="C304" t="str">
            <v>N</v>
          </cell>
          <cell r="D304" t="str">
            <v>F</v>
          </cell>
          <cell r="E304" t="str">
            <v>Wovwe - Wovwe Scheme</v>
          </cell>
          <cell r="F304" t="str">
            <v>D025</v>
          </cell>
          <cell r="G304">
            <v>1</v>
          </cell>
          <cell r="H304">
            <v>2.5</v>
          </cell>
          <cell r="I304" t="str">
            <v>F</v>
          </cell>
          <cell r="J304" t="str">
            <v>KARONGA</v>
          </cell>
          <cell r="K304">
            <v>2</v>
          </cell>
        </row>
        <row r="305">
          <cell r="A305" t="str">
            <v>RS 484</v>
          </cell>
          <cell r="B305">
            <v>306</v>
          </cell>
          <cell r="C305" t="str">
            <v>N</v>
          </cell>
          <cell r="D305" t="str">
            <v>F</v>
          </cell>
          <cell r="E305" t="str">
            <v>Hara - Bundi</v>
          </cell>
          <cell r="F305" t="str">
            <v>D026</v>
          </cell>
          <cell r="G305">
            <v>1</v>
          </cell>
          <cell r="H305">
            <v>2.6</v>
          </cell>
          <cell r="I305" t="str">
            <v>F</v>
          </cell>
          <cell r="J305" t="str">
            <v>KARONGA</v>
          </cell>
          <cell r="K305">
            <v>2</v>
          </cell>
        </row>
        <row r="306">
          <cell r="A306" t="str">
            <v>RS 485</v>
          </cell>
          <cell r="B306">
            <v>307</v>
          </cell>
          <cell r="C306" t="str">
            <v>N</v>
          </cell>
          <cell r="D306" t="str">
            <v>F</v>
          </cell>
          <cell r="E306" t="str">
            <v>Lura - Mchenga</v>
          </cell>
          <cell r="F306" t="str">
            <v>D030</v>
          </cell>
          <cell r="G306">
            <v>1</v>
          </cell>
          <cell r="H306">
            <v>11.2</v>
          </cell>
          <cell r="I306" t="str">
            <v>R</v>
          </cell>
          <cell r="J306" t="str">
            <v>RUMPHI</v>
          </cell>
          <cell r="K306">
            <v>2</v>
          </cell>
        </row>
        <row r="307">
          <cell r="A307" t="str">
            <v>RS 486</v>
          </cell>
          <cell r="B307">
            <v>308</v>
          </cell>
          <cell r="C307" t="str">
            <v>N</v>
          </cell>
          <cell r="D307" t="str">
            <v>F</v>
          </cell>
          <cell r="E307" t="str">
            <v>South Lura - West T305</v>
          </cell>
          <cell r="F307" t="str">
            <v>D031</v>
          </cell>
          <cell r="G307">
            <v>1</v>
          </cell>
          <cell r="H307">
            <v>3.1</v>
          </cell>
          <cell r="I307" t="str">
            <v>R</v>
          </cell>
          <cell r="J307" t="str">
            <v>RUMPHI</v>
          </cell>
          <cell r="K307">
            <v>2</v>
          </cell>
        </row>
        <row r="308">
          <cell r="A308" t="str">
            <v>RS 487</v>
          </cell>
          <cell r="B308">
            <v>309</v>
          </cell>
          <cell r="C308" t="str">
            <v>N</v>
          </cell>
          <cell r="D308" t="str">
            <v>F</v>
          </cell>
          <cell r="E308" t="str">
            <v>Hewe - Chisimuka</v>
          </cell>
          <cell r="F308" t="str">
            <v>D032</v>
          </cell>
          <cell r="G308">
            <v>1</v>
          </cell>
          <cell r="H308">
            <v>7.1</v>
          </cell>
          <cell r="I308" t="str">
            <v>R</v>
          </cell>
          <cell r="J308" t="str">
            <v>RUMPHI</v>
          </cell>
          <cell r="K308">
            <v>2</v>
          </cell>
        </row>
        <row r="309">
          <cell r="A309" t="str">
            <v>RS 488</v>
          </cell>
          <cell r="B309">
            <v>310</v>
          </cell>
          <cell r="C309" t="str">
            <v>N</v>
          </cell>
          <cell r="D309" t="str">
            <v>F</v>
          </cell>
          <cell r="E309" t="str">
            <v>Katowo - South West Katowo</v>
          </cell>
          <cell r="F309" t="str">
            <v>D033</v>
          </cell>
          <cell r="G309">
            <v>1</v>
          </cell>
          <cell r="H309">
            <v>6.5</v>
          </cell>
          <cell r="I309" t="str">
            <v>R</v>
          </cell>
          <cell r="J309" t="str">
            <v>RUMPHI</v>
          </cell>
          <cell r="K309">
            <v>2</v>
          </cell>
        </row>
        <row r="310">
          <cell r="A310" t="str">
            <v>RS 489</v>
          </cell>
          <cell r="B310">
            <v>311</v>
          </cell>
          <cell r="C310" t="str">
            <v>N</v>
          </cell>
          <cell r="D310" t="str">
            <v>F</v>
          </cell>
          <cell r="E310" t="str">
            <v>Katowo - East Katowo</v>
          </cell>
          <cell r="F310" t="str">
            <v>D034</v>
          </cell>
          <cell r="G310">
            <v>1</v>
          </cell>
          <cell r="H310">
            <v>2.8</v>
          </cell>
          <cell r="I310" t="str">
            <v>R</v>
          </cell>
          <cell r="J310" t="str">
            <v>RUMPHI</v>
          </cell>
          <cell r="K310">
            <v>2</v>
          </cell>
        </row>
        <row r="311">
          <cell r="A311" t="str">
            <v>RS 490</v>
          </cell>
          <cell r="B311">
            <v>312</v>
          </cell>
          <cell r="C311" t="str">
            <v>N</v>
          </cell>
          <cell r="D311" t="str">
            <v>F</v>
          </cell>
          <cell r="E311" t="str">
            <v>South Katowo - West S104</v>
          </cell>
          <cell r="F311" t="str">
            <v>D035</v>
          </cell>
          <cell r="G311">
            <v>1</v>
          </cell>
          <cell r="H311">
            <v>7.2</v>
          </cell>
          <cell r="I311" t="str">
            <v>F</v>
          </cell>
          <cell r="J311" t="str">
            <v>MZIMBA</v>
          </cell>
          <cell r="K311">
            <v>3</v>
          </cell>
        </row>
        <row r="312">
          <cell r="A312" t="str">
            <v>RS 491</v>
          </cell>
          <cell r="B312">
            <v>313</v>
          </cell>
          <cell r="C312" t="str">
            <v>N</v>
          </cell>
          <cell r="D312" t="str">
            <v>F</v>
          </cell>
          <cell r="E312" t="str">
            <v>South East Bembe - Chikwawa East</v>
          </cell>
          <cell r="F312" t="str">
            <v>D036</v>
          </cell>
          <cell r="G312">
            <v>1</v>
          </cell>
          <cell r="H312">
            <v>13.4</v>
          </cell>
          <cell r="I312" t="str">
            <v>F</v>
          </cell>
          <cell r="J312" t="str">
            <v>RUMPHI</v>
          </cell>
          <cell r="K312">
            <v>3</v>
          </cell>
        </row>
        <row r="313">
          <cell r="A313" t="str">
            <v>RS 492</v>
          </cell>
          <cell r="B313">
            <v>314</v>
          </cell>
          <cell r="C313" t="str">
            <v>N</v>
          </cell>
          <cell r="D313" t="str">
            <v>F</v>
          </cell>
          <cell r="E313" t="str">
            <v>North Bolero - Junction M9</v>
          </cell>
          <cell r="F313" t="str">
            <v>D037</v>
          </cell>
          <cell r="G313">
            <v>1</v>
          </cell>
          <cell r="H313">
            <v>12.2</v>
          </cell>
          <cell r="I313" t="str">
            <v>R</v>
          </cell>
          <cell r="J313" t="str">
            <v>RUMPHI</v>
          </cell>
          <cell r="K313">
            <v>3</v>
          </cell>
        </row>
        <row r="314">
          <cell r="A314" t="str">
            <v>RS 493</v>
          </cell>
          <cell r="B314">
            <v>315</v>
          </cell>
          <cell r="C314" t="str">
            <v>N</v>
          </cell>
          <cell r="D314" t="str">
            <v>F</v>
          </cell>
          <cell r="E314" t="str">
            <v>North West Bolero - North East Bolero</v>
          </cell>
          <cell r="F314" t="str">
            <v>D038</v>
          </cell>
          <cell r="G314">
            <v>1</v>
          </cell>
          <cell r="H314">
            <v>9.8000000000000007</v>
          </cell>
          <cell r="I314" t="str">
            <v>F</v>
          </cell>
          <cell r="J314" t="str">
            <v>RUMPHI</v>
          </cell>
          <cell r="K314">
            <v>3</v>
          </cell>
        </row>
        <row r="315">
          <cell r="A315" t="str">
            <v>RS 494</v>
          </cell>
          <cell r="B315">
            <v>316</v>
          </cell>
          <cell r="C315" t="str">
            <v>N</v>
          </cell>
          <cell r="D315" t="str">
            <v>F</v>
          </cell>
          <cell r="E315" t="str">
            <v>Kawalazi - Junction M5</v>
          </cell>
          <cell r="F315" t="str">
            <v>D044</v>
          </cell>
          <cell r="G315">
            <v>1</v>
          </cell>
          <cell r="H315">
            <v>16.399999999999999</v>
          </cell>
          <cell r="I315" t="str">
            <v>F</v>
          </cell>
          <cell r="J315" t="str">
            <v>NKHATA BAY</v>
          </cell>
          <cell r="K315">
            <v>3</v>
          </cell>
        </row>
        <row r="316">
          <cell r="A316" t="str">
            <v>RS 495</v>
          </cell>
          <cell r="B316">
            <v>317</v>
          </cell>
          <cell r="C316" t="str">
            <v>N</v>
          </cell>
          <cell r="D316" t="str">
            <v>F</v>
          </cell>
          <cell r="E316" t="str">
            <v>Chintheche - Mugondi</v>
          </cell>
          <cell r="F316" t="str">
            <v>D045</v>
          </cell>
          <cell r="G316">
            <v>1</v>
          </cell>
          <cell r="H316">
            <v>5.3</v>
          </cell>
          <cell r="I316" t="str">
            <v>R</v>
          </cell>
          <cell r="J316" t="str">
            <v>NKHATA BAY</v>
          </cell>
          <cell r="K316">
            <v>4</v>
          </cell>
        </row>
        <row r="317">
          <cell r="A317" t="str">
            <v>RS 496</v>
          </cell>
          <cell r="B317">
            <v>318</v>
          </cell>
          <cell r="C317" t="str">
            <v>N</v>
          </cell>
          <cell r="D317" t="str">
            <v>F</v>
          </cell>
          <cell r="E317" t="str">
            <v>Kamwe - Vongo</v>
          </cell>
          <cell r="F317" t="str">
            <v>D050</v>
          </cell>
          <cell r="G317">
            <v>1</v>
          </cell>
          <cell r="H317">
            <v>12</v>
          </cell>
          <cell r="I317" t="str">
            <v>R</v>
          </cell>
          <cell r="J317" t="str">
            <v>RUMPHI</v>
          </cell>
          <cell r="K317">
            <v>3</v>
          </cell>
        </row>
        <row r="318">
          <cell r="A318" t="str">
            <v>RS 497</v>
          </cell>
          <cell r="B318">
            <v>319</v>
          </cell>
          <cell r="C318" t="str">
            <v>N</v>
          </cell>
          <cell r="D318" t="str">
            <v>F</v>
          </cell>
          <cell r="E318" t="str">
            <v>Chankhalamu - Chiwotcha</v>
          </cell>
          <cell r="F318" t="str">
            <v>D051</v>
          </cell>
          <cell r="G318">
            <v>1</v>
          </cell>
          <cell r="H318">
            <v>14</v>
          </cell>
          <cell r="I318" t="str">
            <v>F</v>
          </cell>
          <cell r="J318" t="str">
            <v>MZIMBA</v>
          </cell>
          <cell r="K318">
            <v>3</v>
          </cell>
        </row>
        <row r="319">
          <cell r="A319" t="str">
            <v>RS 498</v>
          </cell>
          <cell r="B319">
            <v>320</v>
          </cell>
          <cell r="C319" t="str">
            <v>N</v>
          </cell>
          <cell r="D319" t="str">
            <v>F</v>
          </cell>
          <cell r="E319" t="str">
            <v>Ngoma - Junction M9</v>
          </cell>
          <cell r="F319" t="str">
            <v>D052</v>
          </cell>
          <cell r="G319">
            <v>1</v>
          </cell>
          <cell r="H319">
            <v>9</v>
          </cell>
          <cell r="I319" t="str">
            <v>F</v>
          </cell>
          <cell r="J319" t="str">
            <v>MZIMBA</v>
          </cell>
          <cell r="K319">
            <v>3</v>
          </cell>
        </row>
        <row r="320">
          <cell r="A320" t="str">
            <v>RS 499</v>
          </cell>
          <cell r="B320">
            <v>321</v>
          </cell>
          <cell r="C320" t="str">
            <v>N</v>
          </cell>
          <cell r="D320" t="str">
            <v>F</v>
          </cell>
          <cell r="E320" t="str">
            <v>Ezweleri School - Junction S107</v>
          </cell>
          <cell r="F320" t="str">
            <v>D053</v>
          </cell>
          <cell r="G320">
            <v>1</v>
          </cell>
          <cell r="H320">
            <v>6.1</v>
          </cell>
          <cell r="I320" t="str">
            <v>F</v>
          </cell>
          <cell r="J320" t="str">
            <v>MZIMBA</v>
          </cell>
          <cell r="K320">
            <v>3</v>
          </cell>
        </row>
        <row r="321">
          <cell r="A321" t="str">
            <v>RS 500</v>
          </cell>
          <cell r="B321">
            <v>322</v>
          </cell>
          <cell r="C321" t="str">
            <v>N</v>
          </cell>
          <cell r="D321" t="str">
            <v>F</v>
          </cell>
          <cell r="E321" t="str">
            <v>Emvuyeni - North Emvuyeni</v>
          </cell>
          <cell r="F321" t="str">
            <v>D054</v>
          </cell>
          <cell r="G321">
            <v>1</v>
          </cell>
          <cell r="H321">
            <v>4.3</v>
          </cell>
          <cell r="I321" t="str">
            <v>F</v>
          </cell>
          <cell r="J321" t="str">
            <v>MZIMBA</v>
          </cell>
          <cell r="K321">
            <v>3</v>
          </cell>
        </row>
        <row r="322">
          <cell r="A322" t="str">
            <v>RS 501</v>
          </cell>
          <cell r="B322">
            <v>323</v>
          </cell>
          <cell r="C322" t="str">
            <v>N</v>
          </cell>
          <cell r="D322" t="str">
            <v>F</v>
          </cell>
          <cell r="E322" t="str">
            <v>Mzambazi - Junction S106</v>
          </cell>
          <cell r="F322" t="str">
            <v>D055</v>
          </cell>
          <cell r="G322">
            <v>1</v>
          </cell>
          <cell r="H322">
            <v>6.5</v>
          </cell>
          <cell r="I322" t="str">
            <v>F</v>
          </cell>
          <cell r="J322" t="str">
            <v>MZIMBA</v>
          </cell>
          <cell r="K322">
            <v>3</v>
          </cell>
        </row>
        <row r="323">
          <cell r="A323" t="str">
            <v>RS 502</v>
          </cell>
          <cell r="B323">
            <v>324</v>
          </cell>
          <cell r="C323" t="str">
            <v>N</v>
          </cell>
          <cell r="D323" t="str">
            <v>F</v>
          </cell>
          <cell r="E323" t="str">
            <v>Mtwalo - Junction D057</v>
          </cell>
          <cell r="F323" t="str">
            <v>D056</v>
          </cell>
          <cell r="G323">
            <v>1</v>
          </cell>
          <cell r="H323">
            <v>15</v>
          </cell>
          <cell r="I323" t="str">
            <v>F</v>
          </cell>
          <cell r="J323" t="str">
            <v>MZIMBA</v>
          </cell>
          <cell r="K323">
            <v>3</v>
          </cell>
        </row>
        <row r="324">
          <cell r="A324" t="str">
            <v>RS 503</v>
          </cell>
          <cell r="B324">
            <v>325</v>
          </cell>
          <cell r="C324" t="str">
            <v>N</v>
          </cell>
          <cell r="D324" t="str">
            <v>F</v>
          </cell>
          <cell r="E324" t="str">
            <v>Tione Bar - Njuyu School</v>
          </cell>
          <cell r="F324" t="str">
            <v>D057</v>
          </cell>
          <cell r="G324">
            <v>1</v>
          </cell>
          <cell r="H324">
            <v>10.5</v>
          </cell>
          <cell r="I324" t="str">
            <v>R</v>
          </cell>
          <cell r="J324" t="str">
            <v>MZIMBA</v>
          </cell>
          <cell r="K324">
            <v>3</v>
          </cell>
        </row>
        <row r="325">
          <cell r="A325" t="str">
            <v>RS 504</v>
          </cell>
          <cell r="B325">
            <v>326</v>
          </cell>
          <cell r="C325" t="str">
            <v>N</v>
          </cell>
          <cell r="D325" t="str">
            <v>F</v>
          </cell>
          <cell r="E325" t="str">
            <v>Chisengeze - Junction T313</v>
          </cell>
          <cell r="F325" t="str">
            <v>D058</v>
          </cell>
          <cell r="G325">
            <v>1</v>
          </cell>
          <cell r="H325">
            <v>12.6</v>
          </cell>
          <cell r="I325" t="str">
            <v>R</v>
          </cell>
          <cell r="J325" t="str">
            <v>MZIMBA</v>
          </cell>
          <cell r="K325">
            <v>3</v>
          </cell>
        </row>
        <row r="326">
          <cell r="A326" t="str">
            <v>RS 505</v>
          </cell>
          <cell r="B326">
            <v>327</v>
          </cell>
          <cell r="C326" t="str">
            <v>N</v>
          </cell>
          <cell r="D326" t="str">
            <v>F</v>
          </cell>
          <cell r="E326" t="str">
            <v>Mzalangwe - Junction T313</v>
          </cell>
          <cell r="F326" t="str">
            <v>D059</v>
          </cell>
          <cell r="G326">
            <v>1</v>
          </cell>
          <cell r="H326">
            <v>15.9</v>
          </cell>
          <cell r="I326" t="str">
            <v>F</v>
          </cell>
          <cell r="J326" t="str">
            <v>MZIMBA</v>
          </cell>
          <cell r="K326">
            <v>3</v>
          </cell>
        </row>
        <row r="327">
          <cell r="A327" t="str">
            <v>RS 506</v>
          </cell>
          <cell r="B327">
            <v>328</v>
          </cell>
          <cell r="C327" t="str">
            <v>N</v>
          </cell>
          <cell r="D327" t="str">
            <v>F</v>
          </cell>
          <cell r="E327" t="str">
            <v>Lunjika - Junction S107</v>
          </cell>
          <cell r="F327" t="str">
            <v>D060</v>
          </cell>
          <cell r="G327">
            <v>1</v>
          </cell>
          <cell r="H327">
            <v>4.8</v>
          </cell>
          <cell r="I327" t="str">
            <v>F</v>
          </cell>
          <cell r="J327" t="str">
            <v>MZIMBA</v>
          </cell>
          <cell r="K327">
            <v>3</v>
          </cell>
        </row>
        <row r="328">
          <cell r="A328" t="str">
            <v>RS 507</v>
          </cell>
          <cell r="B328">
            <v>329</v>
          </cell>
          <cell r="C328" t="str">
            <v>N</v>
          </cell>
          <cell r="D328" t="str">
            <v>F</v>
          </cell>
          <cell r="E328" t="str">
            <v>Chakazi - Ngomiya</v>
          </cell>
          <cell r="F328" t="str">
            <v>D061</v>
          </cell>
          <cell r="G328">
            <v>1</v>
          </cell>
          <cell r="H328">
            <v>10.199999999999999</v>
          </cell>
          <cell r="I328" t="str">
            <v>F</v>
          </cell>
          <cell r="J328" t="str">
            <v>MZIMBA</v>
          </cell>
          <cell r="K328">
            <v>3</v>
          </cell>
        </row>
        <row r="329">
          <cell r="A329" t="str">
            <v>RS 508</v>
          </cell>
          <cell r="B329">
            <v>330</v>
          </cell>
          <cell r="C329" t="str">
            <v>N</v>
          </cell>
          <cell r="D329" t="str">
            <v>F</v>
          </cell>
          <cell r="E329" t="str">
            <v>Mbawa - Junction M20</v>
          </cell>
          <cell r="F329" t="str">
            <v>D064</v>
          </cell>
          <cell r="G329">
            <v>1</v>
          </cell>
          <cell r="H329">
            <v>5.2</v>
          </cell>
          <cell r="I329" t="str">
            <v>F</v>
          </cell>
          <cell r="J329" t="str">
            <v>MZIMBA</v>
          </cell>
          <cell r="K329">
            <v>4</v>
          </cell>
        </row>
        <row r="330">
          <cell r="A330" t="str">
            <v>RS 509</v>
          </cell>
          <cell r="B330">
            <v>331</v>
          </cell>
          <cell r="C330" t="str">
            <v>N</v>
          </cell>
          <cell r="D330" t="str">
            <v>F</v>
          </cell>
          <cell r="E330" t="str">
            <v>Ehleni - Hoho</v>
          </cell>
          <cell r="F330" t="str">
            <v>D065</v>
          </cell>
          <cell r="G330">
            <v>1</v>
          </cell>
          <cell r="H330">
            <v>8.4</v>
          </cell>
          <cell r="I330" t="str">
            <v>F</v>
          </cell>
          <cell r="J330" t="str">
            <v>MZIMBA</v>
          </cell>
          <cell r="K330">
            <v>4</v>
          </cell>
        </row>
        <row r="331">
          <cell r="A331" t="str">
            <v>RS 510</v>
          </cell>
          <cell r="B331">
            <v>332</v>
          </cell>
          <cell r="C331" t="str">
            <v>N</v>
          </cell>
          <cell r="D331" t="str">
            <v>F</v>
          </cell>
          <cell r="E331" t="str">
            <v>Hoho - Hoho School</v>
          </cell>
          <cell r="F331" t="str">
            <v>D066</v>
          </cell>
          <cell r="G331">
            <v>1</v>
          </cell>
          <cell r="H331">
            <v>5.9</v>
          </cell>
          <cell r="I331" t="str">
            <v>F</v>
          </cell>
          <cell r="J331" t="str">
            <v>MZIMBA</v>
          </cell>
          <cell r="K331">
            <v>4</v>
          </cell>
        </row>
        <row r="332">
          <cell r="A332" t="str">
            <v>RS 511</v>
          </cell>
          <cell r="B332">
            <v>333</v>
          </cell>
          <cell r="C332" t="str">
            <v>N</v>
          </cell>
          <cell r="D332" t="str">
            <v>F</v>
          </cell>
          <cell r="E332" t="str">
            <v>Msesa School - Junction D68</v>
          </cell>
          <cell r="F332" t="str">
            <v>D067</v>
          </cell>
          <cell r="G332">
            <v>1</v>
          </cell>
          <cell r="H332">
            <v>6.1</v>
          </cell>
          <cell r="I332" t="str">
            <v>F</v>
          </cell>
          <cell r="J332" t="str">
            <v>MZIMBA</v>
          </cell>
          <cell r="K332">
            <v>4</v>
          </cell>
        </row>
        <row r="333">
          <cell r="A333" t="str">
            <v>RS 512</v>
          </cell>
          <cell r="B333">
            <v>334</v>
          </cell>
          <cell r="C333" t="str">
            <v>N</v>
          </cell>
          <cell r="D333" t="str">
            <v>F</v>
          </cell>
          <cell r="E333" t="str">
            <v>Chizani - Junction D74</v>
          </cell>
          <cell r="F333" t="str">
            <v>D068</v>
          </cell>
          <cell r="G333">
            <v>1</v>
          </cell>
          <cell r="H333">
            <v>18.8</v>
          </cell>
          <cell r="I333" t="str">
            <v>F</v>
          </cell>
          <cell r="J333" t="str">
            <v>MZIMBA</v>
          </cell>
          <cell r="K333">
            <v>4</v>
          </cell>
        </row>
        <row r="334">
          <cell r="A334" t="str">
            <v>RS 513</v>
          </cell>
          <cell r="B334">
            <v>335</v>
          </cell>
          <cell r="C334" t="str">
            <v>N</v>
          </cell>
          <cell r="D334" t="str">
            <v>F</v>
          </cell>
          <cell r="E334" t="str">
            <v>Nyoni - Kapita School</v>
          </cell>
          <cell r="F334" t="str">
            <v>D069</v>
          </cell>
          <cell r="G334">
            <v>1</v>
          </cell>
          <cell r="H334">
            <v>6.5</v>
          </cell>
          <cell r="I334" t="str">
            <v>R</v>
          </cell>
          <cell r="J334" t="str">
            <v>MZIMBA</v>
          </cell>
          <cell r="K334">
            <v>4</v>
          </cell>
        </row>
        <row r="335">
          <cell r="A335" t="str">
            <v>RS 514</v>
          </cell>
          <cell r="B335">
            <v>336</v>
          </cell>
          <cell r="C335" t="str">
            <v>N</v>
          </cell>
          <cell r="D335" t="str">
            <v>F</v>
          </cell>
          <cell r="E335" t="str">
            <v>Kanika - Luwelezi School</v>
          </cell>
          <cell r="F335" t="str">
            <v>D070</v>
          </cell>
          <cell r="G335">
            <v>1</v>
          </cell>
          <cell r="H335">
            <v>13.5</v>
          </cell>
          <cell r="I335" t="str">
            <v>F</v>
          </cell>
          <cell r="J335" t="str">
            <v>MZIMBA</v>
          </cell>
          <cell r="K335">
            <v>4</v>
          </cell>
        </row>
        <row r="336">
          <cell r="A336" t="str">
            <v>RS 515</v>
          </cell>
          <cell r="B336">
            <v>337</v>
          </cell>
          <cell r="C336" t="str">
            <v>N</v>
          </cell>
          <cell r="D336" t="str">
            <v>F</v>
          </cell>
          <cell r="E336" t="str">
            <v>Chiwandauka - Kanjuchi School</v>
          </cell>
          <cell r="F336" t="str">
            <v>D071</v>
          </cell>
          <cell r="G336">
            <v>1</v>
          </cell>
          <cell r="H336">
            <v>8.6</v>
          </cell>
          <cell r="I336" t="str">
            <v>R</v>
          </cell>
          <cell r="J336" t="str">
            <v>MZIMBA</v>
          </cell>
          <cell r="K336">
            <v>4</v>
          </cell>
        </row>
        <row r="337">
          <cell r="A337" t="str">
            <v>RS 516</v>
          </cell>
          <cell r="B337">
            <v>338</v>
          </cell>
          <cell r="C337" t="str">
            <v>N</v>
          </cell>
          <cell r="D337" t="str">
            <v>F</v>
          </cell>
          <cell r="E337" t="str">
            <v>Jenda - Jenda East</v>
          </cell>
          <cell r="F337" t="str">
            <v>D072</v>
          </cell>
          <cell r="G337">
            <v>1</v>
          </cell>
          <cell r="H337">
            <v>4.3</v>
          </cell>
          <cell r="I337" t="str">
            <v>F</v>
          </cell>
          <cell r="J337" t="str">
            <v>MZIMBA</v>
          </cell>
          <cell r="K337">
            <v>4</v>
          </cell>
        </row>
        <row r="338">
          <cell r="A338" t="str">
            <v>RS 517</v>
          </cell>
          <cell r="B338">
            <v>339</v>
          </cell>
          <cell r="C338" t="str">
            <v>N</v>
          </cell>
          <cell r="D338" t="str">
            <v>F</v>
          </cell>
          <cell r="E338" t="str">
            <v>South Luwawa - North Zawa</v>
          </cell>
          <cell r="F338" t="str">
            <v>D073</v>
          </cell>
          <cell r="G338">
            <v>1</v>
          </cell>
          <cell r="H338">
            <v>11.2</v>
          </cell>
          <cell r="I338" t="str">
            <v>R</v>
          </cell>
          <cell r="J338" t="str">
            <v>MZIMBA</v>
          </cell>
          <cell r="K338">
            <v>4</v>
          </cell>
        </row>
        <row r="339">
          <cell r="A339" t="str">
            <v>RS 518</v>
          </cell>
          <cell r="B339">
            <v>340</v>
          </cell>
          <cell r="C339" t="str">
            <v>N</v>
          </cell>
          <cell r="D339" t="str">
            <v>F</v>
          </cell>
          <cell r="E339" t="str">
            <v>Hoho - Junctio M1 South</v>
          </cell>
          <cell r="F339" t="str">
            <v>D074</v>
          </cell>
          <cell r="G339">
            <v>1</v>
          </cell>
          <cell r="H339">
            <v>8.9</v>
          </cell>
          <cell r="I339" t="str">
            <v>R</v>
          </cell>
          <cell r="J339" t="str">
            <v>MZIMBA</v>
          </cell>
          <cell r="K339">
            <v>4</v>
          </cell>
        </row>
        <row r="340">
          <cell r="A340" t="str">
            <v>RS 227</v>
          </cell>
          <cell r="B340">
            <v>49</v>
          </cell>
          <cell r="C340" t="str">
            <v>C</v>
          </cell>
          <cell r="D340" t="str">
            <v>F</v>
          </cell>
          <cell r="E340" t="str">
            <v>Chimaliro Forest Camp - Kakwale River</v>
          </cell>
          <cell r="F340" t="str">
            <v>D076</v>
          </cell>
          <cell r="G340">
            <v>1</v>
          </cell>
          <cell r="H340">
            <v>5</v>
          </cell>
          <cell r="I340" t="str">
            <v>F</v>
          </cell>
          <cell r="J340" t="str">
            <v>KASUNGU</v>
          </cell>
          <cell r="K340">
            <v>4</v>
          </cell>
          <cell r="L340" t="str">
            <v>Changed designation from S133 to D76 &amp; trunk to feeder</v>
          </cell>
        </row>
        <row r="341">
          <cell r="A341" t="str">
            <v>RS 658</v>
          </cell>
          <cell r="B341">
            <v>480</v>
          </cell>
          <cell r="C341" t="str">
            <v>C</v>
          </cell>
          <cell r="D341" t="str">
            <v>F</v>
          </cell>
          <cell r="E341" t="str">
            <v>Likuni - Chankhandwe</v>
          </cell>
          <cell r="F341" t="str">
            <v>D194</v>
          </cell>
          <cell r="G341">
            <v>1</v>
          </cell>
          <cell r="H341">
            <v>5.2</v>
          </cell>
          <cell r="I341" t="str">
            <v>F</v>
          </cell>
          <cell r="J341" t="str">
            <v>LILONGWE</v>
          </cell>
          <cell r="K341">
            <v>6</v>
          </cell>
          <cell r="L341" t="str">
            <v>Changed designation from S133 to D76 &amp; trunk to feeder</v>
          </cell>
        </row>
        <row r="342">
          <cell r="A342" t="str">
            <v>RS 660</v>
          </cell>
          <cell r="B342">
            <v>482</v>
          </cell>
          <cell r="C342" t="str">
            <v>C</v>
          </cell>
          <cell r="D342" t="str">
            <v>F</v>
          </cell>
          <cell r="E342" t="str">
            <v>Dzalanyama - Malingunde</v>
          </cell>
          <cell r="F342" t="str">
            <v>D197</v>
          </cell>
          <cell r="G342">
            <v>1</v>
          </cell>
          <cell r="H342">
            <v>32</v>
          </cell>
          <cell r="I342" t="str">
            <v>F</v>
          </cell>
          <cell r="J342" t="str">
            <v>LILONGWE</v>
          </cell>
          <cell r="K342">
            <v>6</v>
          </cell>
        </row>
        <row r="343">
          <cell r="A343" t="str">
            <v>RS 799</v>
          </cell>
          <cell r="B343">
            <v>621</v>
          </cell>
          <cell r="C343" t="str">
            <v>S</v>
          </cell>
          <cell r="D343" t="str">
            <v>F</v>
          </cell>
          <cell r="E343" t="str">
            <v>UD/Y - Itunji</v>
          </cell>
          <cell r="F343" t="str">
            <v>D256</v>
          </cell>
          <cell r="G343">
            <v>1</v>
          </cell>
          <cell r="H343">
            <v>11.9</v>
          </cell>
          <cell r="I343" t="str">
            <v>R</v>
          </cell>
          <cell r="J343" t="str">
            <v>MANGOCHI</v>
          </cell>
          <cell r="K343">
            <v>7</v>
          </cell>
        </row>
        <row r="344">
          <cell r="A344" t="str">
            <v>RS 832</v>
          </cell>
          <cell r="B344">
            <v>654</v>
          </cell>
          <cell r="C344" t="str">
            <v>S</v>
          </cell>
          <cell r="D344" t="str">
            <v>F</v>
          </cell>
          <cell r="E344" t="str">
            <v>junction S129 - junction T400</v>
          </cell>
          <cell r="F344" t="str">
            <v>D286</v>
          </cell>
          <cell r="G344">
            <v>1</v>
          </cell>
          <cell r="H344">
            <v>9</v>
          </cell>
          <cell r="I344" t="str">
            <v>FL</v>
          </cell>
          <cell r="J344" t="str">
            <v>ZOMBA</v>
          </cell>
          <cell r="K344">
            <v>8</v>
          </cell>
          <cell r="L344" t="str">
            <v>Changed designation from UD/J to D286</v>
          </cell>
        </row>
        <row r="345">
          <cell r="A345" t="str">
            <v>RS 801</v>
          </cell>
          <cell r="B345">
            <v>623</v>
          </cell>
          <cell r="C345" t="str">
            <v>S</v>
          </cell>
          <cell r="D345" t="str">
            <v>F</v>
          </cell>
          <cell r="E345" t="str">
            <v>North Jokala - Lake Chilwa</v>
          </cell>
          <cell r="F345" t="str">
            <v>D293</v>
          </cell>
          <cell r="G345">
            <v>1</v>
          </cell>
          <cell r="H345">
            <v>32</v>
          </cell>
          <cell r="I345" t="str">
            <v>F</v>
          </cell>
          <cell r="J345" t="str">
            <v>ZOMBA</v>
          </cell>
          <cell r="K345">
            <v>8</v>
          </cell>
          <cell r="L345" t="str">
            <v>Changed designation from UD/J to D286</v>
          </cell>
        </row>
        <row r="346">
          <cell r="A346" t="str">
            <v>RS 802</v>
          </cell>
          <cell r="B346">
            <v>624</v>
          </cell>
          <cell r="C346" t="str">
            <v>S</v>
          </cell>
          <cell r="D346" t="str">
            <v>F</v>
          </cell>
          <cell r="E346" t="str">
            <v>Utwe River - junction S144</v>
          </cell>
          <cell r="F346" t="str">
            <v>D302</v>
          </cell>
          <cell r="G346">
            <v>1</v>
          </cell>
          <cell r="H346">
            <v>18.600000000000001</v>
          </cell>
          <cell r="I346" t="str">
            <v>F</v>
          </cell>
          <cell r="J346" t="str">
            <v>ZOMBA</v>
          </cell>
          <cell r="K346">
            <v>9</v>
          </cell>
        </row>
        <row r="347">
          <cell r="A347" t="str">
            <v>RS 803</v>
          </cell>
          <cell r="B347">
            <v>625</v>
          </cell>
          <cell r="C347" t="str">
            <v>S</v>
          </cell>
          <cell r="D347" t="str">
            <v>F</v>
          </cell>
          <cell r="E347" t="str">
            <v>Lisungwi River - junction D314</v>
          </cell>
          <cell r="F347" t="str">
            <v>D313</v>
          </cell>
          <cell r="G347">
            <v>1</v>
          </cell>
          <cell r="H347">
            <v>12.6</v>
          </cell>
          <cell r="I347" t="str">
            <v>F</v>
          </cell>
          <cell r="J347" t="str">
            <v>MWANZA</v>
          </cell>
          <cell r="K347">
            <v>9</v>
          </cell>
        </row>
        <row r="348">
          <cell r="A348" t="str">
            <v>RS 804</v>
          </cell>
          <cell r="B348">
            <v>626</v>
          </cell>
          <cell r="C348" t="str">
            <v>S</v>
          </cell>
          <cell r="D348" t="str">
            <v>F</v>
          </cell>
          <cell r="E348" t="str">
            <v>Machimbeya - junction D313</v>
          </cell>
          <cell r="F348" t="str">
            <v>D314</v>
          </cell>
          <cell r="G348">
            <v>1</v>
          </cell>
          <cell r="H348">
            <v>9</v>
          </cell>
          <cell r="I348" t="str">
            <v>F</v>
          </cell>
          <cell r="J348" t="str">
            <v>MWANZA</v>
          </cell>
          <cell r="K348">
            <v>9</v>
          </cell>
        </row>
        <row r="349">
          <cell r="A349" t="str">
            <v>RS 805</v>
          </cell>
          <cell r="B349">
            <v>627</v>
          </cell>
          <cell r="C349" t="str">
            <v>S</v>
          </cell>
          <cell r="D349" t="str">
            <v>F</v>
          </cell>
          <cell r="E349" t="str">
            <v>junction S138 - junction S137</v>
          </cell>
          <cell r="F349" t="str">
            <v>D320</v>
          </cell>
          <cell r="G349">
            <v>1</v>
          </cell>
          <cell r="H349">
            <v>10</v>
          </cell>
          <cell r="I349" t="str">
            <v>R</v>
          </cell>
          <cell r="J349" t="str">
            <v>BLANTYRE</v>
          </cell>
          <cell r="K349">
            <v>9</v>
          </cell>
        </row>
        <row r="350">
          <cell r="A350" t="str">
            <v>RS 806</v>
          </cell>
          <cell r="B350">
            <v>628</v>
          </cell>
          <cell r="C350" t="str">
            <v>S</v>
          </cell>
          <cell r="D350" t="str">
            <v>F</v>
          </cell>
          <cell r="E350" t="str">
            <v>junction S139 - East Boundary Zomba</v>
          </cell>
          <cell r="F350" t="str">
            <v>D322</v>
          </cell>
          <cell r="G350">
            <v>1</v>
          </cell>
          <cell r="H350">
            <v>8</v>
          </cell>
          <cell r="I350" t="str">
            <v>R</v>
          </cell>
          <cell r="J350" t="str">
            <v>BLANTYRE</v>
          </cell>
          <cell r="K350">
            <v>9</v>
          </cell>
        </row>
        <row r="351">
          <cell r="A351" t="str">
            <v>RS 807</v>
          </cell>
          <cell r="B351">
            <v>629</v>
          </cell>
          <cell r="C351" t="str">
            <v>S</v>
          </cell>
          <cell r="D351" t="str">
            <v>F</v>
          </cell>
          <cell r="E351" t="str">
            <v>Chikombero (junction M1) - Machinjiri</v>
          </cell>
          <cell r="F351" t="str">
            <v>D326</v>
          </cell>
          <cell r="G351">
            <v>1</v>
          </cell>
          <cell r="H351">
            <v>5.8</v>
          </cell>
          <cell r="I351" t="str">
            <v>R</v>
          </cell>
          <cell r="J351" t="str">
            <v>BLANTYRE</v>
          </cell>
          <cell r="K351">
            <v>9</v>
          </cell>
          <cell r="L351" t="str">
            <v>Changed end &amp; length to remove bitumen section</v>
          </cell>
        </row>
        <row r="352">
          <cell r="A352" t="str">
            <v>RS 808</v>
          </cell>
          <cell r="B352">
            <v>630</v>
          </cell>
          <cell r="C352" t="str">
            <v>S</v>
          </cell>
          <cell r="D352" t="str">
            <v>F</v>
          </cell>
          <cell r="E352" t="str">
            <v>M1 junction - Near Chikwawa Boundary</v>
          </cell>
          <cell r="F352" t="str">
            <v>D328</v>
          </cell>
          <cell r="G352">
            <v>1</v>
          </cell>
          <cell r="H352">
            <v>10.5</v>
          </cell>
          <cell r="I352" t="str">
            <v>R</v>
          </cell>
          <cell r="J352" t="str">
            <v>BLANTYRE</v>
          </cell>
          <cell r="K352">
            <v>9</v>
          </cell>
          <cell r="L352" t="str">
            <v>Changed end &amp; length to remove bitumen section</v>
          </cell>
        </row>
        <row r="353">
          <cell r="A353" t="str">
            <v>RS 809</v>
          </cell>
          <cell r="B353">
            <v>631</v>
          </cell>
          <cell r="C353" t="str">
            <v>S</v>
          </cell>
          <cell r="D353" t="str">
            <v>F</v>
          </cell>
          <cell r="E353" t="str">
            <v>Chikwawa Boundary - junction S137</v>
          </cell>
          <cell r="F353" t="str">
            <v>D329</v>
          </cell>
          <cell r="G353">
            <v>1</v>
          </cell>
          <cell r="H353">
            <v>18</v>
          </cell>
          <cell r="I353" t="str">
            <v>H</v>
          </cell>
          <cell r="J353" t="str">
            <v>BLANTYRE</v>
          </cell>
          <cell r="K353">
            <v>9</v>
          </cell>
        </row>
        <row r="354">
          <cell r="A354" t="str">
            <v>RS 810</v>
          </cell>
          <cell r="B354">
            <v>632</v>
          </cell>
          <cell r="C354" t="str">
            <v>S</v>
          </cell>
          <cell r="D354" t="str">
            <v>F</v>
          </cell>
          <cell r="E354" t="str">
            <v>junction M1 - junction M2</v>
          </cell>
          <cell r="F354" t="str">
            <v>D330</v>
          </cell>
          <cell r="G354">
            <v>1</v>
          </cell>
          <cell r="H354">
            <v>7</v>
          </cell>
          <cell r="I354" t="str">
            <v>H</v>
          </cell>
          <cell r="J354" t="str">
            <v>BLANTYRE</v>
          </cell>
          <cell r="K354">
            <v>9</v>
          </cell>
        </row>
        <row r="355">
          <cell r="A355" t="str">
            <v>RS 811</v>
          </cell>
          <cell r="B355">
            <v>633</v>
          </cell>
          <cell r="C355" t="str">
            <v>S</v>
          </cell>
          <cell r="D355" t="str">
            <v>F</v>
          </cell>
          <cell r="E355" t="str">
            <v xml:space="preserve">Mbulumbudzi East - junction T407 </v>
          </cell>
          <cell r="F355" t="str">
            <v>D336</v>
          </cell>
          <cell r="G355">
            <v>1</v>
          </cell>
          <cell r="H355">
            <v>9</v>
          </cell>
          <cell r="I355" t="str">
            <v>R</v>
          </cell>
          <cell r="J355" t="str">
            <v>BLANTYRE</v>
          </cell>
          <cell r="K355">
            <v>9</v>
          </cell>
        </row>
        <row r="356">
          <cell r="A356" t="str">
            <v>RS 812</v>
          </cell>
          <cell r="B356">
            <v>634</v>
          </cell>
          <cell r="C356" t="str">
            <v>S</v>
          </cell>
          <cell r="D356" t="str">
            <v>F</v>
          </cell>
          <cell r="E356" t="str">
            <v>junction D336 - junction D341</v>
          </cell>
          <cell r="F356" t="str">
            <v>D338</v>
          </cell>
          <cell r="G356">
            <v>1</v>
          </cell>
          <cell r="H356">
            <v>12</v>
          </cell>
          <cell r="I356" t="str">
            <v>R</v>
          </cell>
          <cell r="J356" t="str">
            <v>CHIRADZULU</v>
          </cell>
          <cell r="K356">
            <v>9</v>
          </cell>
        </row>
        <row r="357">
          <cell r="A357" t="str">
            <v>RS 813</v>
          </cell>
          <cell r="B357">
            <v>635</v>
          </cell>
          <cell r="C357" t="str">
            <v>S</v>
          </cell>
          <cell r="D357" t="str">
            <v>F</v>
          </cell>
          <cell r="E357" t="str">
            <v>Chinkankheni East - Zomba Boundary</v>
          </cell>
          <cell r="F357" t="str">
            <v>D341</v>
          </cell>
          <cell r="G357">
            <v>1</v>
          </cell>
          <cell r="H357">
            <v>17.5</v>
          </cell>
          <cell r="I357" t="str">
            <v>F</v>
          </cell>
          <cell r="J357" t="str">
            <v>CHIRADZULU</v>
          </cell>
          <cell r="K357">
            <v>9</v>
          </cell>
        </row>
        <row r="358">
          <cell r="A358" t="str">
            <v>RS 814</v>
          </cell>
          <cell r="B358">
            <v>636</v>
          </cell>
          <cell r="C358" t="str">
            <v>S</v>
          </cell>
          <cell r="D358" t="str">
            <v>F</v>
          </cell>
          <cell r="E358" t="str">
            <v>junction T411 - junction T412</v>
          </cell>
          <cell r="F358" t="str">
            <v>D343</v>
          </cell>
          <cell r="G358">
            <v>1</v>
          </cell>
          <cell r="H358">
            <v>11.5</v>
          </cell>
          <cell r="I358" t="str">
            <v>K</v>
          </cell>
          <cell r="J358" t="str">
            <v>CHIRADZULU</v>
          </cell>
          <cell r="K358">
            <v>9</v>
          </cell>
        </row>
        <row r="359">
          <cell r="A359" t="str">
            <v>RS 815</v>
          </cell>
          <cell r="B359">
            <v>637</v>
          </cell>
          <cell r="C359" t="str">
            <v>S</v>
          </cell>
          <cell r="D359" t="str">
            <v>F</v>
          </cell>
          <cell r="E359" t="str">
            <v>junction M4 - South Thuchila River</v>
          </cell>
          <cell r="F359" t="str">
            <v>D345</v>
          </cell>
          <cell r="G359">
            <v>1</v>
          </cell>
          <cell r="H359">
            <v>18</v>
          </cell>
          <cell r="I359" t="str">
            <v>F</v>
          </cell>
          <cell r="J359" t="str">
            <v>MULANJE</v>
          </cell>
          <cell r="K359">
            <v>9</v>
          </cell>
        </row>
        <row r="360">
          <cell r="A360" t="str">
            <v>RS 816</v>
          </cell>
          <cell r="B360">
            <v>638</v>
          </cell>
          <cell r="C360" t="str">
            <v>S</v>
          </cell>
          <cell r="D360" t="str">
            <v>F</v>
          </cell>
          <cell r="E360" t="str">
            <v>junction S147 - Holo</v>
          </cell>
          <cell r="F360" t="str">
            <v>D364</v>
          </cell>
          <cell r="G360">
            <v>1</v>
          </cell>
          <cell r="H360">
            <v>11</v>
          </cell>
          <cell r="I360" t="str">
            <v>F</v>
          </cell>
          <cell r="J360" t="str">
            <v>MULANJE</v>
          </cell>
          <cell r="K360">
            <v>9</v>
          </cell>
        </row>
        <row r="361">
          <cell r="A361" t="str">
            <v>RS 817</v>
          </cell>
          <cell r="B361">
            <v>639</v>
          </cell>
          <cell r="C361" t="str">
            <v>S</v>
          </cell>
          <cell r="D361" t="str">
            <v>F</v>
          </cell>
          <cell r="E361" t="str">
            <v>Thuchila - junction T463</v>
          </cell>
          <cell r="F361" t="str">
            <v>D368</v>
          </cell>
          <cell r="G361">
            <v>1</v>
          </cell>
          <cell r="H361">
            <v>17</v>
          </cell>
          <cell r="I361" t="str">
            <v>F</v>
          </cell>
          <cell r="J361" t="str">
            <v>MULANJE</v>
          </cell>
          <cell r="K361">
            <v>9</v>
          </cell>
        </row>
        <row r="362">
          <cell r="A362" t="str">
            <v>RS 818</v>
          </cell>
          <cell r="B362">
            <v>640</v>
          </cell>
          <cell r="C362" t="str">
            <v>S</v>
          </cell>
          <cell r="D362" t="str">
            <v>F</v>
          </cell>
          <cell r="E362" t="str">
            <v>North Chilinga - South Singano</v>
          </cell>
          <cell r="F362" t="str">
            <v>D369</v>
          </cell>
          <cell r="G362">
            <v>1</v>
          </cell>
          <cell r="H362">
            <v>8</v>
          </cell>
          <cell r="I362" t="str">
            <v>F</v>
          </cell>
          <cell r="J362" t="str">
            <v>MULANJE</v>
          </cell>
          <cell r="K362">
            <v>9</v>
          </cell>
        </row>
        <row r="363">
          <cell r="A363" t="str">
            <v>RS 819</v>
          </cell>
          <cell r="B363">
            <v>641</v>
          </cell>
          <cell r="C363" t="str">
            <v>S</v>
          </cell>
          <cell r="D363" t="str">
            <v>F</v>
          </cell>
          <cell r="E363" t="str">
            <v>Luwanje - Mkoti</v>
          </cell>
          <cell r="F363" t="str">
            <v>D370</v>
          </cell>
          <cell r="G363">
            <v>1</v>
          </cell>
          <cell r="H363">
            <v>2.5</v>
          </cell>
          <cell r="I363" t="str">
            <v>F</v>
          </cell>
          <cell r="J363" t="str">
            <v>MULANJE</v>
          </cell>
          <cell r="K363">
            <v>9</v>
          </cell>
        </row>
        <row r="364">
          <cell r="A364" t="str">
            <v>RS 820</v>
          </cell>
          <cell r="B364">
            <v>642</v>
          </cell>
          <cell r="C364" t="str">
            <v>S</v>
          </cell>
          <cell r="D364" t="str">
            <v>F</v>
          </cell>
          <cell r="E364" t="str">
            <v>Mkoti - Msikawanjala</v>
          </cell>
          <cell r="F364" t="str">
            <v>D370</v>
          </cell>
          <cell r="G364">
            <v>2</v>
          </cell>
          <cell r="H364">
            <v>7.3</v>
          </cell>
          <cell r="I364" t="str">
            <v>F</v>
          </cell>
          <cell r="J364" t="str">
            <v>MULANJE</v>
          </cell>
          <cell r="K364">
            <v>9</v>
          </cell>
        </row>
        <row r="365">
          <cell r="A365" t="str">
            <v>RS 821</v>
          </cell>
          <cell r="B365">
            <v>643</v>
          </cell>
          <cell r="C365" t="str">
            <v>S</v>
          </cell>
          <cell r="D365" t="str">
            <v>F</v>
          </cell>
          <cell r="E365" t="str">
            <v xml:space="preserve">Nort West Mulanje - junction S149 </v>
          </cell>
          <cell r="F365" t="str">
            <v>D372</v>
          </cell>
          <cell r="G365">
            <v>1</v>
          </cell>
          <cell r="H365">
            <v>9</v>
          </cell>
          <cell r="I365" t="str">
            <v>F</v>
          </cell>
          <cell r="J365" t="str">
            <v>MULANJE</v>
          </cell>
          <cell r="K365">
            <v>9</v>
          </cell>
        </row>
        <row r="366">
          <cell r="A366" t="str">
            <v>RS 822</v>
          </cell>
          <cell r="B366">
            <v>644</v>
          </cell>
          <cell r="C366" t="str">
            <v>S</v>
          </cell>
          <cell r="D366" t="str">
            <v>F</v>
          </cell>
          <cell r="E366" t="str">
            <v>North West Mulanje - South Siyama</v>
          </cell>
          <cell r="F366" t="str">
            <v>D373</v>
          </cell>
          <cell r="G366">
            <v>1</v>
          </cell>
          <cell r="H366">
            <v>10</v>
          </cell>
          <cell r="I366" t="str">
            <v>F</v>
          </cell>
          <cell r="J366" t="str">
            <v>MULANJE</v>
          </cell>
          <cell r="K366">
            <v>9</v>
          </cell>
        </row>
        <row r="367">
          <cell r="A367" t="str">
            <v>RS 823</v>
          </cell>
          <cell r="B367">
            <v>645</v>
          </cell>
          <cell r="C367" t="str">
            <v>S</v>
          </cell>
          <cell r="D367" t="str">
            <v>F</v>
          </cell>
          <cell r="E367" t="str">
            <v>Changoima - West Mwanza Boundary</v>
          </cell>
          <cell r="F367" t="str">
            <v>D379</v>
          </cell>
          <cell r="G367">
            <v>1</v>
          </cell>
          <cell r="H367">
            <v>11</v>
          </cell>
          <cell r="I367" t="str">
            <v>F</v>
          </cell>
          <cell r="J367" t="str">
            <v>CHIKWAWA</v>
          </cell>
          <cell r="K367">
            <v>9</v>
          </cell>
        </row>
        <row r="368">
          <cell r="A368" t="str">
            <v>RS 824</v>
          </cell>
          <cell r="B368">
            <v>646</v>
          </cell>
          <cell r="C368" t="str">
            <v>S</v>
          </cell>
          <cell r="D368" t="str">
            <v>F</v>
          </cell>
          <cell r="E368" t="str">
            <v>Nkhongono - North Nkhongono</v>
          </cell>
          <cell r="F368" t="str">
            <v>D380</v>
          </cell>
          <cell r="G368">
            <v>1</v>
          </cell>
          <cell r="H368">
            <v>21</v>
          </cell>
          <cell r="I368" t="str">
            <v>F</v>
          </cell>
          <cell r="J368" t="str">
            <v>CHIKWAWA</v>
          </cell>
          <cell r="K368">
            <v>9</v>
          </cell>
        </row>
        <row r="369">
          <cell r="A369" t="str">
            <v>RS 825</v>
          </cell>
          <cell r="B369">
            <v>647</v>
          </cell>
          <cell r="C369" t="str">
            <v>S</v>
          </cell>
          <cell r="D369" t="str">
            <v>F</v>
          </cell>
          <cell r="E369" t="str">
            <v>Tomali - South East Phwazi</v>
          </cell>
          <cell r="F369" t="str">
            <v>D383</v>
          </cell>
          <cell r="G369">
            <v>1</v>
          </cell>
          <cell r="H369">
            <v>16</v>
          </cell>
          <cell r="I369" t="str">
            <v>F</v>
          </cell>
          <cell r="J369" t="str">
            <v>CHIKWAWA</v>
          </cell>
          <cell r="K369">
            <v>9</v>
          </cell>
        </row>
        <row r="370">
          <cell r="A370" t="str">
            <v>RS 826</v>
          </cell>
          <cell r="B370">
            <v>648</v>
          </cell>
          <cell r="C370" t="str">
            <v>S</v>
          </cell>
          <cell r="D370" t="str">
            <v>F</v>
          </cell>
          <cell r="E370" t="str">
            <v>North Goma - West M1</v>
          </cell>
          <cell r="F370" t="str">
            <v>D386</v>
          </cell>
          <cell r="G370">
            <v>1</v>
          </cell>
          <cell r="H370">
            <v>13</v>
          </cell>
          <cell r="I370" t="str">
            <v>F</v>
          </cell>
          <cell r="J370" t="str">
            <v>CHIKWAWA</v>
          </cell>
          <cell r="K370">
            <v>10</v>
          </cell>
        </row>
        <row r="371">
          <cell r="A371" t="str">
            <v>RS 666</v>
          </cell>
          <cell r="B371">
            <v>488</v>
          </cell>
          <cell r="C371" t="str">
            <v>C</v>
          </cell>
          <cell r="D371" t="str">
            <v>F</v>
          </cell>
          <cell r="E371" t="str">
            <v>Mbala - Diamphwe River</v>
          </cell>
          <cell r="F371" t="str">
            <v>UD</v>
          </cell>
          <cell r="G371">
            <v>3</v>
          </cell>
          <cell r="H371">
            <v>7.7</v>
          </cell>
          <cell r="I371" t="str">
            <v>FL</v>
          </cell>
          <cell r="J371" t="str">
            <v>DEDZA</v>
          </cell>
          <cell r="K371">
            <v>6</v>
          </cell>
        </row>
        <row r="372">
          <cell r="A372" t="str">
            <v>RS 833</v>
          </cell>
          <cell r="B372">
            <v>655</v>
          </cell>
          <cell r="C372" t="str">
            <v>S</v>
          </cell>
          <cell r="D372" t="str">
            <v>F</v>
          </cell>
          <cell r="E372" t="str">
            <v>Lunzu - North East Zomba Boundary</v>
          </cell>
          <cell r="F372" t="str">
            <v>UD</v>
          </cell>
          <cell r="G372">
            <v>6</v>
          </cell>
          <cell r="H372">
            <v>11</v>
          </cell>
          <cell r="I372" t="str">
            <v>R</v>
          </cell>
          <cell r="J372" t="str">
            <v>BLANTYRE</v>
          </cell>
          <cell r="K372">
            <v>9</v>
          </cell>
        </row>
        <row r="373">
          <cell r="A373" t="str">
            <v>RS 827</v>
          </cell>
          <cell r="B373">
            <v>649</v>
          </cell>
          <cell r="C373" t="str">
            <v>S</v>
          </cell>
          <cell r="D373" t="str">
            <v>F</v>
          </cell>
          <cell r="E373" t="str">
            <v>Mayaka - Mulanje Boundary</v>
          </cell>
          <cell r="F373" t="str">
            <v>UD/C</v>
          </cell>
          <cell r="G373">
            <v>1</v>
          </cell>
          <cell r="H373">
            <v>12</v>
          </cell>
          <cell r="I373" t="str">
            <v>FL</v>
          </cell>
          <cell r="J373" t="str">
            <v>ZOMBA</v>
          </cell>
          <cell r="K373">
            <v>9</v>
          </cell>
        </row>
        <row r="374">
          <cell r="A374" t="str">
            <v>RS 828</v>
          </cell>
          <cell r="B374">
            <v>650</v>
          </cell>
          <cell r="C374" t="str">
            <v>S</v>
          </cell>
          <cell r="D374" t="str">
            <v>F</v>
          </cell>
          <cell r="E374" t="str">
            <v>South West Singano - junction S144</v>
          </cell>
          <cell r="F374" t="str">
            <v>UD/D</v>
          </cell>
          <cell r="G374">
            <v>2</v>
          </cell>
          <cell r="H374">
            <v>12</v>
          </cell>
          <cell r="I374" t="str">
            <v>H</v>
          </cell>
          <cell r="J374" t="str">
            <v>PHALOMBE</v>
          </cell>
          <cell r="K374">
            <v>9</v>
          </cell>
        </row>
        <row r="375">
          <cell r="A375" t="str">
            <v>RS 829</v>
          </cell>
          <cell r="B375">
            <v>651</v>
          </cell>
          <cell r="C375" t="str">
            <v>S</v>
          </cell>
          <cell r="D375" t="str">
            <v>F</v>
          </cell>
          <cell r="E375" t="str">
            <v>South  Ngona - East S136</v>
          </cell>
          <cell r="F375" t="str">
            <v>UD/F</v>
          </cell>
          <cell r="G375">
            <v>3</v>
          </cell>
          <cell r="H375">
            <v>9</v>
          </cell>
          <cell r="I375" t="str">
            <v>H</v>
          </cell>
          <cell r="J375" t="str">
            <v>CHIKWAWA</v>
          </cell>
          <cell r="K375">
            <v>9</v>
          </cell>
        </row>
        <row r="376">
          <cell r="A376" t="str">
            <v>RS 830</v>
          </cell>
          <cell r="B376">
            <v>652</v>
          </cell>
          <cell r="C376" t="str">
            <v>S</v>
          </cell>
          <cell r="D376" t="str">
            <v>F</v>
          </cell>
          <cell r="E376" t="str">
            <v>North Gogomwa - junction T411</v>
          </cell>
          <cell r="F376" t="str">
            <v>UD/I</v>
          </cell>
          <cell r="G376">
            <v>4</v>
          </cell>
          <cell r="H376">
            <v>9</v>
          </cell>
          <cell r="I376" t="str">
            <v>H</v>
          </cell>
          <cell r="J376" t="str">
            <v>CHIRADZULU</v>
          </cell>
          <cell r="K376">
            <v>9</v>
          </cell>
        </row>
        <row r="377">
          <cell r="A377" t="str">
            <v>RS 831</v>
          </cell>
          <cell r="B377">
            <v>653</v>
          </cell>
          <cell r="C377" t="str">
            <v>S</v>
          </cell>
          <cell r="D377" t="str">
            <v>F</v>
          </cell>
          <cell r="E377" t="str">
            <v>Chirimba - mid junction between Chizolo and Limbe</v>
          </cell>
          <cell r="F377" t="str">
            <v>UD/I</v>
          </cell>
          <cell r="G377">
            <v>5</v>
          </cell>
          <cell r="H377">
            <v>7</v>
          </cell>
          <cell r="I377" t="str">
            <v>H</v>
          </cell>
          <cell r="J377" t="str">
            <v>BLANTYRE</v>
          </cell>
          <cell r="K377">
            <v>9</v>
          </cell>
        </row>
        <row r="378">
          <cell r="A378" t="str">
            <v>RS 521</v>
          </cell>
          <cell r="B378">
            <v>343</v>
          </cell>
          <cell r="C378" t="str">
            <v>N</v>
          </cell>
          <cell r="D378" t="str">
            <v>F</v>
          </cell>
          <cell r="E378" t="str">
            <v>Mdima - Mhlafuta</v>
          </cell>
          <cell r="F378" t="str">
            <v>UDX</v>
          </cell>
          <cell r="G378">
            <v>7</v>
          </cell>
          <cell r="H378">
            <v>4.4000000000000004</v>
          </cell>
          <cell r="I378" t="str">
            <v>FL</v>
          </cell>
          <cell r="J378" t="str">
            <v>MZIMBA</v>
          </cell>
          <cell r="K378">
            <v>4</v>
          </cell>
        </row>
        <row r="379">
          <cell r="A379" t="str">
            <v>RS 522</v>
          </cell>
          <cell r="B379">
            <v>344</v>
          </cell>
          <cell r="C379" t="str">
            <v>N</v>
          </cell>
          <cell r="D379" t="str">
            <v>F</v>
          </cell>
          <cell r="E379" t="str">
            <v>Malema - Kazguli village</v>
          </cell>
          <cell r="F379" t="str">
            <v>UDX</v>
          </cell>
          <cell r="G379">
            <v>8</v>
          </cell>
          <cell r="H379">
            <v>20.100000000000001</v>
          </cell>
          <cell r="I379" t="str">
            <v>R</v>
          </cell>
          <cell r="J379" t="str">
            <v>MZIMBA</v>
          </cell>
          <cell r="K379">
            <v>4</v>
          </cell>
        </row>
        <row r="380">
          <cell r="A380" t="str">
            <v>RS 523</v>
          </cell>
          <cell r="B380">
            <v>345</v>
          </cell>
          <cell r="C380" t="str">
            <v>N</v>
          </cell>
          <cell r="D380" t="str">
            <v>F</v>
          </cell>
          <cell r="E380" t="str">
            <v>Kasichi - Edingeni</v>
          </cell>
          <cell r="F380" t="str">
            <v>UDY</v>
          </cell>
          <cell r="G380">
            <v>11</v>
          </cell>
          <cell r="H380">
            <v>19.3</v>
          </cell>
          <cell r="I380" t="str">
            <v>FL</v>
          </cell>
          <cell r="J380" t="str">
            <v>MZIMBA</v>
          </cell>
          <cell r="K380">
            <v>4</v>
          </cell>
        </row>
        <row r="381">
          <cell r="A381" t="str">
            <v>RS 834</v>
          </cell>
          <cell r="B381">
            <v>656</v>
          </cell>
          <cell r="C381" t="str">
            <v>S</v>
          </cell>
          <cell r="D381" t="str">
            <v>F</v>
          </cell>
          <cell r="E381" t="str">
            <v>Mtengo Wambalame - Lunzu</v>
          </cell>
          <cell r="F381" t="str">
            <v>IB2</v>
          </cell>
          <cell r="G381">
            <v>1</v>
          </cell>
          <cell r="H381">
            <v>12</v>
          </cell>
          <cell r="I381" t="str">
            <v>R</v>
          </cell>
          <cell r="J381" t="str">
            <v>BLANTYRE</v>
          </cell>
          <cell r="K381">
            <v>9</v>
          </cell>
        </row>
        <row r="382">
          <cell r="A382" t="str">
            <v>RS 520</v>
          </cell>
          <cell r="B382">
            <v>342</v>
          </cell>
          <cell r="C382" t="str">
            <v>N</v>
          </cell>
          <cell r="D382" t="str">
            <v>F</v>
          </cell>
          <cell r="E382" t="str">
            <v>Katoto Admarc - Sibande - junction M1</v>
          </cell>
          <cell r="F382" t="str">
            <v>PR11</v>
          </cell>
          <cell r="G382">
            <v>1</v>
          </cell>
          <cell r="H382">
            <v>25.1</v>
          </cell>
          <cell r="I382" t="str">
            <v>R</v>
          </cell>
          <cell r="J382" t="str">
            <v>MZIMBA</v>
          </cell>
          <cell r="K382">
            <v>3</v>
          </cell>
        </row>
        <row r="383">
          <cell r="A383" t="str">
            <v>RS 671</v>
          </cell>
          <cell r="B383">
            <v>493</v>
          </cell>
          <cell r="C383" t="str">
            <v>C</v>
          </cell>
          <cell r="D383" t="str">
            <v>F</v>
          </cell>
          <cell r="E383" t="str">
            <v>North Ngodzi River - Lake Malawi</v>
          </cell>
          <cell r="F383" t="str">
            <v>PR58</v>
          </cell>
          <cell r="G383">
            <v>1</v>
          </cell>
          <cell r="H383">
            <v>8</v>
          </cell>
          <cell r="I383" t="str">
            <v>F</v>
          </cell>
          <cell r="J383" t="str">
            <v>SALIMA</v>
          </cell>
          <cell r="K383">
            <v>7</v>
          </cell>
        </row>
        <row r="384">
          <cell r="A384" t="str">
            <v>RS 672</v>
          </cell>
          <cell r="B384">
            <v>494</v>
          </cell>
          <cell r="C384" t="str">
            <v>C</v>
          </cell>
          <cell r="D384" t="str">
            <v>F</v>
          </cell>
          <cell r="E384" t="str">
            <v>junction T357 - West Chelani</v>
          </cell>
          <cell r="F384" t="str">
            <v>PR92</v>
          </cell>
          <cell r="G384">
            <v>1</v>
          </cell>
          <cell r="H384">
            <v>11.5</v>
          </cell>
          <cell r="I384" t="str">
            <v>F</v>
          </cell>
          <cell r="J384" t="str">
            <v>SALMA</v>
          </cell>
          <cell r="K384">
            <v>7</v>
          </cell>
        </row>
        <row r="385">
          <cell r="A385" t="str">
            <v>RS 672</v>
          </cell>
          <cell r="B385">
            <v>494</v>
          </cell>
          <cell r="C385" t="str">
            <v>C</v>
          </cell>
          <cell r="D385" t="str">
            <v>F</v>
          </cell>
          <cell r="E385" t="str">
            <v>junction T357 - West Chelani</v>
          </cell>
          <cell r="F385" t="str">
            <v>PR92</v>
          </cell>
          <cell r="G385">
            <v>1</v>
          </cell>
          <cell r="H385">
            <v>11.5</v>
          </cell>
          <cell r="I385" t="str">
            <v>F</v>
          </cell>
          <cell r="J385" t="str">
            <v>SALMA</v>
          </cell>
          <cell r="K385">
            <v>7</v>
          </cell>
        </row>
        <row r="386">
          <cell r="A386" t="str">
            <v>Count</v>
          </cell>
          <cell r="B386">
            <v>382</v>
          </cell>
          <cell r="C386">
            <v>0</v>
          </cell>
          <cell r="D386">
            <v>0</v>
          </cell>
          <cell r="E386">
            <v>0</v>
          </cell>
          <cell r="F386" t="str">
            <v>Total length</v>
          </cell>
          <cell r="G386">
            <v>0</v>
          </cell>
          <cell r="H386">
            <v>4489.2000000000016</v>
          </cell>
          <cell r="I386">
            <v>0</v>
          </cell>
          <cell r="J386" t="str">
            <v>km</v>
          </cell>
        </row>
      </sheetData>
      <sheetData sheetId="1" refreshError="1">
        <row r="2">
          <cell r="A2" t="str">
            <v>Road Section No.</v>
          </cell>
          <cell r="B2" t="str">
            <v>MOWS Project No.</v>
          </cell>
          <cell r="C2" t="str">
            <v>Region</v>
          </cell>
          <cell r="D2" t="str">
            <v>Road class</v>
          </cell>
          <cell r="E2" t="str">
            <v>Road section</v>
          </cell>
          <cell r="F2" t="str">
            <v>Designation</v>
          </cell>
          <cell r="G2" t="str">
            <v>Sequence</v>
          </cell>
          <cell r="H2" t="str">
            <v>Length (km)</v>
          </cell>
          <cell r="I2" t="str">
            <v>Trrrain</v>
          </cell>
          <cell r="J2" t="str">
            <v>District</v>
          </cell>
          <cell r="K2" t="str">
            <v>Map sheet No.</v>
          </cell>
          <cell r="L2" t="str">
            <v>Comments</v>
          </cell>
        </row>
        <row r="3">
          <cell r="A3" t="str">
            <v>RS 317</v>
          </cell>
          <cell r="B3">
            <v>139</v>
          </cell>
          <cell r="C3" t="str">
            <v>S</v>
          </cell>
          <cell r="D3" t="str">
            <v>T</v>
          </cell>
          <cell r="E3" t="str">
            <v>Bangula - Tengani</v>
          </cell>
          <cell r="F3" t="str">
            <v>M01</v>
          </cell>
          <cell r="G3">
            <v>53</v>
          </cell>
          <cell r="H3">
            <v>21.6</v>
          </cell>
          <cell r="I3" t="str">
            <v>F</v>
          </cell>
          <cell r="J3" t="str">
            <v>NSANJE</v>
          </cell>
          <cell r="K3">
            <v>10</v>
          </cell>
          <cell r="L3" t="str">
            <v>Part of RS1</v>
          </cell>
        </row>
        <row r="4">
          <cell r="A4" t="str">
            <v>RS 318</v>
          </cell>
          <cell r="B4">
            <v>140</v>
          </cell>
          <cell r="C4" t="str">
            <v>S</v>
          </cell>
          <cell r="D4" t="str">
            <v>T</v>
          </cell>
          <cell r="E4" t="str">
            <v>Tengani - Chigumukire</v>
          </cell>
          <cell r="F4" t="str">
            <v>M01</v>
          </cell>
          <cell r="G4">
            <v>54</v>
          </cell>
          <cell r="H4">
            <v>11.2</v>
          </cell>
          <cell r="I4" t="str">
            <v>F</v>
          </cell>
          <cell r="J4" t="str">
            <v>NSANJE</v>
          </cell>
          <cell r="K4">
            <v>10</v>
          </cell>
          <cell r="L4" t="str">
            <v>Part of RS1</v>
          </cell>
        </row>
        <row r="5">
          <cell r="A5" t="str">
            <v>RS 320</v>
          </cell>
          <cell r="B5">
            <v>142</v>
          </cell>
          <cell r="C5" t="str">
            <v>S</v>
          </cell>
          <cell r="D5" t="str">
            <v>T</v>
          </cell>
          <cell r="E5" t="str">
            <v>Chigumukire - Lundu</v>
          </cell>
          <cell r="F5" t="str">
            <v>M01</v>
          </cell>
          <cell r="G5">
            <v>55</v>
          </cell>
          <cell r="H5">
            <v>14</v>
          </cell>
          <cell r="I5" t="str">
            <v>F</v>
          </cell>
          <cell r="J5" t="str">
            <v>NSANJE</v>
          </cell>
          <cell r="K5">
            <v>10</v>
          </cell>
        </row>
        <row r="6">
          <cell r="A6" t="str">
            <v>RS 314</v>
          </cell>
          <cell r="B6">
            <v>136</v>
          </cell>
          <cell r="C6" t="str">
            <v>S</v>
          </cell>
          <cell r="D6" t="str">
            <v>T</v>
          </cell>
          <cell r="E6" t="str">
            <v>Lundu - Nsanje Marka</v>
          </cell>
          <cell r="F6" t="str">
            <v>M01</v>
          </cell>
          <cell r="G6">
            <v>56</v>
          </cell>
          <cell r="H6">
            <v>28</v>
          </cell>
          <cell r="I6" t="str">
            <v>F</v>
          </cell>
          <cell r="J6" t="str">
            <v>NSANJE</v>
          </cell>
          <cell r="K6">
            <v>10</v>
          </cell>
        </row>
        <row r="7">
          <cell r="A7" t="str">
            <v>RS 327</v>
          </cell>
          <cell r="B7">
            <v>149</v>
          </cell>
          <cell r="C7" t="str">
            <v>S</v>
          </cell>
          <cell r="D7" t="str">
            <v>T</v>
          </cell>
          <cell r="E7" t="str">
            <v>Mbalula - Chowe</v>
          </cell>
          <cell r="F7" t="str">
            <v>M03</v>
          </cell>
          <cell r="G7">
            <v>16</v>
          </cell>
          <cell r="H7">
            <v>7.2</v>
          </cell>
          <cell r="I7" t="str">
            <v>H</v>
          </cell>
          <cell r="J7" t="str">
            <v>MANGOCHI</v>
          </cell>
          <cell r="K7">
            <v>8</v>
          </cell>
        </row>
        <row r="8">
          <cell r="A8" t="str">
            <v>RS 325</v>
          </cell>
          <cell r="B8">
            <v>147</v>
          </cell>
          <cell r="C8" t="str">
            <v>S</v>
          </cell>
          <cell r="D8" t="str">
            <v>T</v>
          </cell>
          <cell r="E8" t="str">
            <v>Matola - Idulusi</v>
          </cell>
          <cell r="F8" t="str">
            <v>M03</v>
          </cell>
          <cell r="G8">
            <v>18</v>
          </cell>
          <cell r="H8">
            <v>4.2</v>
          </cell>
          <cell r="I8" t="str">
            <v>H</v>
          </cell>
          <cell r="J8" t="str">
            <v>MANGOCHI</v>
          </cell>
          <cell r="K8">
            <v>8</v>
          </cell>
        </row>
        <row r="9">
          <cell r="A9" t="str">
            <v>RS 328</v>
          </cell>
          <cell r="B9">
            <v>150</v>
          </cell>
          <cell r="C9" t="str">
            <v>S</v>
          </cell>
          <cell r="D9" t="str">
            <v>T</v>
          </cell>
          <cell r="E9" t="str">
            <v>Idulusi - Namwera</v>
          </cell>
          <cell r="F9" t="str">
            <v>M03</v>
          </cell>
          <cell r="G9">
            <v>19</v>
          </cell>
          <cell r="H9">
            <v>12.7</v>
          </cell>
          <cell r="I9" t="str">
            <v>R</v>
          </cell>
          <cell r="J9" t="str">
            <v>MANGOCHI</v>
          </cell>
          <cell r="K9">
            <v>7</v>
          </cell>
        </row>
        <row r="10">
          <cell r="A10" t="str">
            <v>RS 323</v>
          </cell>
          <cell r="B10">
            <v>145</v>
          </cell>
          <cell r="C10" t="str">
            <v>S</v>
          </cell>
          <cell r="D10" t="str">
            <v>T</v>
          </cell>
          <cell r="E10" t="str">
            <v>Namwera - Chiponde</v>
          </cell>
          <cell r="F10" t="str">
            <v>M03</v>
          </cell>
          <cell r="G10">
            <v>20</v>
          </cell>
          <cell r="H10">
            <v>12.9</v>
          </cell>
          <cell r="I10" t="str">
            <v>R</v>
          </cell>
          <cell r="J10" t="str">
            <v>MANGOCHI</v>
          </cell>
          <cell r="K10">
            <v>7</v>
          </cell>
        </row>
        <row r="11">
          <cell r="A11" t="str">
            <v>RS 329</v>
          </cell>
          <cell r="B11">
            <v>151</v>
          </cell>
          <cell r="C11" t="str">
            <v>S</v>
          </cell>
          <cell r="D11" t="str">
            <v>T</v>
          </cell>
          <cell r="E11" t="str">
            <v>Mikolongwe - Losa</v>
          </cell>
          <cell r="F11" t="str">
            <v>M04</v>
          </cell>
          <cell r="G11">
            <v>3</v>
          </cell>
          <cell r="H11">
            <v>13.1</v>
          </cell>
          <cell r="I11" t="str">
            <v>R</v>
          </cell>
          <cell r="J11" t="str">
            <v>CHIRADZULU</v>
          </cell>
          <cell r="K11">
            <v>9</v>
          </cell>
        </row>
        <row r="12">
          <cell r="A12" t="str">
            <v>RS 758</v>
          </cell>
          <cell r="B12">
            <v>580</v>
          </cell>
          <cell r="C12" t="str">
            <v>S</v>
          </cell>
          <cell r="D12" t="str">
            <v>T</v>
          </cell>
          <cell r="E12" t="str">
            <v>Losa - Thuchila River Bridge</v>
          </cell>
          <cell r="F12" t="str">
            <v>M04</v>
          </cell>
          <cell r="G12">
            <v>4</v>
          </cell>
          <cell r="H12">
            <v>8.6999999999999993</v>
          </cell>
          <cell r="I12" t="str">
            <v>F</v>
          </cell>
          <cell r="J12" t="str">
            <v>MULANJE</v>
          </cell>
          <cell r="K12">
            <v>9</v>
          </cell>
          <cell r="L12" t="str">
            <v>Changed designation from T413  to M04</v>
          </cell>
        </row>
        <row r="13">
          <cell r="A13" t="str">
            <v>RS 838</v>
          </cell>
          <cell r="B13" t="str">
            <v>n.a.</v>
          </cell>
          <cell r="C13" t="str">
            <v>S</v>
          </cell>
          <cell r="D13" t="str">
            <v>T</v>
          </cell>
          <cell r="E13" t="str">
            <v>Thuchila River Bridge - Luwanje T.C.</v>
          </cell>
          <cell r="F13" t="str">
            <v>M04</v>
          </cell>
          <cell r="G13">
            <v>5</v>
          </cell>
          <cell r="H13">
            <v>6.9</v>
          </cell>
          <cell r="I13" t="str">
            <v>R</v>
          </cell>
          <cell r="J13" t="str">
            <v>MULANJE</v>
          </cell>
          <cell r="K13">
            <v>9</v>
          </cell>
          <cell r="L13" t="str">
            <v xml:space="preserve">New section part of RS 330 </v>
          </cell>
        </row>
        <row r="14">
          <cell r="A14" t="str">
            <v>RS 215</v>
          </cell>
          <cell r="B14">
            <v>37</v>
          </cell>
          <cell r="C14" t="str">
            <v>C</v>
          </cell>
          <cell r="D14" t="str">
            <v>T</v>
          </cell>
          <cell r="E14" t="str">
            <v>Zowonela - Mbobo</v>
          </cell>
          <cell r="F14" t="str">
            <v>M07</v>
          </cell>
          <cell r="G14">
            <v>1</v>
          </cell>
          <cell r="H14">
            <v>12.2</v>
          </cell>
          <cell r="I14" t="str">
            <v>L</v>
          </cell>
          <cell r="J14" t="str">
            <v>NTCHISI</v>
          </cell>
          <cell r="K14">
            <v>5</v>
          </cell>
        </row>
        <row r="15">
          <cell r="A15" t="str">
            <v>RS 209</v>
          </cell>
          <cell r="B15">
            <v>31</v>
          </cell>
          <cell r="C15" t="str">
            <v>C</v>
          </cell>
          <cell r="D15" t="str">
            <v>T</v>
          </cell>
          <cell r="E15" t="str">
            <v>Mpala T.C. - Zowonela</v>
          </cell>
          <cell r="F15" t="str">
            <v>M07</v>
          </cell>
          <cell r="G15">
            <v>2</v>
          </cell>
          <cell r="H15">
            <v>9.8000000000000007</v>
          </cell>
          <cell r="I15" t="str">
            <v>R</v>
          </cell>
          <cell r="J15" t="str">
            <v>NTCHISI</v>
          </cell>
          <cell r="K15">
            <v>5</v>
          </cell>
        </row>
        <row r="16">
          <cell r="A16" t="str">
            <v>RS 214</v>
          </cell>
          <cell r="B16">
            <v>36</v>
          </cell>
          <cell r="C16" t="str">
            <v>C</v>
          </cell>
          <cell r="D16" t="str">
            <v>T</v>
          </cell>
          <cell r="E16" t="str">
            <v>Mpala T.C. - Ntchisi</v>
          </cell>
          <cell r="F16" t="str">
            <v>M07</v>
          </cell>
          <cell r="G16">
            <v>3</v>
          </cell>
          <cell r="H16">
            <v>12.9</v>
          </cell>
          <cell r="I16" t="str">
            <v>R</v>
          </cell>
          <cell r="J16" t="str">
            <v>NTCHISI</v>
          </cell>
          <cell r="K16">
            <v>5</v>
          </cell>
        </row>
        <row r="17">
          <cell r="A17" t="str">
            <v>RS 208</v>
          </cell>
          <cell r="B17">
            <v>30</v>
          </cell>
          <cell r="C17" t="str">
            <v>C</v>
          </cell>
          <cell r="D17" t="str">
            <v>T</v>
          </cell>
          <cell r="E17" t="str">
            <v>Nchisi - Km17.45</v>
          </cell>
          <cell r="F17" t="str">
            <v>M07</v>
          </cell>
          <cell r="G17">
            <v>4</v>
          </cell>
          <cell r="H17">
            <v>1.6</v>
          </cell>
          <cell r="I17" t="str">
            <v>R</v>
          </cell>
          <cell r="J17" t="str">
            <v>NTCHISI</v>
          </cell>
          <cell r="K17">
            <v>5</v>
          </cell>
        </row>
        <row r="18">
          <cell r="A18" t="str">
            <v>RS 211</v>
          </cell>
          <cell r="B18">
            <v>33</v>
          </cell>
          <cell r="C18" t="str">
            <v>C</v>
          </cell>
          <cell r="D18" t="str">
            <v>T</v>
          </cell>
          <cell r="E18" t="str">
            <v>Km17.45 - Mbonekela</v>
          </cell>
          <cell r="F18" t="str">
            <v>M07</v>
          </cell>
          <cell r="G18">
            <v>5</v>
          </cell>
          <cell r="H18">
            <v>17.399999999999999</v>
          </cell>
          <cell r="I18" t="str">
            <v>R</v>
          </cell>
          <cell r="J18" t="str">
            <v>NTCHISI</v>
          </cell>
          <cell r="K18">
            <v>5</v>
          </cell>
        </row>
        <row r="19">
          <cell r="A19" t="str">
            <v>RS 212</v>
          </cell>
          <cell r="B19">
            <v>34</v>
          </cell>
          <cell r="C19" t="str">
            <v>C</v>
          </cell>
          <cell r="D19" t="str">
            <v>T</v>
          </cell>
          <cell r="E19" t="str">
            <v>Mwangala - Dzaleka</v>
          </cell>
          <cell r="F19" t="str">
            <v>M07</v>
          </cell>
          <cell r="G19">
            <v>6</v>
          </cell>
          <cell r="H19">
            <v>25.4</v>
          </cell>
          <cell r="I19" t="str">
            <v>R</v>
          </cell>
          <cell r="J19" t="str">
            <v>DOWA</v>
          </cell>
          <cell r="K19" t="str">
            <v>5,6</v>
          </cell>
        </row>
        <row r="20">
          <cell r="A20" t="str">
            <v>RS 210</v>
          </cell>
          <cell r="B20">
            <v>32</v>
          </cell>
          <cell r="C20" t="str">
            <v>C</v>
          </cell>
          <cell r="D20" t="str">
            <v>T</v>
          </cell>
          <cell r="E20" t="str">
            <v>Dzaleka - Zidunge</v>
          </cell>
          <cell r="F20" t="str">
            <v>M07</v>
          </cell>
          <cell r="G20">
            <v>7</v>
          </cell>
          <cell r="H20">
            <v>5.2</v>
          </cell>
          <cell r="I20" t="str">
            <v>R</v>
          </cell>
          <cell r="J20" t="str">
            <v>DOWA</v>
          </cell>
          <cell r="K20">
            <v>5</v>
          </cell>
        </row>
        <row r="21">
          <cell r="A21" t="str">
            <v>RS 213</v>
          </cell>
          <cell r="B21">
            <v>35</v>
          </cell>
          <cell r="C21" t="str">
            <v>C</v>
          </cell>
          <cell r="D21" t="str">
            <v>T</v>
          </cell>
          <cell r="E21" t="str">
            <v>Zidunge - Othambwe</v>
          </cell>
          <cell r="F21" t="str">
            <v>M07</v>
          </cell>
          <cell r="G21">
            <v>8</v>
          </cell>
          <cell r="H21">
            <v>7.9</v>
          </cell>
          <cell r="I21" t="str">
            <v>F</v>
          </cell>
          <cell r="J21" t="str">
            <v>DOWA</v>
          </cell>
          <cell r="K21">
            <v>6</v>
          </cell>
        </row>
        <row r="22">
          <cell r="A22" t="str">
            <v>RS 847</v>
          </cell>
          <cell r="B22" t="str">
            <v>n.a.</v>
          </cell>
          <cell r="C22" t="str">
            <v>N</v>
          </cell>
          <cell r="D22" t="str">
            <v>T</v>
          </cell>
          <cell r="E22" t="str">
            <v>Mkoma (Tanzania border) - Chitipa</v>
          </cell>
          <cell r="F22" t="str">
            <v>M09</v>
          </cell>
          <cell r="G22">
            <v>1</v>
          </cell>
          <cell r="H22">
            <v>44.5</v>
          </cell>
          <cell r="I22" t="str">
            <v>R</v>
          </cell>
          <cell r="J22" t="str">
            <v>CHITIPA</v>
          </cell>
          <cell r="K22">
            <v>1</v>
          </cell>
          <cell r="L22" t="str">
            <v>New section part of origional RS 179</v>
          </cell>
        </row>
        <row r="23">
          <cell r="A23" t="str">
            <v>RS 848</v>
          </cell>
          <cell r="B23" t="str">
            <v>n.a.</v>
          </cell>
          <cell r="C23" t="str">
            <v>N</v>
          </cell>
          <cell r="D23" t="str">
            <v>T</v>
          </cell>
          <cell r="E23" t="str">
            <v>Chitipa - Chelinda T/off</v>
          </cell>
          <cell r="F23" t="str">
            <v>M09</v>
          </cell>
          <cell r="G23">
            <v>2</v>
          </cell>
          <cell r="H23">
            <v>166.8</v>
          </cell>
          <cell r="I23" t="str">
            <v>R</v>
          </cell>
          <cell r="J23" t="str">
            <v>CHITIPA</v>
          </cell>
          <cell r="K23">
            <v>1</v>
          </cell>
          <cell r="L23" t="str">
            <v>New section part of origional RS 179</v>
          </cell>
        </row>
        <row r="24">
          <cell r="A24" t="str">
            <v>RS 181</v>
          </cell>
          <cell r="B24">
            <v>3</v>
          </cell>
          <cell r="C24" t="str">
            <v>N</v>
          </cell>
          <cell r="D24" t="str">
            <v>T</v>
          </cell>
          <cell r="E24" t="str">
            <v>Chelinda T/off - Chitanga</v>
          </cell>
          <cell r="F24" t="str">
            <v>M09</v>
          </cell>
          <cell r="G24">
            <v>3</v>
          </cell>
          <cell r="H24">
            <v>62.8</v>
          </cell>
          <cell r="I24" t="str">
            <v>R</v>
          </cell>
          <cell r="J24" t="str">
            <v>RUMPHI</v>
          </cell>
          <cell r="K24" t="str">
            <v>2,3</v>
          </cell>
          <cell r="L24" t="str">
            <v>End point altered from Mphangara Stream to Chatanga</v>
          </cell>
        </row>
        <row r="25">
          <cell r="A25" t="str">
            <v>RS 182</v>
          </cell>
          <cell r="B25">
            <v>4</v>
          </cell>
          <cell r="C25" t="str">
            <v>N</v>
          </cell>
          <cell r="D25" t="str">
            <v>T</v>
          </cell>
          <cell r="E25" t="str">
            <v>Mphangara Stream-Bow-Emcisweni-Kamchocho-Chitapa</v>
          </cell>
          <cell r="F25" t="str">
            <v>M09</v>
          </cell>
          <cell r="G25">
            <v>4</v>
          </cell>
          <cell r="H25">
            <v>95</v>
          </cell>
          <cell r="I25" t="str">
            <v>R</v>
          </cell>
          <cell r="J25" t="str">
            <v>MZIMBA</v>
          </cell>
          <cell r="K25" t="str">
            <v>3,4</v>
          </cell>
        </row>
        <row r="26">
          <cell r="A26" t="str">
            <v>RS 180</v>
          </cell>
          <cell r="B26">
            <v>2</v>
          </cell>
          <cell r="C26" t="str">
            <v>N</v>
          </cell>
          <cell r="D26" t="str">
            <v>T</v>
          </cell>
          <cell r="E26" t="str">
            <v>Chitapa - Majighasawa</v>
          </cell>
          <cell r="F26" t="str">
            <v>M09</v>
          </cell>
          <cell r="G26">
            <v>5</v>
          </cell>
          <cell r="H26">
            <v>31.8</v>
          </cell>
          <cell r="I26" t="str">
            <v>R</v>
          </cell>
          <cell r="J26" t="str">
            <v>MZIMBA</v>
          </cell>
          <cell r="K26" t="str">
            <v>3,4</v>
          </cell>
        </row>
        <row r="27">
          <cell r="A27" t="str">
            <v>RS 849</v>
          </cell>
          <cell r="B27" t="str">
            <v>n.a.</v>
          </cell>
          <cell r="C27" t="str">
            <v>N</v>
          </cell>
          <cell r="D27" t="str">
            <v>T</v>
          </cell>
          <cell r="E27" t="str">
            <v>Chitanga - Mphangara Stream</v>
          </cell>
          <cell r="F27" t="str">
            <v>M09</v>
          </cell>
          <cell r="G27">
            <v>6</v>
          </cell>
          <cell r="H27">
            <v>21.2</v>
          </cell>
          <cell r="I27">
            <v>3</v>
          </cell>
          <cell r="J27" t="str">
            <v>MZIMBA</v>
          </cell>
          <cell r="K27">
            <v>3</v>
          </cell>
          <cell r="L27" t="str">
            <v>New section part of origional RS 181</v>
          </cell>
        </row>
        <row r="28">
          <cell r="A28" t="str">
            <v>RS 183</v>
          </cell>
          <cell r="B28">
            <v>5</v>
          </cell>
          <cell r="C28" t="str">
            <v>N</v>
          </cell>
          <cell r="D28" t="str">
            <v>T</v>
          </cell>
          <cell r="E28" t="str">
            <v>Chiweta - Malongowe River</v>
          </cell>
          <cell r="F28" t="str">
            <v>M11</v>
          </cell>
          <cell r="G28">
            <v>1</v>
          </cell>
          <cell r="H28">
            <v>33.200000000000003</v>
          </cell>
          <cell r="I28" t="str">
            <v>R</v>
          </cell>
          <cell r="J28" t="str">
            <v>RUMPHI</v>
          </cell>
          <cell r="K28" t="str">
            <v>2,3</v>
          </cell>
        </row>
        <row r="29">
          <cell r="A29" t="str">
            <v>RS 184</v>
          </cell>
          <cell r="B29">
            <v>6</v>
          </cell>
          <cell r="C29" t="str">
            <v>N</v>
          </cell>
          <cell r="D29" t="str">
            <v>T</v>
          </cell>
          <cell r="E29" t="str">
            <v>Malongowe River - Usisya - Timbiri</v>
          </cell>
          <cell r="F29" t="str">
            <v>M11</v>
          </cell>
          <cell r="G29">
            <v>2</v>
          </cell>
          <cell r="H29">
            <v>63</v>
          </cell>
          <cell r="I29" t="str">
            <v>R</v>
          </cell>
          <cell r="J29" t="str">
            <v>MZIMBA</v>
          </cell>
          <cell r="K29">
            <v>3</v>
          </cell>
        </row>
        <row r="30">
          <cell r="A30" t="str">
            <v>RS 220</v>
          </cell>
          <cell r="B30">
            <v>42</v>
          </cell>
          <cell r="C30" t="str">
            <v>C</v>
          </cell>
          <cell r="D30" t="str">
            <v>T</v>
          </cell>
          <cell r="E30" t="str">
            <v>Dzaleka - Dowa</v>
          </cell>
          <cell r="F30" t="str">
            <v>M16</v>
          </cell>
          <cell r="G30">
            <v>1</v>
          </cell>
          <cell r="H30">
            <v>7.4</v>
          </cell>
          <cell r="I30" t="str">
            <v>R</v>
          </cell>
          <cell r="J30" t="str">
            <v>DOWA</v>
          </cell>
          <cell r="K30">
            <v>6</v>
          </cell>
        </row>
        <row r="31">
          <cell r="A31" t="str">
            <v>RS 219</v>
          </cell>
          <cell r="B31">
            <v>41</v>
          </cell>
          <cell r="C31" t="str">
            <v>C</v>
          </cell>
          <cell r="D31" t="str">
            <v>T</v>
          </cell>
          <cell r="E31" t="str">
            <v>Dowa - Chezi</v>
          </cell>
          <cell r="F31" t="str">
            <v>M16</v>
          </cell>
          <cell r="G31">
            <v>2</v>
          </cell>
          <cell r="H31">
            <v>16.600000000000001</v>
          </cell>
          <cell r="I31" t="str">
            <v>H</v>
          </cell>
          <cell r="J31" t="str">
            <v>DOWA</v>
          </cell>
          <cell r="K31">
            <v>6</v>
          </cell>
        </row>
        <row r="32">
          <cell r="A32" t="str">
            <v>RS 049</v>
          </cell>
          <cell r="B32">
            <v>49</v>
          </cell>
          <cell r="C32" t="str">
            <v>C</v>
          </cell>
          <cell r="D32" t="str">
            <v>T</v>
          </cell>
          <cell r="E32" t="str">
            <v>Nkhota-kota - Malenga</v>
          </cell>
          <cell r="F32" t="str">
            <v>M18</v>
          </cell>
          <cell r="G32">
            <v>1</v>
          </cell>
          <cell r="H32">
            <v>5.6</v>
          </cell>
          <cell r="I32" t="str">
            <v>F</v>
          </cell>
          <cell r="J32" t="str">
            <v>NKHOTA KOTA</v>
          </cell>
          <cell r="K32">
            <v>5</v>
          </cell>
          <cell r="L32" t="str">
            <v>Changed designation from M5 to M18</v>
          </cell>
        </row>
        <row r="33">
          <cell r="A33" t="str">
            <v>RS 224</v>
          </cell>
          <cell r="B33">
            <v>46</v>
          </cell>
          <cell r="C33" t="str">
            <v>C</v>
          </cell>
          <cell r="D33" t="str">
            <v>T</v>
          </cell>
          <cell r="E33" t="str">
            <v>Malenga - Nkhotakota Game Reserve</v>
          </cell>
          <cell r="F33" t="str">
            <v>M18</v>
          </cell>
          <cell r="G33">
            <v>2</v>
          </cell>
          <cell r="H33">
            <v>16.100000000000001</v>
          </cell>
          <cell r="I33" t="str">
            <v>F</v>
          </cell>
          <cell r="J33" t="str">
            <v>NKHOTA KOTA</v>
          </cell>
          <cell r="K33">
            <v>5</v>
          </cell>
        </row>
        <row r="34">
          <cell r="A34" t="str">
            <v>RS 222</v>
          </cell>
          <cell r="B34">
            <v>44</v>
          </cell>
          <cell r="C34" t="str">
            <v>C</v>
          </cell>
          <cell r="D34" t="str">
            <v>T</v>
          </cell>
          <cell r="E34" t="str">
            <v>Nkhotakota Game Reserve - Mbobo</v>
          </cell>
          <cell r="F34" t="str">
            <v>M18</v>
          </cell>
          <cell r="G34">
            <v>3</v>
          </cell>
          <cell r="H34">
            <v>32.6</v>
          </cell>
          <cell r="I34" t="str">
            <v>R</v>
          </cell>
          <cell r="J34" t="str">
            <v>NKHOTA KOTA &amp; NTCHISI</v>
          </cell>
          <cell r="K34">
            <v>5</v>
          </cell>
        </row>
        <row r="35">
          <cell r="A35" t="str">
            <v>RS 223</v>
          </cell>
          <cell r="B35">
            <v>45</v>
          </cell>
          <cell r="C35" t="str">
            <v>C</v>
          </cell>
          <cell r="D35" t="str">
            <v>T</v>
          </cell>
          <cell r="E35" t="str">
            <v>Mbobo - Malomo T.C.</v>
          </cell>
          <cell r="F35" t="str">
            <v>M18</v>
          </cell>
          <cell r="G35">
            <v>4</v>
          </cell>
          <cell r="H35">
            <v>18.100000000000001</v>
          </cell>
          <cell r="I35" t="str">
            <v>R</v>
          </cell>
          <cell r="J35" t="str">
            <v>NTCHISI</v>
          </cell>
          <cell r="K35">
            <v>5</v>
          </cell>
        </row>
        <row r="36">
          <cell r="A36" t="str">
            <v>RS 837</v>
          </cell>
          <cell r="B36" t="str">
            <v>n.a.</v>
          </cell>
          <cell r="C36" t="str">
            <v>C</v>
          </cell>
          <cell r="D36" t="str">
            <v>T</v>
          </cell>
          <cell r="E36" t="str">
            <v>Malomo T.C. - Chima</v>
          </cell>
          <cell r="F36" t="str">
            <v>M18</v>
          </cell>
          <cell r="G36">
            <v>5</v>
          </cell>
          <cell r="H36">
            <v>14.4</v>
          </cell>
          <cell r="I36" t="str">
            <v>R</v>
          </cell>
          <cell r="J36" t="str">
            <v>LILONGWE</v>
          </cell>
          <cell r="K36">
            <v>6</v>
          </cell>
          <cell r="L36" t="str">
            <v>New section part of RS 225</v>
          </cell>
        </row>
        <row r="37">
          <cell r="A37" t="str">
            <v>RS 259</v>
          </cell>
          <cell r="B37">
            <v>81</v>
          </cell>
          <cell r="C37" t="str">
            <v>C</v>
          </cell>
          <cell r="D37" t="str">
            <v>T</v>
          </cell>
          <cell r="E37" t="str">
            <v>Chima - Chilowamatambe</v>
          </cell>
          <cell r="F37" t="str">
            <v>M18</v>
          </cell>
          <cell r="G37">
            <v>6</v>
          </cell>
          <cell r="H37">
            <v>14.9</v>
          </cell>
          <cell r="I37" t="str">
            <v>F</v>
          </cell>
          <cell r="J37" t="str">
            <v>KASUNGU</v>
          </cell>
          <cell r="K37">
            <v>5</v>
          </cell>
          <cell r="L37" t="str">
            <v>Changed designation from S120 to M18. Now by-passed.</v>
          </cell>
        </row>
        <row r="38">
          <cell r="A38" t="str">
            <v>RS 261</v>
          </cell>
          <cell r="B38">
            <v>83</v>
          </cell>
          <cell r="C38" t="str">
            <v>C</v>
          </cell>
          <cell r="D38" t="str">
            <v>T</v>
          </cell>
          <cell r="E38" t="str">
            <v>Chilowamatambe - Chiwengo</v>
          </cell>
          <cell r="F38" t="str">
            <v>M18</v>
          </cell>
          <cell r="G38">
            <v>7</v>
          </cell>
          <cell r="H38">
            <v>15.9</v>
          </cell>
          <cell r="I38" t="str">
            <v>F</v>
          </cell>
          <cell r="J38" t="str">
            <v>KASUNGU</v>
          </cell>
          <cell r="K38">
            <v>5</v>
          </cell>
          <cell r="L38" t="str">
            <v>Changed designation from S120 to M18. Now by-passed.</v>
          </cell>
        </row>
        <row r="39">
          <cell r="A39" t="str">
            <v>RS 185</v>
          </cell>
          <cell r="B39">
            <v>7</v>
          </cell>
          <cell r="C39" t="str">
            <v>N</v>
          </cell>
          <cell r="D39" t="str">
            <v>T</v>
          </cell>
          <cell r="E39" t="str">
            <v>Luwawa (junction M1) - Mqocha - Jenda (junction S112)</v>
          </cell>
          <cell r="F39" t="str">
            <v>M20</v>
          </cell>
          <cell r="G39">
            <v>1</v>
          </cell>
          <cell r="H39">
            <v>78.5</v>
          </cell>
          <cell r="I39" t="str">
            <v>F</v>
          </cell>
          <cell r="J39" t="str">
            <v>MZIMBA</v>
          </cell>
          <cell r="K39">
            <v>4</v>
          </cell>
          <cell r="L39" t="str">
            <v>Contains road designated T322 (on 1:250,000 series map)</v>
          </cell>
        </row>
        <row r="40">
          <cell r="A40" t="str">
            <v>RS 186</v>
          </cell>
          <cell r="B40">
            <v>8</v>
          </cell>
          <cell r="C40" t="str">
            <v>N</v>
          </cell>
          <cell r="D40" t="str">
            <v>T</v>
          </cell>
          <cell r="E40" t="str">
            <v>Mzimba - Mtangatanga</v>
          </cell>
          <cell r="F40" t="str">
            <v>M22</v>
          </cell>
          <cell r="G40">
            <v>1</v>
          </cell>
          <cell r="H40">
            <v>24</v>
          </cell>
          <cell r="I40" t="str">
            <v>R</v>
          </cell>
          <cell r="J40" t="str">
            <v>MZIMBA</v>
          </cell>
          <cell r="K40">
            <v>4</v>
          </cell>
        </row>
        <row r="41">
          <cell r="A41" t="str">
            <v>RS 187</v>
          </cell>
          <cell r="B41">
            <v>9</v>
          </cell>
          <cell r="C41" t="str">
            <v>N</v>
          </cell>
          <cell r="D41" t="str">
            <v>T</v>
          </cell>
          <cell r="E41" t="str">
            <v>Rumphi - Bolero - Chitanga</v>
          </cell>
          <cell r="F41" t="str">
            <v>M24</v>
          </cell>
          <cell r="G41">
            <v>3</v>
          </cell>
          <cell r="H41">
            <v>37.799999999999997</v>
          </cell>
          <cell r="I41" t="str">
            <v>F</v>
          </cell>
          <cell r="J41" t="str">
            <v>RUMPHI</v>
          </cell>
          <cell r="K41">
            <v>3</v>
          </cell>
          <cell r="L41" t="str">
            <v>Section start changed to Rumphi</v>
          </cell>
        </row>
        <row r="42">
          <cell r="A42" t="str">
            <v>RS 189</v>
          </cell>
          <cell r="B42">
            <v>11</v>
          </cell>
          <cell r="C42" t="str">
            <v>N</v>
          </cell>
          <cell r="D42" t="str">
            <v>T</v>
          </cell>
          <cell r="E42" t="str">
            <v>Chitipa-Lufira River</v>
          </cell>
          <cell r="F42" t="str">
            <v>M26</v>
          </cell>
          <cell r="G42">
            <v>1</v>
          </cell>
          <cell r="H42">
            <v>43</v>
          </cell>
          <cell r="I42" t="str">
            <v>F</v>
          </cell>
          <cell r="J42" t="str">
            <v>CHITIPA</v>
          </cell>
          <cell r="K42">
            <v>1</v>
          </cell>
        </row>
        <row r="43">
          <cell r="A43" t="str">
            <v>RS 188</v>
          </cell>
          <cell r="B43">
            <v>10</v>
          </cell>
          <cell r="C43" t="str">
            <v>N</v>
          </cell>
          <cell r="D43" t="str">
            <v>T</v>
          </cell>
          <cell r="E43" t="str">
            <v>Lufira river-Karonga</v>
          </cell>
          <cell r="F43" t="str">
            <v>M26</v>
          </cell>
          <cell r="G43">
            <v>2</v>
          </cell>
          <cell r="H43">
            <v>43</v>
          </cell>
          <cell r="I43" t="str">
            <v>F&amp;H</v>
          </cell>
          <cell r="J43" t="str">
            <v>CHITIPA &amp; KARONGA</v>
          </cell>
          <cell r="K43" t="str">
            <v>1,2</v>
          </cell>
        </row>
        <row r="44">
          <cell r="A44" t="str">
            <v>RS 190</v>
          </cell>
          <cell r="B44">
            <v>12</v>
          </cell>
          <cell r="C44" t="str">
            <v>N</v>
          </cell>
          <cell r="D44" t="str">
            <v>T</v>
          </cell>
          <cell r="E44" t="str">
            <v>Chisenga - Chisenga customs</v>
          </cell>
          <cell r="F44" t="str">
            <v>S085</v>
          </cell>
          <cell r="G44">
            <v>1</v>
          </cell>
          <cell r="H44">
            <v>12.6</v>
          </cell>
          <cell r="I44" t="str">
            <v>F</v>
          </cell>
          <cell r="J44" t="str">
            <v>CHITIPA</v>
          </cell>
          <cell r="K44">
            <v>2</v>
          </cell>
        </row>
        <row r="45">
          <cell r="A45" t="str">
            <v>RS 192</v>
          </cell>
          <cell r="B45">
            <v>14</v>
          </cell>
          <cell r="C45" t="str">
            <v>N</v>
          </cell>
          <cell r="D45" t="str">
            <v>T</v>
          </cell>
          <cell r="E45" t="str">
            <v>Chendo - Mwakaromba</v>
          </cell>
          <cell r="F45" t="str">
            <v>S100</v>
          </cell>
          <cell r="G45">
            <v>2</v>
          </cell>
          <cell r="H45">
            <v>178.5</v>
          </cell>
          <cell r="I45" t="str">
            <v>F&amp;H</v>
          </cell>
          <cell r="J45" t="str">
            <v>CHITIPA &amp; KARONGA</v>
          </cell>
          <cell r="K45">
            <v>1</v>
          </cell>
        </row>
        <row r="46">
          <cell r="A46" t="str">
            <v>RS 193</v>
          </cell>
          <cell r="B46">
            <v>15</v>
          </cell>
          <cell r="C46" t="str">
            <v>N</v>
          </cell>
          <cell r="D46" t="str">
            <v>T</v>
          </cell>
          <cell r="E46" t="str">
            <v>Kapirinkhonde - Uledi</v>
          </cell>
          <cell r="F46" t="str">
            <v>S101</v>
          </cell>
          <cell r="G46">
            <v>1</v>
          </cell>
          <cell r="H46">
            <v>33.200000000000003</v>
          </cell>
          <cell r="I46" t="str">
            <v>R</v>
          </cell>
          <cell r="J46" t="str">
            <v>CHITIPA &amp; KARONGA</v>
          </cell>
          <cell r="K46">
            <v>2</v>
          </cell>
        </row>
        <row r="47">
          <cell r="A47" t="str">
            <v>RS 191</v>
          </cell>
          <cell r="B47">
            <v>13</v>
          </cell>
          <cell r="C47" t="str">
            <v>N</v>
          </cell>
          <cell r="D47" t="str">
            <v>T</v>
          </cell>
          <cell r="E47" t="str">
            <v>Uledi - Mpata</v>
          </cell>
          <cell r="F47" t="str">
            <v>S101</v>
          </cell>
          <cell r="G47">
            <v>2</v>
          </cell>
          <cell r="H47">
            <v>28</v>
          </cell>
          <cell r="I47" t="str">
            <v>H</v>
          </cell>
          <cell r="J47" t="str">
            <v>KARONGA</v>
          </cell>
          <cell r="K47">
            <v>2</v>
          </cell>
          <cell r="L47" t="str">
            <v>Changed designation from S100 to S101</v>
          </cell>
        </row>
        <row r="48">
          <cell r="A48" t="str">
            <v>RS 195</v>
          </cell>
          <cell r="B48">
            <v>17</v>
          </cell>
          <cell r="C48" t="str">
            <v>N</v>
          </cell>
          <cell r="D48" t="str">
            <v>T</v>
          </cell>
          <cell r="E48" t="str">
            <v>Gamba T/off - Hananiya - Livingstonia (junction M1)</v>
          </cell>
          <cell r="F48" t="str">
            <v>S103</v>
          </cell>
          <cell r="G48">
            <v>1</v>
          </cell>
          <cell r="H48">
            <v>58.1</v>
          </cell>
          <cell r="I48" t="str">
            <v>H</v>
          </cell>
          <cell r="J48" t="str">
            <v>RUMPHI</v>
          </cell>
          <cell r="K48">
            <v>2</v>
          </cell>
        </row>
        <row r="49">
          <cell r="A49" t="str">
            <v>RS 196</v>
          </cell>
          <cell r="B49">
            <v>18</v>
          </cell>
          <cell r="C49" t="str">
            <v>N</v>
          </cell>
          <cell r="D49" t="str">
            <v>T</v>
          </cell>
          <cell r="E49" t="str">
            <v>Hewe - Makonyola</v>
          </cell>
          <cell r="F49" t="str">
            <v>S104</v>
          </cell>
          <cell r="G49">
            <v>1</v>
          </cell>
          <cell r="H49">
            <v>12.8</v>
          </cell>
          <cell r="I49" t="str">
            <v>R</v>
          </cell>
          <cell r="J49" t="str">
            <v>RUMPHI</v>
          </cell>
          <cell r="K49" t="str">
            <v>2,3</v>
          </cell>
        </row>
        <row r="50">
          <cell r="A50" t="str">
            <v>RS 197</v>
          </cell>
          <cell r="B50">
            <v>19</v>
          </cell>
          <cell r="C50" t="str">
            <v>N</v>
          </cell>
          <cell r="D50" t="str">
            <v>T</v>
          </cell>
          <cell r="E50" t="str">
            <v>Chanyama - Mbalachanda - Munyanja - Kazuni</v>
          </cell>
          <cell r="F50" t="str">
            <v>S105</v>
          </cell>
          <cell r="G50">
            <v>1</v>
          </cell>
          <cell r="H50">
            <v>75</v>
          </cell>
          <cell r="I50" t="str">
            <v>F</v>
          </cell>
          <cell r="J50" t="str">
            <v>MZIMBA</v>
          </cell>
          <cell r="K50">
            <v>3</v>
          </cell>
        </row>
        <row r="51">
          <cell r="A51" t="str">
            <v>RS 198</v>
          </cell>
          <cell r="B51">
            <v>20</v>
          </cell>
          <cell r="C51" t="str">
            <v>N</v>
          </cell>
          <cell r="D51" t="str">
            <v>T</v>
          </cell>
          <cell r="E51" t="str">
            <v>Agripa Jere - Euthini - Mtantha</v>
          </cell>
          <cell r="F51" t="str">
            <v>S106</v>
          </cell>
          <cell r="G51">
            <v>1</v>
          </cell>
          <cell r="H51">
            <v>33.1</v>
          </cell>
          <cell r="I51" t="str">
            <v>F</v>
          </cell>
          <cell r="J51" t="str">
            <v>MZIMBA</v>
          </cell>
          <cell r="K51">
            <v>3</v>
          </cell>
        </row>
        <row r="52">
          <cell r="A52" t="str">
            <v>RS 199</v>
          </cell>
          <cell r="B52">
            <v>21</v>
          </cell>
          <cell r="C52" t="str">
            <v>N</v>
          </cell>
          <cell r="D52" t="str">
            <v>T</v>
          </cell>
          <cell r="E52" t="str">
            <v>Ekwendeni - Kafukule - Eswazini - junction M22</v>
          </cell>
          <cell r="F52" t="str">
            <v>S107</v>
          </cell>
          <cell r="G52">
            <v>1</v>
          </cell>
          <cell r="H52">
            <v>82</v>
          </cell>
          <cell r="I52" t="str">
            <v>F</v>
          </cell>
          <cell r="J52" t="str">
            <v>MZIMBA</v>
          </cell>
          <cell r="K52" t="str">
            <v>3,4</v>
          </cell>
        </row>
        <row r="53">
          <cell r="A53" t="str">
            <v>RS 200</v>
          </cell>
          <cell r="B53">
            <v>22</v>
          </cell>
          <cell r="C53" t="str">
            <v>N</v>
          </cell>
          <cell r="D53" t="str">
            <v>T</v>
          </cell>
          <cell r="E53" t="str">
            <v>Usisya - Bula - Choma Hill</v>
          </cell>
          <cell r="F53" t="str">
            <v>S108</v>
          </cell>
          <cell r="G53">
            <v>1</v>
          </cell>
          <cell r="H53">
            <v>22</v>
          </cell>
          <cell r="I53" t="str">
            <v>H</v>
          </cell>
          <cell r="J53" t="str">
            <v>MZIMBA</v>
          </cell>
          <cell r="K53">
            <v>3</v>
          </cell>
        </row>
        <row r="54">
          <cell r="A54" t="str">
            <v>RS 201</v>
          </cell>
          <cell r="B54">
            <v>23</v>
          </cell>
          <cell r="C54" t="str">
            <v>N</v>
          </cell>
          <cell r="D54" t="str">
            <v>T</v>
          </cell>
          <cell r="E54" t="str">
            <v>Choma Hill - Mzuzu</v>
          </cell>
          <cell r="F54" t="str">
            <v>S108</v>
          </cell>
          <cell r="G54">
            <v>2</v>
          </cell>
          <cell r="H54">
            <v>16.5</v>
          </cell>
          <cell r="I54" t="str">
            <v>F</v>
          </cell>
          <cell r="J54" t="str">
            <v>MZIMBA</v>
          </cell>
          <cell r="K54">
            <v>3</v>
          </cell>
        </row>
        <row r="55">
          <cell r="A55" t="str">
            <v>RS 202</v>
          </cell>
          <cell r="B55">
            <v>24</v>
          </cell>
          <cell r="C55" t="str">
            <v>N</v>
          </cell>
          <cell r="D55" t="str">
            <v>T</v>
          </cell>
          <cell r="E55" t="str">
            <v>Mwazisi River - Chikwawa</v>
          </cell>
          <cell r="F55" t="str">
            <v>S109</v>
          </cell>
          <cell r="G55">
            <v>1</v>
          </cell>
          <cell r="H55">
            <v>13.2</v>
          </cell>
          <cell r="I55" t="str">
            <v>F</v>
          </cell>
          <cell r="J55" t="str">
            <v>RUMPI</v>
          </cell>
          <cell r="K55">
            <v>3</v>
          </cell>
        </row>
        <row r="56">
          <cell r="A56" t="str">
            <v>RS 203</v>
          </cell>
          <cell r="B56">
            <v>25</v>
          </cell>
          <cell r="C56" t="str">
            <v>N</v>
          </cell>
          <cell r="D56" t="str">
            <v>T</v>
          </cell>
          <cell r="E56" t="str">
            <v>Chintheche - Mazamba Hill</v>
          </cell>
          <cell r="F56" t="str">
            <v>S110</v>
          </cell>
          <cell r="G56">
            <v>1</v>
          </cell>
          <cell r="H56">
            <v>41</v>
          </cell>
          <cell r="I56" t="str">
            <v>H</v>
          </cell>
          <cell r="J56" t="str">
            <v>NKHATA BAY</v>
          </cell>
          <cell r="K56">
            <v>3</v>
          </cell>
        </row>
        <row r="57">
          <cell r="A57" t="str">
            <v>RS 204</v>
          </cell>
          <cell r="B57">
            <v>26</v>
          </cell>
          <cell r="C57" t="str">
            <v>N</v>
          </cell>
          <cell r="D57" t="str">
            <v>T</v>
          </cell>
          <cell r="E57" t="str">
            <v>Engalaweni - Kandodo Chisi</v>
          </cell>
          <cell r="F57" t="str">
            <v>S111</v>
          </cell>
          <cell r="G57">
            <v>1</v>
          </cell>
          <cell r="H57">
            <v>25.9</v>
          </cell>
          <cell r="I57" t="str">
            <v>R</v>
          </cell>
          <cell r="J57" t="str">
            <v>MZIMBA</v>
          </cell>
          <cell r="K57">
            <v>4</v>
          </cell>
        </row>
        <row r="58">
          <cell r="A58" t="str">
            <v>RS 205</v>
          </cell>
          <cell r="B58">
            <v>27</v>
          </cell>
          <cell r="C58" t="str">
            <v>N</v>
          </cell>
          <cell r="D58" t="str">
            <v>T</v>
          </cell>
          <cell r="E58" t="str">
            <v>Chaiso - Kamteteka</v>
          </cell>
          <cell r="F58" t="str">
            <v>S112</v>
          </cell>
          <cell r="G58">
            <v>1</v>
          </cell>
          <cell r="H58">
            <v>7.1</v>
          </cell>
          <cell r="I58" t="str">
            <v>F</v>
          </cell>
          <cell r="J58" t="str">
            <v>MZIMBA</v>
          </cell>
          <cell r="K58">
            <v>4</v>
          </cell>
        </row>
        <row r="59">
          <cell r="A59" t="str">
            <v>RS 206</v>
          </cell>
          <cell r="B59">
            <v>28</v>
          </cell>
          <cell r="C59" t="str">
            <v>N</v>
          </cell>
          <cell r="D59" t="str">
            <v>T</v>
          </cell>
          <cell r="E59" t="str">
            <v>Kamteteka - Edingeni - Embangweni - Jenda</v>
          </cell>
          <cell r="F59" t="str">
            <v>S112</v>
          </cell>
          <cell r="G59">
            <v>2</v>
          </cell>
          <cell r="H59">
            <v>84</v>
          </cell>
          <cell r="I59" t="str">
            <v>F</v>
          </cell>
          <cell r="J59" t="str">
            <v>MZIMBA</v>
          </cell>
          <cell r="K59">
            <v>4</v>
          </cell>
        </row>
        <row r="60">
          <cell r="A60" t="str">
            <v>RS 207</v>
          </cell>
          <cell r="B60">
            <v>29</v>
          </cell>
          <cell r="C60" t="str">
            <v>N</v>
          </cell>
          <cell r="D60" t="str">
            <v>T</v>
          </cell>
          <cell r="E60" t="str">
            <v>Rumphi River - Luwelezi - Kakwale River</v>
          </cell>
          <cell r="F60" t="str">
            <v>S113</v>
          </cell>
          <cell r="G60">
            <v>1</v>
          </cell>
          <cell r="H60">
            <v>44.9</v>
          </cell>
          <cell r="I60" t="str">
            <v>H</v>
          </cell>
          <cell r="J60" t="str">
            <v>NKHATA BAY</v>
          </cell>
          <cell r="K60">
            <v>4</v>
          </cell>
        </row>
        <row r="61">
          <cell r="A61" t="str">
            <v>RS 226</v>
          </cell>
          <cell r="B61">
            <v>48</v>
          </cell>
          <cell r="C61" t="str">
            <v>C</v>
          </cell>
          <cell r="D61" t="str">
            <v>T</v>
          </cell>
          <cell r="E61" t="str">
            <v>Kachinda - Chimaliro Police</v>
          </cell>
          <cell r="F61" t="str">
            <v>S113</v>
          </cell>
          <cell r="G61">
            <v>2</v>
          </cell>
          <cell r="H61">
            <v>13</v>
          </cell>
          <cell r="I61" t="str">
            <v>F</v>
          </cell>
          <cell r="J61" t="str">
            <v>KASUNGU</v>
          </cell>
          <cell r="K61">
            <v>4</v>
          </cell>
        </row>
        <row r="62">
          <cell r="A62" t="str">
            <v>RS 229</v>
          </cell>
          <cell r="B62">
            <v>51</v>
          </cell>
          <cell r="C62" t="str">
            <v>C</v>
          </cell>
          <cell r="D62" t="str">
            <v>T</v>
          </cell>
          <cell r="E62" t="str">
            <v>Kasungu - Lifupa (Kasungu National Park)</v>
          </cell>
          <cell r="F62" t="str">
            <v>S114</v>
          </cell>
          <cell r="G62">
            <v>1</v>
          </cell>
          <cell r="H62">
            <v>47</v>
          </cell>
          <cell r="I62" t="str">
            <v>F</v>
          </cell>
          <cell r="J62" t="str">
            <v>KASUNGU</v>
          </cell>
          <cell r="K62">
            <v>5</v>
          </cell>
        </row>
        <row r="63">
          <cell r="A63" t="str">
            <v>RS 218</v>
          </cell>
          <cell r="B63">
            <v>40</v>
          </cell>
          <cell r="C63" t="str">
            <v>C</v>
          </cell>
          <cell r="D63" t="str">
            <v>T</v>
          </cell>
          <cell r="E63" t="str">
            <v>Zidunge - Senga</v>
          </cell>
          <cell r="F63" t="str">
            <v>S115</v>
          </cell>
          <cell r="G63">
            <v>1</v>
          </cell>
          <cell r="H63">
            <v>8.3000000000000007</v>
          </cell>
          <cell r="I63" t="str">
            <v>F</v>
          </cell>
          <cell r="J63" t="str">
            <v>DOWA</v>
          </cell>
          <cell r="K63">
            <v>6</v>
          </cell>
          <cell r="L63" t="str">
            <v>Changed designation from M16 to S115</v>
          </cell>
        </row>
        <row r="64">
          <cell r="A64" t="str">
            <v>RS 233</v>
          </cell>
          <cell r="B64">
            <v>55</v>
          </cell>
          <cell r="C64" t="str">
            <v>C</v>
          </cell>
          <cell r="D64" t="str">
            <v>T</v>
          </cell>
          <cell r="E64" t="str">
            <v>Senga - Dangaliro</v>
          </cell>
          <cell r="F64" t="str">
            <v>S115</v>
          </cell>
          <cell r="G64">
            <v>2</v>
          </cell>
          <cell r="H64">
            <v>10.7</v>
          </cell>
          <cell r="I64" t="str">
            <v>F</v>
          </cell>
          <cell r="J64" t="str">
            <v>DOWA</v>
          </cell>
          <cell r="K64">
            <v>6</v>
          </cell>
        </row>
        <row r="65">
          <cell r="A65" t="str">
            <v>RS 232</v>
          </cell>
          <cell r="B65">
            <v>54</v>
          </cell>
          <cell r="C65" t="str">
            <v>C</v>
          </cell>
          <cell r="D65" t="str">
            <v>T</v>
          </cell>
          <cell r="E65" t="str">
            <v>Dangaliro - Mkulumimba</v>
          </cell>
          <cell r="F65" t="str">
            <v>S115</v>
          </cell>
          <cell r="G65">
            <v>3</v>
          </cell>
          <cell r="H65">
            <v>15.4</v>
          </cell>
          <cell r="I65" t="str">
            <v>F</v>
          </cell>
          <cell r="J65" t="str">
            <v>DOWA</v>
          </cell>
          <cell r="K65">
            <v>6</v>
          </cell>
        </row>
        <row r="66">
          <cell r="A66" t="str">
            <v>RS 231</v>
          </cell>
          <cell r="B66">
            <v>53</v>
          </cell>
          <cell r="C66" t="str">
            <v>C</v>
          </cell>
          <cell r="D66" t="str">
            <v>T</v>
          </cell>
          <cell r="E66" t="str">
            <v>Mkulumimba - Bua River Bridge</v>
          </cell>
          <cell r="F66" t="str">
            <v>S115</v>
          </cell>
          <cell r="G66">
            <v>4</v>
          </cell>
          <cell r="H66">
            <v>13</v>
          </cell>
          <cell r="I66" t="str">
            <v>F</v>
          </cell>
          <cell r="J66" t="str">
            <v>DOWA &amp; LILONGWE</v>
          </cell>
          <cell r="K66">
            <v>6</v>
          </cell>
        </row>
        <row r="67">
          <cell r="A67" t="str">
            <v>RS 238</v>
          </cell>
          <cell r="B67">
            <v>60</v>
          </cell>
          <cell r="C67" t="str">
            <v>C</v>
          </cell>
          <cell r="D67" t="str">
            <v>T</v>
          </cell>
          <cell r="E67" t="str">
            <v>Mpala T.C. - Ganondo</v>
          </cell>
          <cell r="F67" t="str">
            <v>S116</v>
          </cell>
          <cell r="G67">
            <v>1</v>
          </cell>
          <cell r="H67">
            <v>3.8</v>
          </cell>
          <cell r="I67" t="str">
            <v>F</v>
          </cell>
          <cell r="J67" t="str">
            <v>NTCHISI</v>
          </cell>
          <cell r="K67">
            <v>5</v>
          </cell>
        </row>
        <row r="68">
          <cell r="A68" t="str">
            <v>RS 241</v>
          </cell>
          <cell r="B68">
            <v>63</v>
          </cell>
          <cell r="C68" t="str">
            <v>C</v>
          </cell>
          <cell r="D68" t="str">
            <v>T</v>
          </cell>
          <cell r="E68" t="str">
            <v>Gonondo - Kamsonga</v>
          </cell>
          <cell r="F68" t="str">
            <v>S116</v>
          </cell>
          <cell r="G68">
            <v>2</v>
          </cell>
          <cell r="H68">
            <v>12.3</v>
          </cell>
          <cell r="I68" t="str">
            <v>R</v>
          </cell>
          <cell r="J68" t="str">
            <v>NTCHISI</v>
          </cell>
          <cell r="K68">
            <v>5</v>
          </cell>
        </row>
        <row r="69">
          <cell r="A69" t="str">
            <v>RS 243</v>
          </cell>
          <cell r="B69">
            <v>65</v>
          </cell>
          <cell r="C69" t="str">
            <v>C</v>
          </cell>
          <cell r="D69" t="str">
            <v>T</v>
          </cell>
          <cell r="E69" t="str">
            <v>Kamsonga - Muchala</v>
          </cell>
          <cell r="F69" t="str">
            <v>S116</v>
          </cell>
          <cell r="G69">
            <v>3</v>
          </cell>
          <cell r="H69">
            <v>12.3</v>
          </cell>
          <cell r="I69" t="str">
            <v>R</v>
          </cell>
          <cell r="J69" t="str">
            <v>NTCHISI</v>
          </cell>
          <cell r="K69">
            <v>5</v>
          </cell>
        </row>
        <row r="70">
          <cell r="A70" t="str">
            <v>RS 236</v>
          </cell>
          <cell r="B70">
            <v>58</v>
          </cell>
          <cell r="C70" t="str">
            <v>C</v>
          </cell>
          <cell r="D70" t="str">
            <v>T</v>
          </cell>
          <cell r="E70" t="str">
            <v>Muchala - Chisoso</v>
          </cell>
          <cell r="F70" t="str">
            <v>S116</v>
          </cell>
          <cell r="G70">
            <v>4</v>
          </cell>
          <cell r="H70">
            <v>5.5</v>
          </cell>
          <cell r="I70" t="str">
            <v>F</v>
          </cell>
          <cell r="J70" t="str">
            <v>NTCHISI</v>
          </cell>
          <cell r="K70">
            <v>5</v>
          </cell>
        </row>
        <row r="71">
          <cell r="A71" t="str">
            <v>RS 242</v>
          </cell>
          <cell r="B71">
            <v>64</v>
          </cell>
          <cell r="C71" t="str">
            <v>C</v>
          </cell>
          <cell r="D71" t="str">
            <v>T</v>
          </cell>
          <cell r="E71" t="str">
            <v>Chisoso - Madisi</v>
          </cell>
          <cell r="F71" t="str">
            <v>S116</v>
          </cell>
          <cell r="G71">
            <v>5</v>
          </cell>
          <cell r="H71">
            <v>16.100000000000001</v>
          </cell>
          <cell r="I71" t="str">
            <v>F</v>
          </cell>
          <cell r="J71" t="str">
            <v>DOWA</v>
          </cell>
          <cell r="K71">
            <v>5</v>
          </cell>
        </row>
        <row r="72">
          <cell r="A72" t="str">
            <v>RS 234</v>
          </cell>
          <cell r="B72">
            <v>56</v>
          </cell>
          <cell r="C72" t="str">
            <v>C</v>
          </cell>
          <cell r="D72" t="str">
            <v>T</v>
          </cell>
          <cell r="E72" t="str">
            <v>Madisi - Bua River Bridge</v>
          </cell>
          <cell r="F72" t="str">
            <v>S116</v>
          </cell>
          <cell r="G72">
            <v>6</v>
          </cell>
          <cell r="H72">
            <v>14.1</v>
          </cell>
          <cell r="I72" t="str">
            <v>F</v>
          </cell>
          <cell r="J72" t="str">
            <v>DOWA</v>
          </cell>
          <cell r="K72">
            <v>5</v>
          </cell>
        </row>
        <row r="73">
          <cell r="A73" t="str">
            <v>RS 239</v>
          </cell>
          <cell r="B73">
            <v>61</v>
          </cell>
          <cell r="C73" t="str">
            <v>C</v>
          </cell>
          <cell r="D73" t="str">
            <v>T</v>
          </cell>
          <cell r="E73" t="str">
            <v>Matutu - Kamuzu School</v>
          </cell>
          <cell r="F73" t="str">
            <v>S116</v>
          </cell>
          <cell r="G73">
            <v>9</v>
          </cell>
          <cell r="H73">
            <v>21.6</v>
          </cell>
          <cell r="I73" t="str">
            <v>F</v>
          </cell>
          <cell r="J73" t="str">
            <v>MCHINJI</v>
          </cell>
          <cell r="K73">
            <v>6</v>
          </cell>
          <cell r="L73" t="str">
            <v>Changed designation from S120 to T349</v>
          </cell>
        </row>
        <row r="74">
          <cell r="A74" t="str">
            <v>RS 246</v>
          </cell>
          <cell r="B74">
            <v>68</v>
          </cell>
          <cell r="C74" t="str">
            <v>C</v>
          </cell>
          <cell r="D74" t="str">
            <v>T</v>
          </cell>
          <cell r="E74" t="str">
            <v xml:space="preserve"> Mbabzi - Chilobwe - Santhe</v>
          </cell>
          <cell r="F74" t="str">
            <v>S117</v>
          </cell>
          <cell r="G74">
            <v>3</v>
          </cell>
          <cell r="H74">
            <v>93</v>
          </cell>
          <cell r="I74" t="str">
            <v>F</v>
          </cell>
          <cell r="J74" t="str">
            <v>LL &amp; MC &amp; KU</v>
          </cell>
          <cell r="K74" t="str">
            <v>6,5</v>
          </cell>
        </row>
        <row r="75">
          <cell r="A75" t="str">
            <v>RS 247</v>
          </cell>
          <cell r="B75">
            <v>69</v>
          </cell>
          <cell r="C75" t="str">
            <v>C</v>
          </cell>
          <cell r="D75" t="str">
            <v>T</v>
          </cell>
          <cell r="E75" t="str">
            <v>Changuluwa - Kachenje School</v>
          </cell>
          <cell r="F75" t="str">
            <v>S118</v>
          </cell>
          <cell r="G75">
            <v>1</v>
          </cell>
          <cell r="H75">
            <v>21</v>
          </cell>
          <cell r="I75" t="str">
            <v>F</v>
          </cell>
          <cell r="J75" t="str">
            <v>KASUNGU</v>
          </cell>
          <cell r="K75">
            <v>5</v>
          </cell>
        </row>
        <row r="76">
          <cell r="A76" t="str">
            <v>RS 250</v>
          </cell>
          <cell r="B76">
            <v>72</v>
          </cell>
          <cell r="C76" t="str">
            <v>C</v>
          </cell>
          <cell r="D76" t="str">
            <v>T</v>
          </cell>
          <cell r="E76" t="str">
            <v>Kamutu Village - Mavumbi River</v>
          </cell>
          <cell r="F76" t="str">
            <v>S118</v>
          </cell>
          <cell r="G76">
            <v>2</v>
          </cell>
          <cell r="H76">
            <v>5</v>
          </cell>
          <cell r="I76" t="str">
            <v>F</v>
          </cell>
          <cell r="J76" t="str">
            <v>KASUNGU</v>
          </cell>
          <cell r="K76">
            <v>5</v>
          </cell>
        </row>
        <row r="77">
          <cell r="A77" t="str">
            <v>RS 249</v>
          </cell>
          <cell r="B77">
            <v>71</v>
          </cell>
          <cell r="C77" t="str">
            <v>C</v>
          </cell>
          <cell r="D77" t="str">
            <v>T</v>
          </cell>
          <cell r="E77" t="str">
            <v>Mavumbi River - G.F. Estate 54</v>
          </cell>
          <cell r="F77" t="str">
            <v>S118</v>
          </cell>
          <cell r="G77">
            <v>3</v>
          </cell>
          <cell r="H77">
            <v>11</v>
          </cell>
          <cell r="I77" t="str">
            <v>F</v>
          </cell>
          <cell r="J77" t="str">
            <v>KASUNGU</v>
          </cell>
          <cell r="K77">
            <v>5</v>
          </cell>
        </row>
        <row r="78">
          <cell r="A78" t="str">
            <v>RS 248</v>
          </cell>
          <cell r="B78">
            <v>70</v>
          </cell>
          <cell r="C78" t="str">
            <v>C</v>
          </cell>
          <cell r="D78" t="str">
            <v>T</v>
          </cell>
          <cell r="E78" t="str">
            <v>Plaka Estate - G.F. Estate 54</v>
          </cell>
          <cell r="F78" t="str">
            <v>S118</v>
          </cell>
          <cell r="G78">
            <v>4</v>
          </cell>
          <cell r="H78">
            <v>26.4</v>
          </cell>
          <cell r="I78" t="str">
            <v>F</v>
          </cell>
          <cell r="J78" t="str">
            <v>MCHINJI</v>
          </cell>
          <cell r="K78">
            <v>5</v>
          </cell>
        </row>
        <row r="79">
          <cell r="A79" t="str">
            <v>RS 253</v>
          </cell>
          <cell r="B79">
            <v>75</v>
          </cell>
          <cell r="C79" t="str">
            <v>C</v>
          </cell>
          <cell r="D79" t="str">
            <v>T</v>
          </cell>
          <cell r="E79" t="str">
            <v>Mkanda - Chawala T.C.</v>
          </cell>
          <cell r="F79" t="str">
            <v>S118</v>
          </cell>
          <cell r="G79">
            <v>5</v>
          </cell>
          <cell r="H79">
            <v>9.3000000000000007</v>
          </cell>
          <cell r="I79" t="str">
            <v>F</v>
          </cell>
          <cell r="J79" t="str">
            <v>MCHINJI</v>
          </cell>
          <cell r="K79" t="str">
            <v>5,6</v>
          </cell>
        </row>
        <row r="80">
          <cell r="A80" t="str">
            <v>RS 251</v>
          </cell>
          <cell r="B80">
            <v>73</v>
          </cell>
          <cell r="C80" t="str">
            <v>C</v>
          </cell>
          <cell r="D80" t="str">
            <v>T</v>
          </cell>
          <cell r="E80" t="str">
            <v>Chawala T.C. - Mchinji School</v>
          </cell>
          <cell r="F80" t="str">
            <v>S118</v>
          </cell>
          <cell r="G80">
            <v>6</v>
          </cell>
          <cell r="H80">
            <v>15.5</v>
          </cell>
          <cell r="I80" t="str">
            <v>F</v>
          </cell>
          <cell r="J80" t="str">
            <v>MCHINJI</v>
          </cell>
          <cell r="K80">
            <v>6</v>
          </cell>
        </row>
        <row r="81">
          <cell r="A81" t="str">
            <v>RS 252</v>
          </cell>
          <cell r="B81">
            <v>74</v>
          </cell>
          <cell r="C81" t="str">
            <v>C</v>
          </cell>
          <cell r="D81" t="str">
            <v>T</v>
          </cell>
          <cell r="E81" t="str">
            <v>Mchinji School - Kamuzu School</v>
          </cell>
          <cell r="F81" t="str">
            <v>S118</v>
          </cell>
          <cell r="G81">
            <v>7</v>
          </cell>
          <cell r="H81">
            <v>10.8</v>
          </cell>
          <cell r="I81" t="str">
            <v>F</v>
          </cell>
          <cell r="J81" t="str">
            <v>MCHINJI</v>
          </cell>
          <cell r="K81">
            <v>6</v>
          </cell>
          <cell r="L81" t="str">
            <v>Changed designation from M2 to M4</v>
          </cell>
        </row>
        <row r="82">
          <cell r="A82" t="str">
            <v>RS 257</v>
          </cell>
          <cell r="B82">
            <v>79</v>
          </cell>
          <cell r="C82" t="str">
            <v>C</v>
          </cell>
          <cell r="D82" t="str">
            <v>T</v>
          </cell>
          <cell r="E82" t="str">
            <v>Mchepa - Kaniche</v>
          </cell>
          <cell r="F82" t="str">
            <v>S119</v>
          </cell>
          <cell r="G82">
            <v>1</v>
          </cell>
          <cell r="H82">
            <v>3.4</v>
          </cell>
          <cell r="I82" t="str">
            <v>R</v>
          </cell>
          <cell r="J82" t="str">
            <v>SALIMA</v>
          </cell>
          <cell r="K82">
            <v>7</v>
          </cell>
        </row>
        <row r="83">
          <cell r="A83" t="str">
            <v>RS 256</v>
          </cell>
          <cell r="B83">
            <v>78</v>
          </cell>
          <cell r="C83" t="str">
            <v>C</v>
          </cell>
          <cell r="D83" t="str">
            <v>T</v>
          </cell>
          <cell r="E83" t="str">
            <v>Kaniche - Kanongola</v>
          </cell>
          <cell r="F83" t="str">
            <v>S119</v>
          </cell>
          <cell r="G83">
            <v>2</v>
          </cell>
          <cell r="H83">
            <v>9.4</v>
          </cell>
          <cell r="I83" t="str">
            <v>R</v>
          </cell>
          <cell r="J83" t="str">
            <v>SALIMA</v>
          </cell>
          <cell r="K83">
            <v>6</v>
          </cell>
        </row>
        <row r="84">
          <cell r="A84" t="str">
            <v>RS 255</v>
          </cell>
          <cell r="B84">
            <v>77</v>
          </cell>
          <cell r="C84" t="str">
            <v>C</v>
          </cell>
          <cell r="D84" t="str">
            <v>T</v>
          </cell>
          <cell r="E84" t="str">
            <v>Kanongola - Mafika</v>
          </cell>
          <cell r="F84" t="str">
            <v>S119</v>
          </cell>
          <cell r="G84">
            <v>3</v>
          </cell>
          <cell r="H84">
            <v>18.899999999999999</v>
          </cell>
          <cell r="I84" t="str">
            <v>R</v>
          </cell>
          <cell r="J84" t="str">
            <v>DOWA</v>
          </cell>
          <cell r="K84">
            <v>6</v>
          </cell>
        </row>
        <row r="85">
          <cell r="A85" t="str">
            <v>RS 254</v>
          </cell>
          <cell r="B85">
            <v>76</v>
          </cell>
          <cell r="C85" t="str">
            <v>C</v>
          </cell>
          <cell r="D85" t="str">
            <v>T</v>
          </cell>
          <cell r="E85" t="str">
            <v>Mafika - Lipanda</v>
          </cell>
          <cell r="F85" t="str">
            <v>S119</v>
          </cell>
          <cell r="G85">
            <v>4</v>
          </cell>
          <cell r="H85">
            <v>16.899999999999999</v>
          </cell>
          <cell r="I85" t="str">
            <v>R</v>
          </cell>
          <cell r="J85" t="str">
            <v>DOWA</v>
          </cell>
          <cell r="K85">
            <v>6</v>
          </cell>
        </row>
        <row r="86">
          <cell r="A86" t="str">
            <v>RS 272</v>
          </cell>
          <cell r="B86">
            <v>94</v>
          </cell>
          <cell r="C86" t="str">
            <v>C</v>
          </cell>
          <cell r="D86" t="str">
            <v>T</v>
          </cell>
          <cell r="E86" t="str">
            <v>Kachinchezo - Kachiwele</v>
          </cell>
          <cell r="F86" t="str">
            <v>S121</v>
          </cell>
          <cell r="G86">
            <v>1</v>
          </cell>
          <cell r="H86">
            <v>7.6</v>
          </cell>
          <cell r="I86" t="str">
            <v>F</v>
          </cell>
          <cell r="J86" t="str">
            <v>LILONGWE</v>
          </cell>
          <cell r="K86">
            <v>6</v>
          </cell>
        </row>
        <row r="87">
          <cell r="A87" t="str">
            <v>RS 267</v>
          </cell>
          <cell r="B87">
            <v>89</v>
          </cell>
          <cell r="C87" t="str">
            <v>C</v>
          </cell>
          <cell r="D87" t="str">
            <v>T</v>
          </cell>
          <cell r="E87" t="str">
            <v>Kachiwele - Lilongwe river</v>
          </cell>
          <cell r="F87" t="str">
            <v>S121</v>
          </cell>
          <cell r="G87">
            <v>2</v>
          </cell>
          <cell r="H87">
            <v>6.7</v>
          </cell>
          <cell r="I87" t="str">
            <v>H</v>
          </cell>
          <cell r="J87" t="str">
            <v>LILONGWE</v>
          </cell>
          <cell r="K87">
            <v>6</v>
          </cell>
        </row>
        <row r="88">
          <cell r="A88" t="str">
            <v>RS 268</v>
          </cell>
          <cell r="B88">
            <v>90</v>
          </cell>
          <cell r="C88" t="str">
            <v>C</v>
          </cell>
          <cell r="D88" t="str">
            <v>T</v>
          </cell>
          <cell r="E88" t="str">
            <v>Lilongwe River - Milungu</v>
          </cell>
          <cell r="F88" t="str">
            <v>S121</v>
          </cell>
          <cell r="G88">
            <v>3</v>
          </cell>
          <cell r="H88">
            <v>15.5</v>
          </cell>
          <cell r="I88" t="str">
            <v>R</v>
          </cell>
          <cell r="J88" t="str">
            <v>LILONGWE</v>
          </cell>
          <cell r="K88">
            <v>6</v>
          </cell>
          <cell r="L88" t="str">
            <v>Changed designation from D276 to T357</v>
          </cell>
        </row>
        <row r="89">
          <cell r="A89" t="str">
            <v>RS 270</v>
          </cell>
          <cell r="B89">
            <v>92</v>
          </cell>
          <cell r="C89" t="str">
            <v>C</v>
          </cell>
          <cell r="D89" t="str">
            <v>T</v>
          </cell>
          <cell r="E89" t="str">
            <v>Milungu - Chimbalanga</v>
          </cell>
          <cell r="F89" t="str">
            <v>S121</v>
          </cell>
          <cell r="G89">
            <v>4</v>
          </cell>
          <cell r="H89">
            <v>7.3</v>
          </cell>
          <cell r="I89" t="str">
            <v>H</v>
          </cell>
          <cell r="J89" t="str">
            <v>LILONGWE</v>
          </cell>
          <cell r="K89">
            <v>6</v>
          </cell>
          <cell r="L89" t="str">
            <v>Changed designation from T358 to T357</v>
          </cell>
        </row>
        <row r="90">
          <cell r="A90" t="str">
            <v>RS 264</v>
          </cell>
          <cell r="B90">
            <v>86</v>
          </cell>
          <cell r="C90" t="str">
            <v>C</v>
          </cell>
          <cell r="D90" t="str">
            <v>T</v>
          </cell>
          <cell r="E90" t="str">
            <v>Chimbalanga - Mphunzi</v>
          </cell>
          <cell r="F90" t="str">
            <v>S121</v>
          </cell>
          <cell r="G90">
            <v>5</v>
          </cell>
          <cell r="H90">
            <v>4.2</v>
          </cell>
          <cell r="I90" t="str">
            <v>R</v>
          </cell>
          <cell r="J90" t="str">
            <v>LILONGWE</v>
          </cell>
          <cell r="K90">
            <v>6</v>
          </cell>
        </row>
        <row r="91">
          <cell r="A91" t="str">
            <v>RS 262</v>
          </cell>
          <cell r="B91">
            <v>84</v>
          </cell>
          <cell r="C91" t="str">
            <v>C</v>
          </cell>
          <cell r="D91" t="str">
            <v>T</v>
          </cell>
          <cell r="E91" t="str">
            <v>Mphunzi - Mpeya T.C.</v>
          </cell>
          <cell r="F91" t="str">
            <v>S121</v>
          </cell>
          <cell r="G91">
            <v>6</v>
          </cell>
          <cell r="H91">
            <v>5.9</v>
          </cell>
          <cell r="I91" t="str">
            <v>F</v>
          </cell>
          <cell r="J91" t="str">
            <v>LILONGWE</v>
          </cell>
          <cell r="K91">
            <v>6</v>
          </cell>
        </row>
        <row r="92">
          <cell r="A92" t="str">
            <v>RS 269</v>
          </cell>
          <cell r="B92">
            <v>91</v>
          </cell>
          <cell r="C92" t="str">
            <v>C</v>
          </cell>
          <cell r="D92" t="str">
            <v>T</v>
          </cell>
          <cell r="E92" t="str">
            <v>Mpeya T.C. - Chamadenga</v>
          </cell>
          <cell r="F92" t="str">
            <v>S121</v>
          </cell>
          <cell r="G92">
            <v>7</v>
          </cell>
          <cell r="H92">
            <v>6.4</v>
          </cell>
          <cell r="I92" t="str">
            <v>F</v>
          </cell>
          <cell r="J92" t="str">
            <v>LILONGWE</v>
          </cell>
          <cell r="K92">
            <v>6</v>
          </cell>
        </row>
        <row r="93">
          <cell r="A93" t="str">
            <v>RS 273</v>
          </cell>
          <cell r="B93">
            <v>95</v>
          </cell>
          <cell r="C93" t="str">
            <v>C</v>
          </cell>
          <cell r="D93" t="str">
            <v>T</v>
          </cell>
          <cell r="E93" t="str">
            <v>Chamadenga - Kamphata</v>
          </cell>
          <cell r="F93" t="str">
            <v>S121</v>
          </cell>
          <cell r="G93">
            <v>8</v>
          </cell>
          <cell r="H93">
            <v>9.1</v>
          </cell>
          <cell r="I93" t="str">
            <v>F</v>
          </cell>
          <cell r="J93" t="str">
            <v>LILONGWE</v>
          </cell>
          <cell r="K93">
            <v>6</v>
          </cell>
        </row>
        <row r="94">
          <cell r="A94" t="str">
            <v>RS 278</v>
          </cell>
          <cell r="B94">
            <v>100</v>
          </cell>
          <cell r="C94" t="str">
            <v>C</v>
          </cell>
          <cell r="D94" t="str">
            <v>T</v>
          </cell>
          <cell r="E94" t="str">
            <v>Kaunda Road - Lingadzi River</v>
          </cell>
          <cell r="F94" t="str">
            <v>S123</v>
          </cell>
          <cell r="G94">
            <v>1</v>
          </cell>
          <cell r="H94">
            <v>6</v>
          </cell>
          <cell r="I94" t="str">
            <v>F</v>
          </cell>
          <cell r="J94" t="str">
            <v>LILONGWE</v>
          </cell>
          <cell r="K94">
            <v>6</v>
          </cell>
          <cell r="L94" t="str">
            <v>Section start changed to exclude Chendawaka Road (RS 154)</v>
          </cell>
        </row>
        <row r="95">
          <cell r="A95" t="str">
            <v>RS 277</v>
          </cell>
          <cell r="B95">
            <v>99</v>
          </cell>
          <cell r="C95" t="str">
            <v>C</v>
          </cell>
          <cell r="D95" t="str">
            <v>T</v>
          </cell>
          <cell r="E95" t="str">
            <v>Lingadzi River - Chitedze</v>
          </cell>
          <cell r="F95" t="str">
            <v>S123</v>
          </cell>
          <cell r="G95">
            <v>2</v>
          </cell>
          <cell r="H95">
            <v>15.2</v>
          </cell>
          <cell r="I95" t="str">
            <v>F</v>
          </cell>
          <cell r="J95" t="str">
            <v>LILONGWE</v>
          </cell>
          <cell r="K95">
            <v>6</v>
          </cell>
        </row>
        <row r="96">
          <cell r="A96" t="str">
            <v>RS 282</v>
          </cell>
          <cell r="B96">
            <v>104</v>
          </cell>
          <cell r="C96" t="str">
            <v>C</v>
          </cell>
          <cell r="D96" t="str">
            <v>T</v>
          </cell>
          <cell r="E96" t="str">
            <v>Likuni - Kakoma</v>
          </cell>
          <cell r="F96" t="str">
            <v>S124</v>
          </cell>
          <cell r="G96">
            <v>3</v>
          </cell>
          <cell r="H96">
            <v>10.3</v>
          </cell>
          <cell r="I96" t="str">
            <v>F</v>
          </cell>
          <cell r="J96" t="str">
            <v>LILONGWE</v>
          </cell>
          <cell r="K96">
            <v>6</v>
          </cell>
        </row>
        <row r="97">
          <cell r="A97" t="str">
            <v>RS 292</v>
          </cell>
          <cell r="B97">
            <v>114</v>
          </cell>
          <cell r="C97" t="str">
            <v>C</v>
          </cell>
          <cell r="D97" t="str">
            <v>T</v>
          </cell>
          <cell r="E97" t="str">
            <v>Kakoma - Malingunde</v>
          </cell>
          <cell r="F97" t="str">
            <v>S124</v>
          </cell>
          <cell r="G97">
            <v>4</v>
          </cell>
          <cell r="H97">
            <v>7</v>
          </cell>
          <cell r="I97" t="str">
            <v>F</v>
          </cell>
          <cell r="J97" t="str">
            <v>LILONGWE</v>
          </cell>
          <cell r="K97">
            <v>6</v>
          </cell>
          <cell r="L97" t="str">
            <v>Changed junction road designation from M5</v>
          </cell>
        </row>
        <row r="98">
          <cell r="A98" t="str">
            <v>RS 564</v>
          </cell>
          <cell r="B98">
            <v>386</v>
          </cell>
          <cell r="C98" t="str">
            <v>C</v>
          </cell>
          <cell r="D98" t="str">
            <v>T</v>
          </cell>
          <cell r="E98" t="str">
            <v>Malingunde - Kabyzala Village</v>
          </cell>
          <cell r="F98" t="str">
            <v>S124</v>
          </cell>
          <cell r="G98">
            <v>5</v>
          </cell>
          <cell r="H98">
            <v>3.3</v>
          </cell>
          <cell r="I98" t="str">
            <v>F</v>
          </cell>
          <cell r="J98" t="str">
            <v>LILONGWE</v>
          </cell>
          <cell r="K98">
            <v>6</v>
          </cell>
          <cell r="L98" t="str">
            <v>Changed designation from T345 to S124</v>
          </cell>
        </row>
        <row r="99">
          <cell r="A99" t="str">
            <v>RS 271</v>
          </cell>
          <cell r="B99">
            <v>93</v>
          </cell>
          <cell r="C99" t="str">
            <v>C</v>
          </cell>
          <cell r="D99" t="str">
            <v>T</v>
          </cell>
          <cell r="E99" t="str">
            <v>Kabyzala Village - Nsengere</v>
          </cell>
          <cell r="F99" t="str">
            <v>S124</v>
          </cell>
          <cell r="G99">
            <v>6</v>
          </cell>
          <cell r="H99">
            <v>14.6</v>
          </cell>
          <cell r="I99" t="str">
            <v>F</v>
          </cell>
          <cell r="J99" t="str">
            <v>LILONGWE</v>
          </cell>
          <cell r="K99">
            <v>6</v>
          </cell>
        </row>
        <row r="100">
          <cell r="A100" t="str">
            <v>RS 279</v>
          </cell>
          <cell r="B100">
            <v>101</v>
          </cell>
          <cell r="C100" t="str">
            <v>C</v>
          </cell>
          <cell r="D100" t="str">
            <v>T</v>
          </cell>
          <cell r="E100" t="str">
            <v>Mitundu - Sitima</v>
          </cell>
          <cell r="F100" t="str">
            <v>S124</v>
          </cell>
          <cell r="G100">
            <v>7</v>
          </cell>
          <cell r="H100">
            <v>3.6</v>
          </cell>
          <cell r="I100" t="str">
            <v>F</v>
          </cell>
          <cell r="J100" t="str">
            <v>LILONGWE</v>
          </cell>
          <cell r="K100">
            <v>6</v>
          </cell>
        </row>
        <row r="101">
          <cell r="A101" t="str">
            <v>RS 661</v>
          </cell>
          <cell r="B101">
            <v>483</v>
          </cell>
          <cell r="C101" t="str">
            <v>C</v>
          </cell>
          <cell r="D101" t="str">
            <v>T</v>
          </cell>
          <cell r="E101" t="str">
            <v>Sitima - Kambalanje</v>
          </cell>
          <cell r="F101" t="str">
            <v>S124</v>
          </cell>
          <cell r="G101">
            <v>8</v>
          </cell>
          <cell r="H101">
            <v>1.9</v>
          </cell>
          <cell r="I101" t="str">
            <v>F</v>
          </cell>
          <cell r="J101" t="str">
            <v>LILONGWE</v>
          </cell>
          <cell r="K101">
            <v>6</v>
          </cell>
          <cell r="L101" t="str">
            <v>Changed designation from D198 to S124</v>
          </cell>
        </row>
        <row r="102">
          <cell r="A102" t="str">
            <v>RS 284</v>
          </cell>
          <cell r="B102">
            <v>106</v>
          </cell>
          <cell r="C102" t="str">
            <v>C</v>
          </cell>
          <cell r="D102" t="str">
            <v>T</v>
          </cell>
          <cell r="E102" t="str">
            <v>Kambalanje - Chisendera</v>
          </cell>
          <cell r="F102" t="str">
            <v>S124</v>
          </cell>
          <cell r="G102">
            <v>9</v>
          </cell>
          <cell r="H102">
            <v>7.5</v>
          </cell>
          <cell r="I102" t="str">
            <v>F</v>
          </cell>
          <cell r="J102" t="str">
            <v>LILONGWE</v>
          </cell>
          <cell r="K102">
            <v>6</v>
          </cell>
        </row>
        <row r="103">
          <cell r="A103" t="str">
            <v>RS 286</v>
          </cell>
          <cell r="B103">
            <v>108</v>
          </cell>
          <cell r="C103" t="str">
            <v>C</v>
          </cell>
          <cell r="D103" t="str">
            <v>T</v>
          </cell>
          <cell r="E103" t="str">
            <v>Chisendera - Mlozesi</v>
          </cell>
          <cell r="F103" t="str">
            <v>S124</v>
          </cell>
          <cell r="G103">
            <v>10</v>
          </cell>
          <cell r="H103">
            <v>4.9000000000000004</v>
          </cell>
          <cell r="I103" t="str">
            <v>F</v>
          </cell>
          <cell r="J103" t="str">
            <v>LILONGWE</v>
          </cell>
          <cell r="K103">
            <v>6</v>
          </cell>
        </row>
        <row r="104">
          <cell r="A104" t="str">
            <v>RS 288</v>
          </cell>
          <cell r="B104">
            <v>110</v>
          </cell>
          <cell r="C104" t="str">
            <v>C</v>
          </cell>
          <cell r="D104" t="str">
            <v>T</v>
          </cell>
          <cell r="E104" t="str">
            <v>Mlozesi - Diamphwe River</v>
          </cell>
          <cell r="F104" t="str">
            <v>S124</v>
          </cell>
          <cell r="G104">
            <v>11</v>
          </cell>
          <cell r="H104">
            <v>4.5</v>
          </cell>
          <cell r="I104" t="str">
            <v>F</v>
          </cell>
          <cell r="J104" t="str">
            <v>LILONGWE</v>
          </cell>
          <cell r="K104">
            <v>6</v>
          </cell>
        </row>
        <row r="105">
          <cell r="A105" t="str">
            <v>RS 290</v>
          </cell>
          <cell r="B105">
            <v>112</v>
          </cell>
          <cell r="C105" t="str">
            <v>C</v>
          </cell>
          <cell r="D105" t="str">
            <v>T</v>
          </cell>
          <cell r="E105" t="str">
            <v>Diamphwe River - Chidewere</v>
          </cell>
          <cell r="F105" t="str">
            <v>S124</v>
          </cell>
          <cell r="G105">
            <v>12</v>
          </cell>
          <cell r="H105">
            <v>9.4</v>
          </cell>
          <cell r="I105" t="str">
            <v>F</v>
          </cell>
          <cell r="J105" t="str">
            <v>DEDZA</v>
          </cell>
          <cell r="K105">
            <v>6</v>
          </cell>
        </row>
        <row r="106">
          <cell r="A106" t="str">
            <v>RS 281</v>
          </cell>
          <cell r="B106">
            <v>103</v>
          </cell>
          <cell r="C106" t="str">
            <v>C</v>
          </cell>
          <cell r="D106" t="str">
            <v>T</v>
          </cell>
          <cell r="E106" t="str">
            <v>Chidewere - Lobi</v>
          </cell>
          <cell r="F106" t="str">
            <v>S124</v>
          </cell>
          <cell r="G106">
            <v>13</v>
          </cell>
          <cell r="H106">
            <v>13</v>
          </cell>
          <cell r="I106" t="str">
            <v>F</v>
          </cell>
          <cell r="J106" t="str">
            <v>DEDZA</v>
          </cell>
          <cell r="K106">
            <v>6</v>
          </cell>
          <cell r="L106" t="str">
            <v>Changed designation from D209 to T366</v>
          </cell>
        </row>
        <row r="107">
          <cell r="A107" t="str">
            <v>RS 283</v>
          </cell>
          <cell r="B107">
            <v>105</v>
          </cell>
          <cell r="C107" t="str">
            <v>C</v>
          </cell>
          <cell r="D107" t="str">
            <v>T</v>
          </cell>
          <cell r="E107" t="str">
            <v>Lobi - Maonde</v>
          </cell>
          <cell r="F107" t="str">
            <v>S124</v>
          </cell>
          <cell r="G107">
            <v>14</v>
          </cell>
          <cell r="H107">
            <v>5.9</v>
          </cell>
          <cell r="I107" t="str">
            <v>F</v>
          </cell>
          <cell r="J107" t="str">
            <v>DEDZA</v>
          </cell>
          <cell r="K107">
            <v>6</v>
          </cell>
        </row>
        <row r="108">
          <cell r="A108" t="str">
            <v>RS 280</v>
          </cell>
          <cell r="B108">
            <v>102</v>
          </cell>
          <cell r="C108" t="str">
            <v>C</v>
          </cell>
          <cell r="D108" t="str">
            <v>T</v>
          </cell>
          <cell r="E108" t="str">
            <v>Maonde - Kaliyodzi</v>
          </cell>
          <cell r="F108" t="str">
            <v>S124</v>
          </cell>
          <cell r="G108">
            <v>15</v>
          </cell>
          <cell r="H108">
            <v>1.8</v>
          </cell>
          <cell r="I108" t="str">
            <v>F</v>
          </cell>
          <cell r="J108" t="str">
            <v>DEDZA</v>
          </cell>
          <cell r="K108">
            <v>6</v>
          </cell>
          <cell r="L108" t="str">
            <v>Changed designation from UD to T367.</v>
          </cell>
        </row>
        <row r="109">
          <cell r="A109" t="str">
            <v>RS 291</v>
          </cell>
          <cell r="B109">
            <v>113</v>
          </cell>
          <cell r="C109" t="str">
            <v>C</v>
          </cell>
          <cell r="D109" t="str">
            <v>T</v>
          </cell>
          <cell r="E109" t="str">
            <v>Kaliyodzi - Jumbe</v>
          </cell>
          <cell r="F109" t="str">
            <v>S124</v>
          </cell>
          <cell r="G109">
            <v>16</v>
          </cell>
          <cell r="H109">
            <v>7.8</v>
          </cell>
          <cell r="I109" t="str">
            <v>F</v>
          </cell>
          <cell r="J109" t="str">
            <v>DEDZA</v>
          </cell>
          <cell r="K109">
            <v>6</v>
          </cell>
        </row>
        <row r="110">
          <cell r="A110" t="str">
            <v>RS 285</v>
          </cell>
          <cell r="B110">
            <v>107</v>
          </cell>
          <cell r="C110" t="str">
            <v>C</v>
          </cell>
          <cell r="D110" t="str">
            <v>T</v>
          </cell>
          <cell r="E110" t="str">
            <v>Jumbe - Mchaneka</v>
          </cell>
          <cell r="F110" t="str">
            <v>S124</v>
          </cell>
          <cell r="G110">
            <v>17</v>
          </cell>
          <cell r="H110">
            <v>4.8</v>
          </cell>
          <cell r="I110" t="str">
            <v>F</v>
          </cell>
          <cell r="J110" t="str">
            <v>DEDZA</v>
          </cell>
          <cell r="K110">
            <v>6</v>
          </cell>
        </row>
        <row r="111">
          <cell r="A111" t="str">
            <v>RS 293</v>
          </cell>
          <cell r="B111">
            <v>115</v>
          </cell>
          <cell r="C111" t="str">
            <v>C</v>
          </cell>
          <cell r="D111" t="str">
            <v>T</v>
          </cell>
          <cell r="E111" t="str">
            <v>Bunda - Nsendere</v>
          </cell>
          <cell r="F111" t="str">
            <v>S125</v>
          </cell>
          <cell r="G111">
            <v>3</v>
          </cell>
          <cell r="H111">
            <v>4.5999999999999996</v>
          </cell>
          <cell r="I111" t="str">
            <v>F</v>
          </cell>
          <cell r="J111" t="str">
            <v>LILONGWE</v>
          </cell>
          <cell r="K111">
            <v>6</v>
          </cell>
        </row>
        <row r="112">
          <cell r="A112" t="str">
            <v>RS 296</v>
          </cell>
          <cell r="B112">
            <v>118</v>
          </cell>
          <cell r="C112" t="str">
            <v>C</v>
          </cell>
          <cell r="D112" t="str">
            <v>T</v>
          </cell>
          <cell r="E112" t="str">
            <v>Nsendere - Mitundu</v>
          </cell>
          <cell r="F112" t="str">
            <v>S125</v>
          </cell>
          <cell r="G112">
            <v>4</v>
          </cell>
          <cell r="H112">
            <v>2.7</v>
          </cell>
          <cell r="I112" t="str">
            <v>F</v>
          </cell>
          <cell r="J112" t="str">
            <v>LILONGWE</v>
          </cell>
          <cell r="K112">
            <v>6</v>
          </cell>
        </row>
        <row r="113">
          <cell r="A113" t="str">
            <v>RS 300</v>
          </cell>
          <cell r="B113">
            <v>122</v>
          </cell>
          <cell r="C113" t="str">
            <v>C</v>
          </cell>
          <cell r="D113" t="str">
            <v>T</v>
          </cell>
          <cell r="E113" t="str">
            <v>junction M1 - Thete</v>
          </cell>
          <cell r="F113" t="str">
            <v>S126</v>
          </cell>
          <cell r="G113">
            <v>1</v>
          </cell>
          <cell r="H113">
            <v>18</v>
          </cell>
          <cell r="I113" t="str">
            <v>F</v>
          </cell>
          <cell r="J113" t="str">
            <v>DEDZA</v>
          </cell>
          <cell r="K113">
            <v>6</v>
          </cell>
          <cell r="L113" t="str">
            <v>Changed designation from D370 to T370</v>
          </cell>
        </row>
        <row r="114">
          <cell r="A114" t="str">
            <v>RS 301</v>
          </cell>
          <cell r="B114">
            <v>123</v>
          </cell>
          <cell r="C114" t="str">
            <v>C</v>
          </cell>
          <cell r="D114" t="str">
            <v>T</v>
          </cell>
          <cell r="E114" t="str">
            <v>Thete - Lobi</v>
          </cell>
          <cell r="F114" t="str">
            <v>S126</v>
          </cell>
          <cell r="G114">
            <v>2</v>
          </cell>
          <cell r="H114">
            <v>9.1</v>
          </cell>
          <cell r="I114" t="str">
            <v>F</v>
          </cell>
          <cell r="J114" t="str">
            <v>DEDZA</v>
          </cell>
          <cell r="K114">
            <v>6</v>
          </cell>
          <cell r="L114" t="str">
            <v>Changed designation from D370 to T370</v>
          </cell>
        </row>
        <row r="115">
          <cell r="A115" t="str">
            <v>RS 306</v>
          </cell>
          <cell r="B115">
            <v>128</v>
          </cell>
          <cell r="C115" t="str">
            <v>C</v>
          </cell>
          <cell r="D115" t="str">
            <v>T</v>
          </cell>
          <cell r="E115" t="str">
            <v>Masasa (junction M1) - Chapita</v>
          </cell>
          <cell r="F115" t="str">
            <v>S127</v>
          </cell>
          <cell r="G115">
            <v>1</v>
          </cell>
          <cell r="H115">
            <v>2.2000000000000002</v>
          </cell>
          <cell r="I115" t="str">
            <v>F</v>
          </cell>
          <cell r="J115" t="str">
            <v>DEDZA</v>
          </cell>
          <cell r="K115">
            <v>7</v>
          </cell>
        </row>
        <row r="116">
          <cell r="A116" t="str">
            <v>RS 302</v>
          </cell>
          <cell r="B116">
            <v>124</v>
          </cell>
          <cell r="C116" t="str">
            <v>C</v>
          </cell>
          <cell r="D116" t="str">
            <v>T</v>
          </cell>
          <cell r="E116" t="str">
            <v>Chapita - Khwekhwelele</v>
          </cell>
          <cell r="F116" t="str">
            <v>S127</v>
          </cell>
          <cell r="G116">
            <v>2</v>
          </cell>
          <cell r="H116">
            <v>16.5</v>
          </cell>
          <cell r="I116" t="str">
            <v>R</v>
          </cell>
          <cell r="J116" t="str">
            <v>DEDZA</v>
          </cell>
          <cell r="K116">
            <v>7</v>
          </cell>
        </row>
        <row r="117">
          <cell r="A117" t="str">
            <v>RS 303</v>
          </cell>
          <cell r="B117">
            <v>125</v>
          </cell>
          <cell r="C117" t="str">
            <v>C</v>
          </cell>
          <cell r="D117" t="str">
            <v>T</v>
          </cell>
          <cell r="E117" t="str">
            <v>Chitambe River - Mganja</v>
          </cell>
          <cell r="F117" t="str">
            <v>S127</v>
          </cell>
          <cell r="G117">
            <v>3</v>
          </cell>
          <cell r="H117">
            <v>3.7</v>
          </cell>
          <cell r="I117" t="str">
            <v>R</v>
          </cell>
          <cell r="J117" t="str">
            <v>DEDZA</v>
          </cell>
          <cell r="K117">
            <v>7</v>
          </cell>
        </row>
        <row r="118">
          <cell r="A118" t="str">
            <v>RS 305</v>
          </cell>
          <cell r="B118">
            <v>127</v>
          </cell>
          <cell r="C118" t="str">
            <v>C</v>
          </cell>
          <cell r="D118" t="str">
            <v>T</v>
          </cell>
          <cell r="E118" t="str">
            <v>Golomoti - Liwenga</v>
          </cell>
          <cell r="F118" t="str">
            <v>S127</v>
          </cell>
          <cell r="G118">
            <v>5</v>
          </cell>
          <cell r="H118">
            <v>5.6</v>
          </cell>
          <cell r="I118" t="str">
            <v>R</v>
          </cell>
          <cell r="J118" t="str">
            <v>DEDZA</v>
          </cell>
          <cell r="K118">
            <v>7</v>
          </cell>
        </row>
        <row r="119">
          <cell r="A119" t="str">
            <v>RS 304</v>
          </cell>
          <cell r="B119">
            <v>126</v>
          </cell>
          <cell r="C119" t="str">
            <v>C</v>
          </cell>
          <cell r="D119" t="str">
            <v>T</v>
          </cell>
          <cell r="E119" t="str">
            <v>Liwenga - Kapiri (junction M10)</v>
          </cell>
          <cell r="F119" t="str">
            <v>S127</v>
          </cell>
          <cell r="G119">
            <v>6</v>
          </cell>
          <cell r="H119">
            <v>12</v>
          </cell>
          <cell r="I119" t="str">
            <v>F</v>
          </cell>
          <cell r="J119" t="str">
            <v>DEDZA</v>
          </cell>
          <cell r="K119">
            <v>7</v>
          </cell>
        </row>
        <row r="120">
          <cell r="A120" t="str">
            <v>RS 342</v>
          </cell>
          <cell r="B120">
            <v>164</v>
          </cell>
          <cell r="C120" t="str">
            <v>S</v>
          </cell>
          <cell r="D120" t="str">
            <v>T</v>
          </cell>
          <cell r="E120" t="str">
            <v>Maganga - Kwilasya</v>
          </cell>
          <cell r="F120" t="str">
            <v>S129</v>
          </cell>
          <cell r="G120">
            <v>1</v>
          </cell>
          <cell r="H120">
            <v>13.8</v>
          </cell>
          <cell r="I120" t="str">
            <v>F</v>
          </cell>
          <cell r="J120" t="str">
            <v>MANGOCHI</v>
          </cell>
          <cell r="K120">
            <v>7</v>
          </cell>
          <cell r="L120" t="str">
            <v>Changed designation from S121 to T373</v>
          </cell>
        </row>
        <row r="121">
          <cell r="A121" t="str">
            <v>RS 344</v>
          </cell>
          <cell r="B121">
            <v>166</v>
          </cell>
          <cell r="C121" t="str">
            <v>S</v>
          </cell>
          <cell r="D121" t="str">
            <v>T</v>
          </cell>
          <cell r="E121" t="str">
            <v>Kwilasya - Makanjira</v>
          </cell>
          <cell r="F121" t="str">
            <v>S129</v>
          </cell>
          <cell r="G121">
            <v>2</v>
          </cell>
          <cell r="H121">
            <v>15.8</v>
          </cell>
          <cell r="I121" t="str">
            <v>F</v>
          </cell>
          <cell r="J121" t="str">
            <v>MANGOCHI</v>
          </cell>
          <cell r="K121">
            <v>7</v>
          </cell>
          <cell r="L121" t="str">
            <v>Changed designation from S121 to T373</v>
          </cell>
        </row>
        <row r="122">
          <cell r="A122" t="str">
            <v>RS 340</v>
          </cell>
          <cell r="B122">
            <v>162</v>
          </cell>
          <cell r="C122" t="str">
            <v>S</v>
          </cell>
          <cell r="D122" t="str">
            <v>T</v>
          </cell>
          <cell r="E122" t="str">
            <v>Makanjira - Chilawe</v>
          </cell>
          <cell r="F122" t="str">
            <v>S129</v>
          </cell>
          <cell r="G122">
            <v>3</v>
          </cell>
          <cell r="H122">
            <v>13.6</v>
          </cell>
          <cell r="I122" t="str">
            <v>F</v>
          </cell>
          <cell r="J122" t="str">
            <v>MANGOCHI</v>
          </cell>
          <cell r="K122">
            <v>7</v>
          </cell>
        </row>
        <row r="123">
          <cell r="A123" t="str">
            <v>RS 338</v>
          </cell>
          <cell r="B123">
            <v>160</v>
          </cell>
          <cell r="C123" t="str">
            <v>S</v>
          </cell>
          <cell r="D123" t="str">
            <v>T</v>
          </cell>
          <cell r="E123" t="str">
            <v>Chilawe - Binali</v>
          </cell>
          <cell r="F123" t="str">
            <v>S129</v>
          </cell>
          <cell r="G123">
            <v>4</v>
          </cell>
          <cell r="H123">
            <v>11.8</v>
          </cell>
          <cell r="I123" t="str">
            <v>F</v>
          </cell>
          <cell r="J123" t="str">
            <v>MANGOCHI</v>
          </cell>
          <cell r="K123">
            <v>7</v>
          </cell>
        </row>
        <row r="124">
          <cell r="A124" t="str">
            <v>RS 341</v>
          </cell>
          <cell r="B124">
            <v>163</v>
          </cell>
          <cell r="C124" t="str">
            <v>S</v>
          </cell>
          <cell r="D124" t="str">
            <v>T</v>
          </cell>
          <cell r="E124" t="str">
            <v>Binali - Mdala</v>
          </cell>
          <cell r="F124" t="str">
            <v>S129</v>
          </cell>
          <cell r="G124">
            <v>5</v>
          </cell>
          <cell r="H124">
            <v>7.9</v>
          </cell>
          <cell r="I124" t="str">
            <v>F</v>
          </cell>
          <cell r="J124" t="str">
            <v>MANGOCHI</v>
          </cell>
          <cell r="K124">
            <v>7</v>
          </cell>
        </row>
        <row r="125">
          <cell r="A125" t="str">
            <v>RS 335</v>
          </cell>
          <cell r="B125">
            <v>157</v>
          </cell>
          <cell r="C125" t="str">
            <v>S</v>
          </cell>
          <cell r="D125" t="str">
            <v>T</v>
          </cell>
          <cell r="E125" t="str">
            <v>Mdala - Unga River</v>
          </cell>
          <cell r="F125" t="str">
            <v>S129</v>
          </cell>
          <cell r="G125">
            <v>6</v>
          </cell>
          <cell r="H125">
            <v>5.4</v>
          </cell>
          <cell r="I125" t="str">
            <v>F</v>
          </cell>
          <cell r="J125" t="str">
            <v>MANGOCHI</v>
          </cell>
          <cell r="K125">
            <v>7</v>
          </cell>
          <cell r="L125" t="str">
            <v>Changed designation from D226 to T374</v>
          </cell>
        </row>
        <row r="126">
          <cell r="A126" t="str">
            <v>RS 346</v>
          </cell>
          <cell r="B126">
            <v>168</v>
          </cell>
          <cell r="C126" t="str">
            <v>S</v>
          </cell>
          <cell r="D126" t="str">
            <v>T</v>
          </cell>
          <cell r="E126" t="str">
            <v>Unga River - Lilembe River</v>
          </cell>
          <cell r="F126" t="str">
            <v>S129</v>
          </cell>
          <cell r="G126">
            <v>7</v>
          </cell>
          <cell r="H126">
            <v>8.1</v>
          </cell>
          <cell r="I126" t="str">
            <v>F</v>
          </cell>
          <cell r="J126" t="str">
            <v>MANGOCHI</v>
          </cell>
          <cell r="K126">
            <v>7</v>
          </cell>
        </row>
        <row r="127">
          <cell r="A127" t="str">
            <v>RS 334</v>
          </cell>
          <cell r="B127">
            <v>156</v>
          </cell>
          <cell r="C127" t="str">
            <v>S</v>
          </cell>
          <cell r="D127" t="str">
            <v>T</v>
          </cell>
          <cell r="E127" t="str">
            <v>Lilembe River - Lungwena River</v>
          </cell>
          <cell r="F127" t="str">
            <v>S129</v>
          </cell>
          <cell r="G127">
            <v>8</v>
          </cell>
          <cell r="H127">
            <v>23.5</v>
          </cell>
          <cell r="I127" t="str">
            <v>F</v>
          </cell>
          <cell r="J127" t="str">
            <v>MANGOCHI</v>
          </cell>
          <cell r="K127">
            <v>7</v>
          </cell>
        </row>
        <row r="128">
          <cell r="A128" t="str">
            <v>RS 345</v>
          </cell>
          <cell r="B128">
            <v>167</v>
          </cell>
          <cell r="C128" t="str">
            <v>S</v>
          </cell>
          <cell r="D128" t="str">
            <v>T</v>
          </cell>
          <cell r="E128" t="str">
            <v>Lungwena River - Malindi</v>
          </cell>
          <cell r="F128" t="str">
            <v>S129</v>
          </cell>
          <cell r="G128">
            <v>9</v>
          </cell>
          <cell r="H128">
            <v>14.3</v>
          </cell>
          <cell r="I128" t="str">
            <v>F</v>
          </cell>
          <cell r="J128" t="str">
            <v>MANGOCHI</v>
          </cell>
          <cell r="K128">
            <v>7</v>
          </cell>
        </row>
        <row r="129">
          <cell r="A129" t="str">
            <v>RS 336</v>
          </cell>
          <cell r="B129">
            <v>158</v>
          </cell>
          <cell r="C129" t="str">
            <v>S</v>
          </cell>
          <cell r="D129" t="str">
            <v>T</v>
          </cell>
          <cell r="E129" t="str">
            <v>Malindi - Chingo (junction M3)</v>
          </cell>
          <cell r="F129" t="str">
            <v>S129</v>
          </cell>
          <cell r="G129">
            <v>10</v>
          </cell>
          <cell r="H129">
            <v>12</v>
          </cell>
          <cell r="I129" t="str">
            <v>F</v>
          </cell>
          <cell r="J129" t="str">
            <v>MANGOCHI</v>
          </cell>
          <cell r="K129">
            <v>7</v>
          </cell>
        </row>
        <row r="130">
          <cell r="A130" t="str">
            <v>RS 350</v>
          </cell>
          <cell r="B130">
            <v>172</v>
          </cell>
          <cell r="C130" t="str">
            <v>S</v>
          </cell>
          <cell r="D130" t="str">
            <v>T</v>
          </cell>
          <cell r="E130" t="str">
            <v>Chiponde (junction M3) - Mandimba</v>
          </cell>
          <cell r="F130" t="str">
            <v>S131</v>
          </cell>
          <cell r="G130">
            <v>1</v>
          </cell>
          <cell r="H130">
            <v>1</v>
          </cell>
          <cell r="I130" t="str">
            <v>R</v>
          </cell>
          <cell r="J130" t="str">
            <v>MANGOCHI</v>
          </cell>
          <cell r="K130">
            <v>7</v>
          </cell>
        </row>
        <row r="131">
          <cell r="A131" t="str">
            <v>RS 353</v>
          </cell>
          <cell r="B131">
            <v>175</v>
          </cell>
          <cell r="C131" t="str">
            <v>S</v>
          </cell>
          <cell r="D131" t="str">
            <v>T</v>
          </cell>
          <cell r="E131" t="str">
            <v>Mandimba - Masuku</v>
          </cell>
          <cell r="F131" t="str">
            <v>S131</v>
          </cell>
          <cell r="G131">
            <v>2</v>
          </cell>
          <cell r="H131">
            <v>10.9</v>
          </cell>
          <cell r="I131" t="str">
            <v>F</v>
          </cell>
          <cell r="J131" t="str">
            <v>MANGOCHI</v>
          </cell>
          <cell r="K131">
            <v>8</v>
          </cell>
          <cell r="L131" t="str">
            <v xml:space="preserve">New section part of RS 78 </v>
          </cell>
        </row>
        <row r="132">
          <cell r="A132" t="str">
            <v>RS 356</v>
          </cell>
          <cell r="B132">
            <v>178</v>
          </cell>
          <cell r="C132" t="str">
            <v>S</v>
          </cell>
          <cell r="D132" t="str">
            <v>T</v>
          </cell>
          <cell r="E132" t="str">
            <v>Masuku - Nkumba</v>
          </cell>
          <cell r="F132" t="str">
            <v>S131</v>
          </cell>
          <cell r="G132">
            <v>3</v>
          </cell>
          <cell r="H132">
            <v>17.600000000000001</v>
          </cell>
          <cell r="I132" t="str">
            <v>R</v>
          </cell>
          <cell r="J132" t="str">
            <v>MACHINGA</v>
          </cell>
          <cell r="K132">
            <v>8</v>
          </cell>
        </row>
        <row r="133">
          <cell r="A133" t="str">
            <v>RS 349</v>
          </cell>
          <cell r="B133">
            <v>171</v>
          </cell>
          <cell r="C133" t="str">
            <v>S</v>
          </cell>
          <cell r="D133" t="str">
            <v>T</v>
          </cell>
          <cell r="E133" t="str">
            <v>Nkumba - Nselema</v>
          </cell>
          <cell r="F133" t="str">
            <v>S131</v>
          </cell>
          <cell r="G133">
            <v>4</v>
          </cell>
          <cell r="H133">
            <v>17.600000000000001</v>
          </cell>
          <cell r="I133" t="str">
            <v>R</v>
          </cell>
          <cell r="J133" t="str">
            <v>MACHINGA</v>
          </cell>
          <cell r="K133">
            <v>8</v>
          </cell>
        </row>
        <row r="134">
          <cell r="A134" t="str">
            <v>RS 355</v>
          </cell>
          <cell r="B134">
            <v>177</v>
          </cell>
          <cell r="C134" t="str">
            <v>S</v>
          </cell>
          <cell r="D134" t="str">
            <v>T</v>
          </cell>
          <cell r="E134" t="str">
            <v>Matope - Ntaja</v>
          </cell>
          <cell r="F134" t="str">
            <v>S131</v>
          </cell>
          <cell r="G134">
            <v>5</v>
          </cell>
          <cell r="H134">
            <v>7.5</v>
          </cell>
          <cell r="I134" t="str">
            <v>R</v>
          </cell>
          <cell r="J134" t="str">
            <v>MACHINGA</v>
          </cell>
          <cell r="K134">
            <v>8</v>
          </cell>
        </row>
        <row r="135">
          <cell r="A135" t="str">
            <v>RS 845</v>
          </cell>
          <cell r="B135" t="str">
            <v>n.a.</v>
          </cell>
          <cell r="C135" t="str">
            <v>S</v>
          </cell>
          <cell r="D135" t="str">
            <v>T</v>
          </cell>
          <cell r="E135" t="str">
            <v>Ntaja - Singwa</v>
          </cell>
          <cell r="F135" t="str">
            <v>S131</v>
          </cell>
          <cell r="G135">
            <v>6</v>
          </cell>
          <cell r="H135">
            <v>11.2</v>
          </cell>
          <cell r="I135" t="str">
            <v>R</v>
          </cell>
          <cell r="J135" t="str">
            <v>MACHINGA</v>
          </cell>
          <cell r="K135">
            <v>8</v>
          </cell>
          <cell r="L135" t="str">
            <v>New section added to cover origional RS 352</v>
          </cell>
        </row>
        <row r="136">
          <cell r="A136" t="str">
            <v>RS 347</v>
          </cell>
          <cell r="B136">
            <v>169</v>
          </cell>
          <cell r="C136" t="str">
            <v>S</v>
          </cell>
          <cell r="D136" t="str">
            <v>T</v>
          </cell>
          <cell r="E136" t="str">
            <v>Singwa - Nsanama</v>
          </cell>
          <cell r="F136" t="str">
            <v>S131</v>
          </cell>
          <cell r="G136">
            <v>7</v>
          </cell>
          <cell r="H136">
            <v>13.2</v>
          </cell>
          <cell r="I136" t="str">
            <v>R</v>
          </cell>
          <cell r="J136" t="str">
            <v>MACHINGA</v>
          </cell>
          <cell r="K136">
            <v>8</v>
          </cell>
          <cell r="L136" t="str">
            <v>Changed designation from M16 to M14</v>
          </cell>
        </row>
        <row r="137">
          <cell r="A137" t="str">
            <v>RS 351</v>
          </cell>
          <cell r="B137">
            <v>173</v>
          </cell>
          <cell r="C137" t="str">
            <v>S</v>
          </cell>
          <cell r="D137" t="str">
            <v>T</v>
          </cell>
          <cell r="E137" t="str">
            <v>Nsanama - Naminga</v>
          </cell>
          <cell r="F137" t="str">
            <v>S131</v>
          </cell>
          <cell r="G137">
            <v>8</v>
          </cell>
          <cell r="H137">
            <v>8.6999999999999993</v>
          </cell>
          <cell r="I137" t="str">
            <v>R</v>
          </cell>
          <cell r="J137" t="str">
            <v>MACHINGA</v>
          </cell>
          <cell r="K137">
            <v>8</v>
          </cell>
          <cell r="L137" t="str">
            <v xml:space="preserve">Changed designation from M16 to M14 </v>
          </cell>
        </row>
        <row r="138">
          <cell r="A138" t="str">
            <v>RS 685</v>
          </cell>
          <cell r="B138">
            <v>507</v>
          </cell>
          <cell r="C138" t="str">
            <v>S</v>
          </cell>
          <cell r="D138" t="str">
            <v>T</v>
          </cell>
          <cell r="E138" t="str">
            <v>Singwa (junction S131) - Mbonechera</v>
          </cell>
          <cell r="F138" t="str">
            <v>S132</v>
          </cell>
          <cell r="G138">
            <v>1</v>
          </cell>
          <cell r="H138">
            <v>6.6</v>
          </cell>
          <cell r="I138" t="str">
            <v>R</v>
          </cell>
          <cell r="J138" t="str">
            <v>MACHINGA</v>
          </cell>
          <cell r="K138">
            <v>8</v>
          </cell>
          <cell r="L138" t="str">
            <v>Changed designation from T388 to S132</v>
          </cell>
        </row>
        <row r="139">
          <cell r="A139" t="str">
            <v>RS 358</v>
          </cell>
          <cell r="B139">
            <v>180</v>
          </cell>
          <cell r="C139" t="str">
            <v>S</v>
          </cell>
          <cell r="D139" t="str">
            <v>T</v>
          </cell>
          <cell r="E139" t="str">
            <v>Mbonechera - Mweso</v>
          </cell>
          <cell r="F139" t="str">
            <v>S132</v>
          </cell>
          <cell r="G139">
            <v>2</v>
          </cell>
          <cell r="H139">
            <v>11</v>
          </cell>
          <cell r="I139" t="str">
            <v>R</v>
          </cell>
          <cell r="J139" t="str">
            <v>MACHINGA</v>
          </cell>
          <cell r="K139">
            <v>8</v>
          </cell>
          <cell r="L139" t="str">
            <v>Changed designation from M5 to M14</v>
          </cell>
        </row>
        <row r="140">
          <cell r="A140" t="str">
            <v>RS 357</v>
          </cell>
          <cell r="B140">
            <v>179</v>
          </cell>
          <cell r="C140" t="str">
            <v>S</v>
          </cell>
          <cell r="D140" t="str">
            <v>T</v>
          </cell>
          <cell r="E140" t="str">
            <v>Mweso - Namandanje River</v>
          </cell>
          <cell r="F140" t="str">
            <v>S132</v>
          </cell>
          <cell r="G140">
            <v>3</v>
          </cell>
          <cell r="H140">
            <v>3</v>
          </cell>
          <cell r="I140" t="str">
            <v>R</v>
          </cell>
          <cell r="J140" t="str">
            <v>MACHINGA</v>
          </cell>
          <cell r="K140">
            <v>8</v>
          </cell>
          <cell r="L140" t="str">
            <v xml:space="preserve">Changed designation from S120 to M18 </v>
          </cell>
        </row>
        <row r="141">
          <cell r="A141" t="str">
            <v>RS 359</v>
          </cell>
          <cell r="B141">
            <v>181</v>
          </cell>
          <cell r="C141" t="str">
            <v>S</v>
          </cell>
          <cell r="D141" t="str">
            <v>T</v>
          </cell>
          <cell r="E141" t="str">
            <v>Balaka - Mbela</v>
          </cell>
          <cell r="F141" t="str">
            <v>S133</v>
          </cell>
          <cell r="G141">
            <v>1</v>
          </cell>
          <cell r="H141">
            <v>14.5</v>
          </cell>
          <cell r="I141" t="str">
            <v>R</v>
          </cell>
          <cell r="J141" t="str">
            <v>MACHINGA</v>
          </cell>
          <cell r="K141">
            <v>8</v>
          </cell>
          <cell r="L141" t="str">
            <v>Changed designation from D231 to T379</v>
          </cell>
        </row>
        <row r="142">
          <cell r="A142" t="str">
            <v>RS 361</v>
          </cell>
          <cell r="B142">
            <v>183</v>
          </cell>
          <cell r="C142" t="str">
            <v>S</v>
          </cell>
          <cell r="D142" t="str">
            <v>T</v>
          </cell>
          <cell r="E142" t="str">
            <v>Mbela - Mzimundilinde</v>
          </cell>
          <cell r="F142" t="str">
            <v>S133</v>
          </cell>
          <cell r="G142">
            <v>2</v>
          </cell>
          <cell r="H142">
            <v>7.9</v>
          </cell>
          <cell r="I142" t="str">
            <v>F</v>
          </cell>
          <cell r="J142" t="str">
            <v>MACHINGA</v>
          </cell>
          <cell r="K142">
            <v>8</v>
          </cell>
          <cell r="L142" t="str">
            <v>Changed designation from D231 to T379</v>
          </cell>
        </row>
        <row r="143">
          <cell r="A143" t="str">
            <v>RS 360</v>
          </cell>
          <cell r="B143">
            <v>182</v>
          </cell>
          <cell r="C143" t="str">
            <v>S</v>
          </cell>
          <cell r="D143" t="str">
            <v>T</v>
          </cell>
          <cell r="E143" t="str">
            <v>Mzimundilinde - Hoba</v>
          </cell>
          <cell r="F143" t="str">
            <v>S133</v>
          </cell>
          <cell r="G143">
            <v>3</v>
          </cell>
          <cell r="H143">
            <v>6</v>
          </cell>
          <cell r="I143" t="str">
            <v>F</v>
          </cell>
          <cell r="J143" t="str">
            <v>MACHINGA</v>
          </cell>
          <cell r="K143">
            <v>8</v>
          </cell>
          <cell r="L143" t="str">
            <v>Changed designation from T361 to M30</v>
          </cell>
        </row>
        <row r="144">
          <cell r="A144" t="str">
            <v>RS 310</v>
          </cell>
          <cell r="B144">
            <v>132</v>
          </cell>
          <cell r="C144" t="str">
            <v>C</v>
          </cell>
          <cell r="D144" t="str">
            <v>T</v>
          </cell>
          <cell r="E144" t="str">
            <v>Kasinje (junction M5) - Mtambalika</v>
          </cell>
          <cell r="F144" t="str">
            <v>S134</v>
          </cell>
          <cell r="G144">
            <v>1</v>
          </cell>
          <cell r="H144">
            <v>5.0999999999999996</v>
          </cell>
          <cell r="I144" t="str">
            <v>H</v>
          </cell>
          <cell r="J144" t="str">
            <v>NTCHEU</v>
          </cell>
          <cell r="K144">
            <v>8</v>
          </cell>
        </row>
        <row r="145">
          <cell r="A145" t="str">
            <v>RS 311</v>
          </cell>
          <cell r="B145">
            <v>133</v>
          </cell>
          <cell r="C145" t="str">
            <v>C</v>
          </cell>
          <cell r="D145" t="str">
            <v>T</v>
          </cell>
          <cell r="E145" t="str">
            <v>Mtambalika - Kandeu</v>
          </cell>
          <cell r="F145" t="str">
            <v>S134</v>
          </cell>
          <cell r="G145">
            <v>2</v>
          </cell>
          <cell r="H145">
            <v>8.4</v>
          </cell>
          <cell r="I145" t="str">
            <v>H</v>
          </cell>
          <cell r="J145" t="str">
            <v>NTCHEU</v>
          </cell>
          <cell r="K145">
            <v>8</v>
          </cell>
          <cell r="L145" t="str">
            <v>Changed from urban to trunk</v>
          </cell>
        </row>
        <row r="146">
          <cell r="A146" t="str">
            <v>RS 308</v>
          </cell>
          <cell r="B146">
            <v>130</v>
          </cell>
          <cell r="C146" t="str">
            <v>C</v>
          </cell>
          <cell r="D146" t="str">
            <v>T</v>
          </cell>
          <cell r="E146" t="str">
            <v>Kandeu - Sitolo</v>
          </cell>
          <cell r="F146" t="str">
            <v>S134</v>
          </cell>
          <cell r="G146">
            <v>3</v>
          </cell>
          <cell r="H146">
            <v>4.8</v>
          </cell>
          <cell r="I146" t="str">
            <v>M</v>
          </cell>
          <cell r="J146" t="str">
            <v>NTCHEU</v>
          </cell>
          <cell r="K146">
            <v>8</v>
          </cell>
        </row>
        <row r="147">
          <cell r="A147" t="str">
            <v>RS 309</v>
          </cell>
          <cell r="B147">
            <v>131</v>
          </cell>
          <cell r="C147" t="str">
            <v>C</v>
          </cell>
          <cell r="D147" t="str">
            <v>T</v>
          </cell>
          <cell r="E147" t="str">
            <v>Sitolo - Kabekele</v>
          </cell>
          <cell r="F147" t="str">
            <v>S134</v>
          </cell>
          <cell r="G147">
            <v>4</v>
          </cell>
          <cell r="H147">
            <v>4.7</v>
          </cell>
          <cell r="I147" t="str">
            <v>H</v>
          </cell>
          <cell r="J147" t="str">
            <v>NTCHEU</v>
          </cell>
          <cell r="K147">
            <v>8</v>
          </cell>
          <cell r="L147" t="str">
            <v>Changed designation from D226 to T381</v>
          </cell>
        </row>
        <row r="148">
          <cell r="A148" t="str">
            <v>RS 312</v>
          </cell>
          <cell r="B148">
            <v>134</v>
          </cell>
          <cell r="C148" t="str">
            <v>C</v>
          </cell>
          <cell r="D148" t="str">
            <v>T</v>
          </cell>
          <cell r="E148" t="str">
            <v>Kabekele - Kansapato (junction T384)</v>
          </cell>
          <cell r="F148" t="str">
            <v>S134</v>
          </cell>
          <cell r="G148">
            <v>6</v>
          </cell>
          <cell r="H148">
            <v>7.8</v>
          </cell>
          <cell r="I148" t="str">
            <v>R</v>
          </cell>
          <cell r="J148" t="str">
            <v>NTCHEU</v>
          </cell>
          <cell r="K148">
            <v>8</v>
          </cell>
          <cell r="L148" t="str">
            <v>Part currently bitumen</v>
          </cell>
        </row>
        <row r="149">
          <cell r="A149" t="str">
            <v>RS 644</v>
          </cell>
          <cell r="B149">
            <v>466</v>
          </cell>
          <cell r="C149" t="str">
            <v>C</v>
          </cell>
          <cell r="D149" t="str">
            <v>T</v>
          </cell>
          <cell r="E149" t="str">
            <v>Kazembe - Ntcheu (junction M1)</v>
          </cell>
          <cell r="F149" t="str">
            <v>S134</v>
          </cell>
          <cell r="G149">
            <v>8</v>
          </cell>
          <cell r="H149">
            <v>9</v>
          </cell>
          <cell r="I149" t="str">
            <v>FL</v>
          </cell>
          <cell r="J149" t="str">
            <v>NTCHEU</v>
          </cell>
          <cell r="K149">
            <v>8</v>
          </cell>
          <cell r="L149" t="str">
            <v>Changed designation from T384 to S134</v>
          </cell>
        </row>
        <row r="150">
          <cell r="A150" t="str">
            <v>RS 295</v>
          </cell>
          <cell r="B150">
            <v>117</v>
          </cell>
          <cell r="C150" t="str">
            <v>C</v>
          </cell>
          <cell r="D150" t="str">
            <v>T</v>
          </cell>
          <cell r="E150" t="str">
            <v>Biriwiri (junction M1) - Kalonga</v>
          </cell>
          <cell r="F150" t="str">
            <v>S135</v>
          </cell>
          <cell r="G150">
            <v>1</v>
          </cell>
          <cell r="H150">
            <v>13.7</v>
          </cell>
          <cell r="I150" t="str">
            <v>R</v>
          </cell>
          <cell r="J150" t="str">
            <v>NTCHEU</v>
          </cell>
          <cell r="K150">
            <v>8</v>
          </cell>
          <cell r="L150" t="str">
            <v>Changed designation from S124 to S135</v>
          </cell>
        </row>
        <row r="151">
          <cell r="A151" t="str">
            <v>RS 299</v>
          </cell>
          <cell r="B151">
            <v>121</v>
          </cell>
          <cell r="C151" t="str">
            <v>C</v>
          </cell>
          <cell r="D151" t="str">
            <v>T</v>
          </cell>
          <cell r="E151" t="str">
            <v>Kalonga - Biliate</v>
          </cell>
          <cell r="F151" t="str">
            <v>S135</v>
          </cell>
          <cell r="G151">
            <v>2</v>
          </cell>
          <cell r="H151">
            <v>20.9</v>
          </cell>
          <cell r="I151" t="str">
            <v>R</v>
          </cell>
          <cell r="J151" t="str">
            <v>NTCHEU</v>
          </cell>
          <cell r="K151">
            <v>8</v>
          </cell>
          <cell r="L151" t="str">
            <v>Changed designation from S124 to S135</v>
          </cell>
        </row>
        <row r="152">
          <cell r="A152" t="str">
            <v>RS 297</v>
          </cell>
          <cell r="B152">
            <v>119</v>
          </cell>
          <cell r="C152" t="str">
            <v>C</v>
          </cell>
          <cell r="D152" t="str">
            <v>T</v>
          </cell>
          <cell r="E152" t="str">
            <v>Biliate - Doviko</v>
          </cell>
          <cell r="F152" t="str">
            <v>S135</v>
          </cell>
          <cell r="G152">
            <v>3</v>
          </cell>
          <cell r="H152">
            <v>11.2</v>
          </cell>
          <cell r="I152" t="str">
            <v>FL</v>
          </cell>
          <cell r="J152" t="str">
            <v>NTCHEU</v>
          </cell>
          <cell r="K152">
            <v>8</v>
          </cell>
          <cell r="L152" t="str">
            <v>Changed designation from S124 to S135</v>
          </cell>
        </row>
        <row r="153">
          <cell r="A153" t="str">
            <v>RS 313</v>
          </cell>
          <cell r="B153">
            <v>135</v>
          </cell>
          <cell r="C153" t="str">
            <v>C</v>
          </cell>
          <cell r="D153" t="str">
            <v>T</v>
          </cell>
          <cell r="E153" t="str">
            <v>Doviko - Chilengo</v>
          </cell>
          <cell r="F153" t="str">
            <v>S135</v>
          </cell>
          <cell r="G153">
            <v>4</v>
          </cell>
          <cell r="H153">
            <v>20.5</v>
          </cell>
          <cell r="I153" t="str">
            <v>H</v>
          </cell>
          <cell r="J153" t="str">
            <v>NTCHEU</v>
          </cell>
          <cell r="K153">
            <v>8</v>
          </cell>
        </row>
        <row r="154">
          <cell r="A154" t="str">
            <v>RS 716</v>
          </cell>
          <cell r="B154">
            <v>538</v>
          </cell>
          <cell r="C154" t="str">
            <v>S</v>
          </cell>
          <cell r="D154" t="str">
            <v>T</v>
          </cell>
          <cell r="E154" t="str">
            <v>Chilengo - Kweneza</v>
          </cell>
          <cell r="F154" t="str">
            <v>S135</v>
          </cell>
          <cell r="G154">
            <v>6</v>
          </cell>
          <cell r="H154">
            <v>10.7</v>
          </cell>
          <cell r="I154" t="str">
            <v>R</v>
          </cell>
          <cell r="J154" t="str">
            <v>MWANZA</v>
          </cell>
          <cell r="K154">
            <v>8</v>
          </cell>
          <cell r="L154" t="str">
            <v>Changed designation from T398 to S135</v>
          </cell>
        </row>
        <row r="155">
          <cell r="A155" t="str">
            <v>RS 715</v>
          </cell>
          <cell r="B155">
            <v>537</v>
          </cell>
          <cell r="C155" t="str">
            <v>S</v>
          </cell>
          <cell r="D155" t="str">
            <v>T</v>
          </cell>
          <cell r="E155" t="str">
            <v>Kweneza - Kanjiwa</v>
          </cell>
          <cell r="F155" t="str">
            <v>S135</v>
          </cell>
          <cell r="G155">
            <v>7</v>
          </cell>
          <cell r="H155">
            <v>8.4</v>
          </cell>
          <cell r="I155" t="str">
            <v>H</v>
          </cell>
          <cell r="J155" t="str">
            <v>MWANZA</v>
          </cell>
          <cell r="K155">
            <v>8</v>
          </cell>
          <cell r="L155" t="str">
            <v>Changed designation from T398 to S135</v>
          </cell>
        </row>
        <row r="156">
          <cell r="A156" t="str">
            <v>RS 365</v>
          </cell>
          <cell r="B156">
            <v>187</v>
          </cell>
          <cell r="C156" t="str">
            <v>S</v>
          </cell>
          <cell r="D156" t="str">
            <v>T</v>
          </cell>
          <cell r="E156" t="str">
            <v>Kanjiwa - Chipondeni</v>
          </cell>
          <cell r="F156" t="str">
            <v>S135</v>
          </cell>
          <cell r="G156">
            <v>8</v>
          </cell>
          <cell r="H156">
            <v>22.2</v>
          </cell>
          <cell r="I156" t="str">
            <v>H</v>
          </cell>
          <cell r="J156" t="str">
            <v>MWANZA</v>
          </cell>
          <cell r="K156">
            <v>9</v>
          </cell>
        </row>
        <row r="157">
          <cell r="A157" t="str">
            <v>RS 362</v>
          </cell>
          <cell r="B157">
            <v>184</v>
          </cell>
          <cell r="C157" t="str">
            <v>S</v>
          </cell>
          <cell r="D157" t="str">
            <v>T</v>
          </cell>
          <cell r="E157" t="str">
            <v>Chipondeni - Kunenekude</v>
          </cell>
          <cell r="F157" t="str">
            <v>S135</v>
          </cell>
          <cell r="G157">
            <v>9</v>
          </cell>
          <cell r="H157">
            <v>5.5</v>
          </cell>
          <cell r="I157" t="str">
            <v>H</v>
          </cell>
          <cell r="J157" t="str">
            <v>MWANZA</v>
          </cell>
          <cell r="K157">
            <v>9</v>
          </cell>
          <cell r="L157" t="str">
            <v>Changed designation from M15 to S128</v>
          </cell>
        </row>
        <row r="158">
          <cell r="A158" t="str">
            <v>RS 363</v>
          </cell>
          <cell r="B158">
            <v>185</v>
          </cell>
          <cell r="C158" t="str">
            <v>S</v>
          </cell>
          <cell r="D158" t="str">
            <v>T</v>
          </cell>
          <cell r="E158" t="str">
            <v>Kunenekude - Mwanza Admarc</v>
          </cell>
          <cell r="F158" t="str">
            <v>S135</v>
          </cell>
          <cell r="G158">
            <v>10</v>
          </cell>
          <cell r="H158">
            <v>12</v>
          </cell>
          <cell r="I158" t="str">
            <v>H</v>
          </cell>
          <cell r="J158" t="str">
            <v>MWANZA</v>
          </cell>
          <cell r="K158">
            <v>9</v>
          </cell>
        </row>
        <row r="159">
          <cell r="A159" t="str">
            <v>RS 364</v>
          </cell>
          <cell r="B159">
            <v>186</v>
          </cell>
          <cell r="C159" t="str">
            <v>S</v>
          </cell>
          <cell r="D159" t="str">
            <v>T</v>
          </cell>
          <cell r="E159" t="str">
            <v>Mwanza Admarc - Liwonde Village (junction M6)</v>
          </cell>
          <cell r="F159" t="str">
            <v>S135</v>
          </cell>
          <cell r="G159">
            <v>11</v>
          </cell>
          <cell r="H159">
            <v>3.8</v>
          </cell>
          <cell r="I159" t="str">
            <v>R</v>
          </cell>
          <cell r="J159" t="str">
            <v>MWANZA</v>
          </cell>
          <cell r="K159">
            <v>9</v>
          </cell>
        </row>
        <row r="160">
          <cell r="A160" t="str">
            <v>RS 367</v>
          </cell>
          <cell r="B160">
            <v>189</v>
          </cell>
          <cell r="C160" t="str">
            <v>S</v>
          </cell>
          <cell r="D160" t="str">
            <v>T</v>
          </cell>
          <cell r="E160" t="str">
            <v>Mwanza (junction M6) - Chimulango</v>
          </cell>
          <cell r="F160" t="str">
            <v>S136</v>
          </cell>
          <cell r="G160">
            <v>1</v>
          </cell>
          <cell r="H160">
            <v>10.7</v>
          </cell>
          <cell r="I160" t="str">
            <v>R</v>
          </cell>
          <cell r="J160" t="str">
            <v>MWANZA</v>
          </cell>
          <cell r="K160">
            <v>9</v>
          </cell>
        </row>
        <row r="161">
          <cell r="A161" t="str">
            <v>RS 374</v>
          </cell>
          <cell r="B161">
            <v>196</v>
          </cell>
          <cell r="C161" t="str">
            <v>S</v>
          </cell>
          <cell r="D161" t="str">
            <v>T</v>
          </cell>
          <cell r="E161" t="str">
            <v>Chimulango - Chikoleka</v>
          </cell>
          <cell r="F161" t="str">
            <v>S136</v>
          </cell>
          <cell r="G161">
            <v>2</v>
          </cell>
          <cell r="H161">
            <v>5.9</v>
          </cell>
          <cell r="I161" t="str">
            <v>R</v>
          </cell>
          <cell r="J161" t="str">
            <v>MWANZA</v>
          </cell>
          <cell r="K161">
            <v>9</v>
          </cell>
          <cell r="L161" t="str">
            <v>Changed designation from S142 to S139</v>
          </cell>
        </row>
        <row r="162">
          <cell r="A162" t="str">
            <v>RS 372</v>
          </cell>
          <cell r="B162">
            <v>194</v>
          </cell>
          <cell r="C162" t="str">
            <v>S</v>
          </cell>
          <cell r="D162" t="str">
            <v>T</v>
          </cell>
          <cell r="E162" t="str">
            <v>Chikoleka - Thambani</v>
          </cell>
          <cell r="F162" t="str">
            <v>S136</v>
          </cell>
          <cell r="G162">
            <v>3</v>
          </cell>
          <cell r="H162">
            <v>6.6</v>
          </cell>
          <cell r="I162" t="str">
            <v>H</v>
          </cell>
          <cell r="J162" t="str">
            <v>MWANZA</v>
          </cell>
          <cell r="K162">
            <v>9</v>
          </cell>
        </row>
        <row r="163">
          <cell r="A163" t="str">
            <v>RS 370</v>
          </cell>
          <cell r="B163">
            <v>192</v>
          </cell>
          <cell r="C163" t="str">
            <v>S</v>
          </cell>
          <cell r="D163" t="str">
            <v>T</v>
          </cell>
          <cell r="E163" t="str">
            <v>Thambani - Ngoma River</v>
          </cell>
          <cell r="F163" t="str">
            <v>S136</v>
          </cell>
          <cell r="G163">
            <v>4</v>
          </cell>
          <cell r="H163">
            <v>7.5</v>
          </cell>
          <cell r="I163" t="str">
            <v>R</v>
          </cell>
          <cell r="J163" t="str">
            <v>MWANZA</v>
          </cell>
          <cell r="K163">
            <v>9</v>
          </cell>
        </row>
        <row r="164">
          <cell r="A164" t="str">
            <v>RS 371</v>
          </cell>
          <cell r="B164">
            <v>193</v>
          </cell>
          <cell r="C164" t="str">
            <v>S</v>
          </cell>
          <cell r="D164" t="str">
            <v>T</v>
          </cell>
          <cell r="E164" t="str">
            <v>Ngoma River - Changoima</v>
          </cell>
          <cell r="F164" t="str">
            <v>S136</v>
          </cell>
          <cell r="G164">
            <v>5</v>
          </cell>
          <cell r="H164">
            <v>10.9</v>
          </cell>
          <cell r="I164" t="str">
            <v>FL</v>
          </cell>
          <cell r="J164" t="str">
            <v>CHIKWAWA</v>
          </cell>
          <cell r="K164">
            <v>9</v>
          </cell>
        </row>
        <row r="165">
          <cell r="A165" t="str">
            <v>RS 376</v>
          </cell>
          <cell r="B165">
            <v>198</v>
          </cell>
          <cell r="C165" t="str">
            <v>S</v>
          </cell>
          <cell r="D165" t="str">
            <v>T</v>
          </cell>
          <cell r="E165" t="str">
            <v>Changoima - Balalika</v>
          </cell>
          <cell r="F165" t="str">
            <v>S136</v>
          </cell>
          <cell r="G165">
            <v>6</v>
          </cell>
          <cell r="H165">
            <v>9.1</v>
          </cell>
          <cell r="I165" t="str">
            <v>R</v>
          </cell>
          <cell r="J165" t="str">
            <v>CHIKWAWA</v>
          </cell>
          <cell r="K165">
            <v>9</v>
          </cell>
          <cell r="L165" t="str">
            <v>Changed from feeder to trunk as bitumen road</v>
          </cell>
        </row>
        <row r="166">
          <cell r="A166" t="str">
            <v>RS 369</v>
          </cell>
          <cell r="B166">
            <v>191</v>
          </cell>
          <cell r="C166" t="str">
            <v>S</v>
          </cell>
          <cell r="D166" t="str">
            <v>T</v>
          </cell>
          <cell r="E166" t="str">
            <v>Balalika - Mwanza River</v>
          </cell>
          <cell r="F166" t="str">
            <v>S136</v>
          </cell>
          <cell r="G166">
            <v>7</v>
          </cell>
          <cell r="H166">
            <v>10.4</v>
          </cell>
          <cell r="I166" t="str">
            <v>R</v>
          </cell>
          <cell r="J166" t="str">
            <v>CHIKWAWA</v>
          </cell>
          <cell r="K166">
            <v>9</v>
          </cell>
          <cell r="L166" t="str">
            <v>Changed designation from S116 to T334. Changed to trunk</v>
          </cell>
        </row>
        <row r="167">
          <cell r="A167" t="str">
            <v>RS 377</v>
          </cell>
          <cell r="B167">
            <v>199</v>
          </cell>
          <cell r="C167" t="str">
            <v>S</v>
          </cell>
          <cell r="D167" t="str">
            <v>T</v>
          </cell>
          <cell r="E167" t="str">
            <v>Mwanza River - Nkhongono</v>
          </cell>
          <cell r="F167" t="str">
            <v>S136</v>
          </cell>
          <cell r="G167">
            <v>8</v>
          </cell>
          <cell r="H167">
            <v>16.399999999999999</v>
          </cell>
          <cell r="I167" t="str">
            <v>F</v>
          </cell>
          <cell r="J167" t="str">
            <v>CHIKWAWA</v>
          </cell>
          <cell r="K167">
            <v>9</v>
          </cell>
        </row>
        <row r="168">
          <cell r="A168" t="str">
            <v>RS 366</v>
          </cell>
          <cell r="B168">
            <v>188</v>
          </cell>
          <cell r="C168" t="str">
            <v>S</v>
          </cell>
          <cell r="D168" t="str">
            <v>T</v>
          </cell>
          <cell r="E168" t="str">
            <v>Nkhongono - Fombe</v>
          </cell>
          <cell r="F168" t="str">
            <v>S136</v>
          </cell>
          <cell r="G168">
            <v>9</v>
          </cell>
          <cell r="H168">
            <v>10.8</v>
          </cell>
          <cell r="I168" t="str">
            <v>R</v>
          </cell>
          <cell r="J168" t="str">
            <v>CHIKWAWA</v>
          </cell>
          <cell r="K168">
            <v>9</v>
          </cell>
          <cell r="L168" t="str">
            <v>Changed designation from D232 to T387</v>
          </cell>
        </row>
        <row r="169">
          <cell r="A169" t="str">
            <v>RS 378</v>
          </cell>
          <cell r="B169">
            <v>200</v>
          </cell>
          <cell r="C169" t="str">
            <v>S</v>
          </cell>
          <cell r="D169" t="str">
            <v>T</v>
          </cell>
          <cell r="E169" t="str">
            <v>Fombe - Chikwawa (junction T416)</v>
          </cell>
          <cell r="F169" t="str">
            <v>S136</v>
          </cell>
          <cell r="G169">
            <v>10</v>
          </cell>
          <cell r="H169">
            <v>8</v>
          </cell>
          <cell r="I169" t="str">
            <v>P</v>
          </cell>
          <cell r="J169" t="str">
            <v>CHIKWAWA</v>
          </cell>
          <cell r="K169">
            <v>9</v>
          </cell>
          <cell r="L169" t="str">
            <v>Changed designation from D232 to T387</v>
          </cell>
        </row>
        <row r="170">
          <cell r="A170" t="str">
            <v>RS 379</v>
          </cell>
          <cell r="B170">
            <v>201</v>
          </cell>
          <cell r="C170" t="str">
            <v>S</v>
          </cell>
          <cell r="D170" t="str">
            <v>T</v>
          </cell>
          <cell r="E170" t="str">
            <v>Moffati (junction M6) - Feremu</v>
          </cell>
          <cell r="F170" t="str">
            <v>S137</v>
          </cell>
          <cell r="G170">
            <v>1</v>
          </cell>
          <cell r="H170">
            <v>10.1</v>
          </cell>
          <cell r="I170" t="str">
            <v>R</v>
          </cell>
          <cell r="J170" t="str">
            <v>MWANZA</v>
          </cell>
          <cell r="K170">
            <v>9</v>
          </cell>
        </row>
        <row r="171">
          <cell r="A171" t="str">
            <v>RS 380</v>
          </cell>
          <cell r="B171">
            <v>202</v>
          </cell>
          <cell r="C171" t="str">
            <v>S</v>
          </cell>
          <cell r="D171" t="str">
            <v>T</v>
          </cell>
          <cell r="E171" t="str">
            <v>Feremu - Mpatamanga Gorge</v>
          </cell>
          <cell r="F171" t="str">
            <v>S137</v>
          </cell>
          <cell r="G171">
            <v>2</v>
          </cell>
          <cell r="H171">
            <v>14.7</v>
          </cell>
          <cell r="I171" t="str">
            <v>R</v>
          </cell>
          <cell r="J171" t="str">
            <v>MWANZA</v>
          </cell>
          <cell r="K171">
            <v>9</v>
          </cell>
        </row>
        <row r="172">
          <cell r="A172" t="str">
            <v>RS 381</v>
          </cell>
          <cell r="B172">
            <v>203</v>
          </cell>
          <cell r="C172" t="str">
            <v>S</v>
          </cell>
          <cell r="D172" t="str">
            <v>T</v>
          </cell>
          <cell r="E172" t="str">
            <v>Mpatamanga Gorge - Kaliati</v>
          </cell>
          <cell r="F172" t="str">
            <v>S137</v>
          </cell>
          <cell r="G172">
            <v>3</v>
          </cell>
          <cell r="H172">
            <v>14.3</v>
          </cell>
          <cell r="I172" t="str">
            <v>R</v>
          </cell>
          <cell r="J172" t="str">
            <v>BLANTYRE</v>
          </cell>
          <cell r="K172">
            <v>9</v>
          </cell>
        </row>
        <row r="173">
          <cell r="A173" t="str">
            <v>RS 383</v>
          </cell>
          <cell r="B173">
            <v>205</v>
          </cell>
          <cell r="C173" t="str">
            <v>S</v>
          </cell>
          <cell r="D173" t="str">
            <v>T</v>
          </cell>
          <cell r="E173" t="str">
            <v>Kaliati - Kunthembwe</v>
          </cell>
          <cell r="F173" t="str">
            <v>S137</v>
          </cell>
          <cell r="G173">
            <v>4</v>
          </cell>
          <cell r="H173">
            <v>8.6999999999999993</v>
          </cell>
          <cell r="I173" t="str">
            <v>R</v>
          </cell>
          <cell r="J173" t="str">
            <v>BLANTYRE</v>
          </cell>
          <cell r="K173">
            <v>9</v>
          </cell>
        </row>
        <row r="174">
          <cell r="A174" t="str">
            <v>RS 384</v>
          </cell>
          <cell r="B174">
            <v>206</v>
          </cell>
          <cell r="C174" t="str">
            <v>S</v>
          </cell>
          <cell r="D174" t="str">
            <v>T</v>
          </cell>
          <cell r="E174" t="str">
            <v>Kunthembwe - Chileka Airport</v>
          </cell>
          <cell r="F174" t="str">
            <v>S137</v>
          </cell>
          <cell r="G174">
            <v>5</v>
          </cell>
          <cell r="H174">
            <v>13.2</v>
          </cell>
          <cell r="I174" t="str">
            <v>F</v>
          </cell>
          <cell r="J174" t="str">
            <v>BLANTYRE</v>
          </cell>
          <cell r="K174">
            <v>9</v>
          </cell>
        </row>
        <row r="175">
          <cell r="A175" t="str">
            <v>RS 387</v>
          </cell>
          <cell r="B175">
            <v>209</v>
          </cell>
          <cell r="C175" t="str">
            <v>S</v>
          </cell>
          <cell r="D175" t="str">
            <v>T</v>
          </cell>
          <cell r="E175" t="str">
            <v>Sanama (junction S137) - Mtengowambalame</v>
          </cell>
          <cell r="F175" t="str">
            <v>S138</v>
          </cell>
          <cell r="G175">
            <v>1</v>
          </cell>
          <cell r="H175">
            <v>5.5</v>
          </cell>
          <cell r="I175" t="str">
            <v>R</v>
          </cell>
          <cell r="J175" t="str">
            <v>BLANTYRE</v>
          </cell>
          <cell r="K175">
            <v>9</v>
          </cell>
          <cell r="L175">
            <v>0</v>
          </cell>
        </row>
        <row r="176">
          <cell r="A176" t="str">
            <v>RS 385</v>
          </cell>
          <cell r="B176">
            <v>207</v>
          </cell>
          <cell r="C176" t="str">
            <v>S</v>
          </cell>
          <cell r="D176" t="str">
            <v>T</v>
          </cell>
          <cell r="E176" t="str">
            <v>Mtengowambalame - Nkula</v>
          </cell>
          <cell r="F176" t="str">
            <v>S138</v>
          </cell>
          <cell r="G176">
            <v>2</v>
          </cell>
          <cell r="H176">
            <v>16.399999999999999</v>
          </cell>
          <cell r="I176" t="str">
            <v>R</v>
          </cell>
          <cell r="J176" t="str">
            <v>BLANTYRE</v>
          </cell>
          <cell r="K176">
            <v>9</v>
          </cell>
          <cell r="L176" t="str">
            <v>Name changed from Kwacha Rd - Marhattma</v>
          </cell>
        </row>
        <row r="177">
          <cell r="A177" t="str">
            <v>RS 386</v>
          </cell>
          <cell r="B177">
            <v>208</v>
          </cell>
          <cell r="C177" t="str">
            <v>S</v>
          </cell>
          <cell r="D177" t="str">
            <v>T</v>
          </cell>
          <cell r="E177" t="str">
            <v>Nkula - Tedzani</v>
          </cell>
          <cell r="F177" t="str">
            <v>S138</v>
          </cell>
          <cell r="G177">
            <v>3</v>
          </cell>
          <cell r="H177">
            <v>10.199999999999999</v>
          </cell>
          <cell r="I177" t="str">
            <v>R</v>
          </cell>
          <cell r="J177" t="str">
            <v>BLANTYRE</v>
          </cell>
          <cell r="K177">
            <v>9</v>
          </cell>
          <cell r="L177" t="str">
            <v>Name modified by City Council</v>
          </cell>
        </row>
        <row r="178">
          <cell r="A178" t="str">
            <v>RS 388</v>
          </cell>
          <cell r="B178">
            <v>210</v>
          </cell>
          <cell r="C178" t="str">
            <v>S</v>
          </cell>
          <cell r="D178" t="str">
            <v>T</v>
          </cell>
          <cell r="E178" t="str">
            <v>Lirangwe (junction M1) - Namatumu railway crossing</v>
          </cell>
          <cell r="F178" t="str">
            <v>S139</v>
          </cell>
          <cell r="G178">
            <v>1</v>
          </cell>
          <cell r="H178">
            <v>13.1</v>
          </cell>
          <cell r="I178" t="str">
            <v>R</v>
          </cell>
          <cell r="J178" t="str">
            <v>BLANTYRE</v>
          </cell>
          <cell r="K178">
            <v>9</v>
          </cell>
          <cell r="L178" t="str">
            <v>Name modified</v>
          </cell>
        </row>
        <row r="179">
          <cell r="A179" t="str">
            <v>RS 337</v>
          </cell>
          <cell r="B179">
            <v>159</v>
          </cell>
          <cell r="C179" t="str">
            <v>S</v>
          </cell>
          <cell r="D179" t="str">
            <v>T</v>
          </cell>
          <cell r="E179" t="str">
            <v>Kasangale - Koloti River</v>
          </cell>
          <cell r="F179" t="str">
            <v>S139</v>
          </cell>
          <cell r="G179">
            <v>2</v>
          </cell>
          <cell r="H179">
            <v>19.8</v>
          </cell>
          <cell r="I179" t="str">
            <v>R</v>
          </cell>
          <cell r="J179" t="str">
            <v>ZOMBA</v>
          </cell>
          <cell r="K179">
            <v>9</v>
          </cell>
          <cell r="L179" t="str">
            <v>Changed designation from S129 to S139</v>
          </cell>
        </row>
        <row r="180">
          <cell r="A180" t="str">
            <v>RS 343</v>
          </cell>
          <cell r="B180">
            <v>165</v>
          </cell>
          <cell r="C180" t="str">
            <v>S</v>
          </cell>
          <cell r="D180" t="str">
            <v>T</v>
          </cell>
          <cell r="E180" t="str">
            <v>Koloti River - Chikwenga</v>
          </cell>
          <cell r="F180" t="str">
            <v>S139</v>
          </cell>
          <cell r="G180">
            <v>3</v>
          </cell>
          <cell r="H180">
            <v>5.0999999999999996</v>
          </cell>
          <cell r="I180" t="str">
            <v>R</v>
          </cell>
          <cell r="J180" t="str">
            <v>ZOMBA</v>
          </cell>
          <cell r="K180">
            <v>9</v>
          </cell>
          <cell r="L180" t="str">
            <v>name changed from HHI - David Whitehead Via Ndirande Market</v>
          </cell>
        </row>
        <row r="181">
          <cell r="A181" t="str">
            <v>RS 339</v>
          </cell>
          <cell r="B181">
            <v>161</v>
          </cell>
          <cell r="C181" t="str">
            <v>S</v>
          </cell>
          <cell r="D181" t="str">
            <v>T</v>
          </cell>
          <cell r="E181" t="str">
            <v>Changalume - Kaunde</v>
          </cell>
          <cell r="F181" t="str">
            <v>S139</v>
          </cell>
          <cell r="G181">
            <v>4</v>
          </cell>
          <cell r="H181">
            <v>3.4</v>
          </cell>
          <cell r="I181" t="str">
            <v>R</v>
          </cell>
          <cell r="J181" t="str">
            <v>ZOMBA</v>
          </cell>
          <cell r="K181">
            <v>9</v>
          </cell>
          <cell r="L181" t="str">
            <v>Changed designation from S129 to S139</v>
          </cell>
        </row>
        <row r="182">
          <cell r="A182" t="str">
            <v>RS 389</v>
          </cell>
          <cell r="B182">
            <v>211</v>
          </cell>
          <cell r="C182" t="str">
            <v>S</v>
          </cell>
          <cell r="D182" t="str">
            <v>T</v>
          </cell>
          <cell r="E182" t="str">
            <v>Likangala River - Kuntiya</v>
          </cell>
          <cell r="F182" t="str">
            <v>S139</v>
          </cell>
          <cell r="G182">
            <v>5</v>
          </cell>
          <cell r="H182">
            <v>5.8</v>
          </cell>
          <cell r="I182" t="str">
            <v>R</v>
          </cell>
          <cell r="J182" t="str">
            <v>ZOMBA</v>
          </cell>
          <cell r="K182">
            <v>9</v>
          </cell>
          <cell r="L182" t="str">
            <v>Changed designation from S142 to S139</v>
          </cell>
        </row>
        <row r="183">
          <cell r="A183" t="str">
            <v>RS 390</v>
          </cell>
          <cell r="B183">
            <v>212</v>
          </cell>
          <cell r="C183" t="str">
            <v>S</v>
          </cell>
          <cell r="D183" t="str">
            <v>T</v>
          </cell>
          <cell r="E183" t="str">
            <v>Likangala River - Nkoloma</v>
          </cell>
          <cell r="F183" t="str">
            <v>S142</v>
          </cell>
          <cell r="G183">
            <v>1</v>
          </cell>
          <cell r="H183">
            <v>8.1999999999999993</v>
          </cell>
          <cell r="I183" t="str">
            <v>R</v>
          </cell>
          <cell r="J183" t="str">
            <v>ZOMBA</v>
          </cell>
          <cell r="K183">
            <v>9</v>
          </cell>
        </row>
        <row r="184">
          <cell r="A184" t="str">
            <v>RS 394</v>
          </cell>
          <cell r="B184">
            <v>216</v>
          </cell>
          <cell r="C184" t="str">
            <v>S</v>
          </cell>
          <cell r="D184" t="str">
            <v>T</v>
          </cell>
          <cell r="E184" t="str">
            <v>Ndege (Air Wing) - Mpyupyu T.C.</v>
          </cell>
          <cell r="F184" t="str">
            <v>S143</v>
          </cell>
          <cell r="G184">
            <v>2</v>
          </cell>
          <cell r="H184">
            <v>14.1</v>
          </cell>
          <cell r="I184" t="str">
            <v>F</v>
          </cell>
          <cell r="J184" t="str">
            <v>ZOMBA</v>
          </cell>
          <cell r="K184">
            <v>9</v>
          </cell>
        </row>
        <row r="185">
          <cell r="A185" t="str">
            <v>RS 392</v>
          </cell>
          <cell r="B185">
            <v>214</v>
          </cell>
          <cell r="C185" t="str">
            <v>S</v>
          </cell>
          <cell r="D185" t="str">
            <v>T</v>
          </cell>
          <cell r="E185" t="str">
            <v>Mpyupyu T.C. - Kachulu Habour</v>
          </cell>
          <cell r="F185" t="str">
            <v>S143</v>
          </cell>
          <cell r="G185">
            <v>3</v>
          </cell>
          <cell r="H185">
            <v>9.4</v>
          </cell>
          <cell r="I185" t="str">
            <v>F</v>
          </cell>
          <cell r="J185" t="str">
            <v>ZOMBA</v>
          </cell>
          <cell r="K185">
            <v>9</v>
          </cell>
        </row>
        <row r="186">
          <cell r="A186" t="str">
            <v>RS 398</v>
          </cell>
          <cell r="B186">
            <v>220</v>
          </cell>
          <cell r="C186" t="str">
            <v>S</v>
          </cell>
          <cell r="D186" t="str">
            <v>T</v>
          </cell>
          <cell r="E186" t="str">
            <v>Ndege (junction S143) - Jali</v>
          </cell>
          <cell r="F186" t="str">
            <v>S144</v>
          </cell>
          <cell r="G186">
            <v>1</v>
          </cell>
          <cell r="H186">
            <v>16.899999999999999</v>
          </cell>
          <cell r="I186" t="str">
            <v>F</v>
          </cell>
          <cell r="J186" t="str">
            <v>ZOMBA</v>
          </cell>
          <cell r="K186">
            <v>9</v>
          </cell>
        </row>
        <row r="187">
          <cell r="A187" t="str">
            <v>RS 397</v>
          </cell>
          <cell r="B187">
            <v>219</v>
          </cell>
          <cell r="C187" t="str">
            <v>S</v>
          </cell>
          <cell r="D187" t="str">
            <v>T</v>
          </cell>
          <cell r="E187" t="str">
            <v>Jali - Namadzi River (Mlamwa)</v>
          </cell>
          <cell r="F187" t="str">
            <v>S144</v>
          </cell>
          <cell r="G187">
            <v>2</v>
          </cell>
          <cell r="H187">
            <v>15.8</v>
          </cell>
          <cell r="I187" t="str">
            <v>F</v>
          </cell>
          <cell r="J187" t="str">
            <v>ZOMBA</v>
          </cell>
          <cell r="K187">
            <v>9</v>
          </cell>
        </row>
        <row r="188">
          <cell r="A188" t="str">
            <v>RS 395</v>
          </cell>
          <cell r="B188">
            <v>217</v>
          </cell>
          <cell r="C188" t="str">
            <v>S</v>
          </cell>
          <cell r="D188" t="str">
            <v>T</v>
          </cell>
          <cell r="E188" t="str">
            <v>Namadzi River (Mlamwa) - Mumbuwa</v>
          </cell>
          <cell r="F188" t="str">
            <v>S144</v>
          </cell>
          <cell r="G188">
            <v>3</v>
          </cell>
          <cell r="H188">
            <v>8.8000000000000007</v>
          </cell>
          <cell r="I188" t="str">
            <v>F</v>
          </cell>
          <cell r="J188" t="str">
            <v>ZOMBA</v>
          </cell>
          <cell r="K188">
            <v>9</v>
          </cell>
        </row>
        <row r="189">
          <cell r="A189" t="str">
            <v>RS 396</v>
          </cell>
          <cell r="B189">
            <v>218</v>
          </cell>
          <cell r="C189" t="str">
            <v>S</v>
          </cell>
          <cell r="D189" t="str">
            <v>T</v>
          </cell>
          <cell r="E189" t="str">
            <v>Mumbuwa - Phalombe (junction S147)</v>
          </cell>
          <cell r="F189" t="str">
            <v>S144</v>
          </cell>
          <cell r="G189">
            <v>4</v>
          </cell>
          <cell r="H189">
            <v>23.6</v>
          </cell>
          <cell r="I189" t="str">
            <v>F</v>
          </cell>
          <cell r="J189" t="str">
            <v>PHALOMBE</v>
          </cell>
          <cell r="K189">
            <v>9</v>
          </cell>
          <cell r="L189" t="str">
            <v xml:space="preserve">Length changed </v>
          </cell>
        </row>
        <row r="190">
          <cell r="A190" t="str">
            <v>RS 401</v>
          </cell>
          <cell r="B190">
            <v>223</v>
          </cell>
          <cell r="C190" t="str">
            <v>S</v>
          </cell>
          <cell r="D190" t="str">
            <v>T</v>
          </cell>
          <cell r="E190" t="str">
            <v>Mikochi - Malangalanga River</v>
          </cell>
          <cell r="F190" t="str">
            <v>S145</v>
          </cell>
          <cell r="G190">
            <v>1</v>
          </cell>
          <cell r="H190">
            <v>4.4000000000000004</v>
          </cell>
          <cell r="I190" t="str">
            <v>R</v>
          </cell>
          <cell r="J190" t="str">
            <v>CHIRADZULU</v>
          </cell>
          <cell r="K190">
            <v>9</v>
          </cell>
          <cell r="L190" t="str">
            <v>New section part of origional RS 148</v>
          </cell>
        </row>
        <row r="191">
          <cell r="A191" t="str">
            <v>RS 405</v>
          </cell>
          <cell r="B191">
            <v>227</v>
          </cell>
          <cell r="C191" t="str">
            <v>S</v>
          </cell>
          <cell r="D191" t="str">
            <v>T</v>
          </cell>
          <cell r="E191" t="str">
            <v>Malangalanga River - Milepa</v>
          </cell>
          <cell r="F191" t="str">
            <v>S145</v>
          </cell>
          <cell r="G191">
            <v>2</v>
          </cell>
          <cell r="H191">
            <v>11.5</v>
          </cell>
          <cell r="I191" t="str">
            <v>F</v>
          </cell>
          <cell r="J191" t="str">
            <v>CHIRADZULU</v>
          </cell>
          <cell r="K191">
            <v>9</v>
          </cell>
        </row>
        <row r="192">
          <cell r="A192" t="str">
            <v>RS 402</v>
          </cell>
          <cell r="B192">
            <v>224</v>
          </cell>
          <cell r="C192" t="str">
            <v>S</v>
          </cell>
          <cell r="D192" t="str">
            <v>T</v>
          </cell>
          <cell r="E192" t="str">
            <v>Milepa - Sangawa</v>
          </cell>
          <cell r="F192" t="str">
            <v>S145</v>
          </cell>
          <cell r="G192">
            <v>3</v>
          </cell>
          <cell r="H192">
            <v>3</v>
          </cell>
          <cell r="I192" t="str">
            <v>F</v>
          </cell>
          <cell r="J192" t="str">
            <v>CHIRADZULU</v>
          </cell>
          <cell r="K192">
            <v>9</v>
          </cell>
        </row>
        <row r="193">
          <cell r="A193" t="str">
            <v>RS 404</v>
          </cell>
          <cell r="B193">
            <v>226</v>
          </cell>
          <cell r="C193" t="str">
            <v>S</v>
          </cell>
          <cell r="D193" t="str">
            <v>T</v>
          </cell>
          <cell r="E193" t="str">
            <v>Sangawa - Phalombe River</v>
          </cell>
          <cell r="F193" t="str">
            <v>S145</v>
          </cell>
          <cell r="G193">
            <v>4</v>
          </cell>
          <cell r="H193">
            <v>18.899999999999999</v>
          </cell>
          <cell r="I193" t="str">
            <v>F</v>
          </cell>
          <cell r="J193" t="str">
            <v>PHALOMBE</v>
          </cell>
          <cell r="K193">
            <v>9</v>
          </cell>
        </row>
        <row r="194">
          <cell r="A194" t="str">
            <v>RS 403</v>
          </cell>
          <cell r="B194">
            <v>225</v>
          </cell>
          <cell r="C194" t="str">
            <v>S</v>
          </cell>
          <cell r="D194" t="str">
            <v>T</v>
          </cell>
          <cell r="E194" t="str">
            <v>Phalombe River - Namangani</v>
          </cell>
          <cell r="F194" t="str">
            <v>S145</v>
          </cell>
          <cell r="G194">
            <v>5</v>
          </cell>
          <cell r="H194">
            <v>10.3</v>
          </cell>
          <cell r="I194" t="str">
            <v>R</v>
          </cell>
          <cell r="J194" t="str">
            <v>PHALOMBE</v>
          </cell>
          <cell r="K194">
            <v>9</v>
          </cell>
          <cell r="L194" t="str">
            <v>Changed designation from T394 to T395</v>
          </cell>
        </row>
        <row r="195">
          <cell r="A195" t="str">
            <v>RS 400</v>
          </cell>
          <cell r="B195">
            <v>222</v>
          </cell>
          <cell r="C195" t="str">
            <v>S</v>
          </cell>
          <cell r="D195" t="str">
            <v>T</v>
          </cell>
          <cell r="E195" t="str">
            <v>Namangani - Holo</v>
          </cell>
          <cell r="F195" t="str">
            <v>S145</v>
          </cell>
          <cell r="G195">
            <v>6</v>
          </cell>
          <cell r="H195">
            <v>7.3</v>
          </cell>
          <cell r="I195" t="str">
            <v>F</v>
          </cell>
          <cell r="J195" t="str">
            <v>PHALOMBE</v>
          </cell>
          <cell r="K195">
            <v>9</v>
          </cell>
          <cell r="L195" t="str">
            <v>Changed designation from T394 to T395</v>
          </cell>
        </row>
        <row r="196">
          <cell r="A196" t="str">
            <v>RS 399</v>
          </cell>
          <cell r="B196">
            <v>221</v>
          </cell>
          <cell r="C196" t="str">
            <v>S</v>
          </cell>
          <cell r="D196" t="str">
            <v>T</v>
          </cell>
          <cell r="E196" t="str">
            <v>Holo - Kalinde (junction S147)</v>
          </cell>
          <cell r="F196" t="str">
            <v>S145</v>
          </cell>
          <cell r="G196">
            <v>7</v>
          </cell>
          <cell r="H196">
            <v>10.4</v>
          </cell>
          <cell r="I196" t="str">
            <v>F</v>
          </cell>
          <cell r="J196" t="str">
            <v>PHALOMBE</v>
          </cell>
          <cell r="K196">
            <v>9</v>
          </cell>
          <cell r="L196" t="str">
            <v>Changed from T372 to Urban, to Trunk &amp; to Kepiri</v>
          </cell>
        </row>
        <row r="197">
          <cell r="A197" t="str">
            <v>RS 409</v>
          </cell>
          <cell r="B197">
            <v>231</v>
          </cell>
          <cell r="C197" t="str">
            <v>S</v>
          </cell>
          <cell r="D197" t="str">
            <v>T</v>
          </cell>
          <cell r="E197" t="str">
            <v>Mbulumbuzi (junction M3) - Mikochi</v>
          </cell>
          <cell r="F197" t="str">
            <v>S146</v>
          </cell>
          <cell r="G197">
            <v>1</v>
          </cell>
          <cell r="H197">
            <v>8.5</v>
          </cell>
          <cell r="I197" t="str">
            <v>R</v>
          </cell>
          <cell r="J197" t="str">
            <v>CHIRADZULU</v>
          </cell>
          <cell r="K197">
            <v>9</v>
          </cell>
          <cell r="L197" t="str">
            <v>Changed designation from T394 to T395</v>
          </cell>
        </row>
        <row r="198">
          <cell r="A198" t="str">
            <v>RS 408</v>
          </cell>
          <cell r="B198">
            <v>230</v>
          </cell>
          <cell r="C198" t="str">
            <v>S</v>
          </cell>
          <cell r="D198" t="str">
            <v>T</v>
          </cell>
          <cell r="E198" t="str">
            <v>Mikochi - Chiradzulu</v>
          </cell>
          <cell r="F198" t="str">
            <v>S146</v>
          </cell>
          <cell r="G198">
            <v>2</v>
          </cell>
          <cell r="H198">
            <v>2.5</v>
          </cell>
          <cell r="I198" t="str">
            <v>R</v>
          </cell>
          <cell r="J198" t="str">
            <v>CHIRADZULU</v>
          </cell>
          <cell r="K198">
            <v>9</v>
          </cell>
          <cell r="L198" t="str">
            <v>Changed designation from T394 to T395</v>
          </cell>
        </row>
        <row r="199">
          <cell r="A199" t="str">
            <v>RS 418</v>
          </cell>
          <cell r="B199">
            <v>240</v>
          </cell>
          <cell r="C199" t="str">
            <v>S</v>
          </cell>
          <cell r="D199" t="str">
            <v>T</v>
          </cell>
          <cell r="E199" t="str">
            <v>Mandawala - Nambazo</v>
          </cell>
          <cell r="F199" t="str">
            <v>S147</v>
          </cell>
          <cell r="G199">
            <v>1</v>
          </cell>
          <cell r="H199">
            <v>4.0999999999999996</v>
          </cell>
          <cell r="I199" t="str">
            <v>F</v>
          </cell>
          <cell r="J199" t="str">
            <v>MULANJE</v>
          </cell>
          <cell r="K199">
            <v>9</v>
          </cell>
        </row>
        <row r="200">
          <cell r="A200" t="str">
            <v>RS 416</v>
          </cell>
          <cell r="B200">
            <v>238</v>
          </cell>
          <cell r="C200" t="str">
            <v>S</v>
          </cell>
          <cell r="D200" t="str">
            <v>T</v>
          </cell>
          <cell r="E200" t="str">
            <v>Nambazo - Nambera</v>
          </cell>
          <cell r="F200" t="str">
            <v>S147</v>
          </cell>
          <cell r="G200">
            <v>2</v>
          </cell>
          <cell r="H200">
            <v>10.9</v>
          </cell>
          <cell r="I200" t="str">
            <v>F</v>
          </cell>
          <cell r="J200" t="str">
            <v>PHALOMBE</v>
          </cell>
          <cell r="K200">
            <v>9</v>
          </cell>
        </row>
        <row r="201">
          <cell r="A201" t="str">
            <v>RS 414</v>
          </cell>
          <cell r="B201">
            <v>236</v>
          </cell>
          <cell r="C201" t="str">
            <v>S</v>
          </cell>
          <cell r="D201" t="str">
            <v>T</v>
          </cell>
          <cell r="E201" t="str">
            <v>Nambera - Kalinde</v>
          </cell>
          <cell r="F201" t="str">
            <v>S147</v>
          </cell>
          <cell r="G201">
            <v>3</v>
          </cell>
          <cell r="H201">
            <v>6.2</v>
          </cell>
          <cell r="I201" t="str">
            <v>F</v>
          </cell>
          <cell r="J201" t="str">
            <v>PHALOMBE</v>
          </cell>
          <cell r="K201">
            <v>9</v>
          </cell>
        </row>
        <row r="202">
          <cell r="A202" t="str">
            <v>RS 412</v>
          </cell>
          <cell r="B202">
            <v>234</v>
          </cell>
          <cell r="C202" t="str">
            <v>S</v>
          </cell>
          <cell r="D202" t="str">
            <v>T</v>
          </cell>
          <cell r="E202" t="str">
            <v>Kalinde - Singano</v>
          </cell>
          <cell r="F202" t="str">
            <v>S147</v>
          </cell>
          <cell r="G202">
            <v>4</v>
          </cell>
          <cell r="H202">
            <v>5</v>
          </cell>
          <cell r="I202" t="str">
            <v>F</v>
          </cell>
          <cell r="J202" t="str">
            <v>PHALOMBE</v>
          </cell>
          <cell r="K202">
            <v>9</v>
          </cell>
        </row>
        <row r="203">
          <cell r="A203" t="str">
            <v>RS 419</v>
          </cell>
          <cell r="B203">
            <v>241</v>
          </cell>
          <cell r="C203" t="str">
            <v>S</v>
          </cell>
          <cell r="D203" t="str">
            <v>T</v>
          </cell>
          <cell r="E203" t="str">
            <v>Singano - Phalombe</v>
          </cell>
          <cell r="F203" t="str">
            <v>S147</v>
          </cell>
          <cell r="G203">
            <v>5</v>
          </cell>
          <cell r="H203">
            <v>17.100000000000001</v>
          </cell>
          <cell r="I203" t="str">
            <v>R</v>
          </cell>
          <cell r="J203" t="str">
            <v>PHALOMBE</v>
          </cell>
          <cell r="K203">
            <v>9</v>
          </cell>
        </row>
        <row r="204">
          <cell r="A204" t="str">
            <v>RS 413</v>
          </cell>
          <cell r="B204">
            <v>235</v>
          </cell>
          <cell r="C204" t="str">
            <v>S</v>
          </cell>
          <cell r="D204" t="str">
            <v>T</v>
          </cell>
          <cell r="E204" t="str">
            <v>Bwanaisa - Thuchila River</v>
          </cell>
          <cell r="F204" t="str">
            <v>S147</v>
          </cell>
          <cell r="G204">
            <v>6</v>
          </cell>
          <cell r="H204">
            <v>10.7</v>
          </cell>
          <cell r="I204" t="str">
            <v>F</v>
          </cell>
          <cell r="J204" t="str">
            <v>PHALOMBE</v>
          </cell>
          <cell r="K204">
            <v>9</v>
          </cell>
        </row>
        <row r="205">
          <cell r="A205" t="str">
            <v>RS 415</v>
          </cell>
          <cell r="B205">
            <v>237</v>
          </cell>
          <cell r="C205" t="str">
            <v>S</v>
          </cell>
          <cell r="D205" t="str">
            <v>T</v>
          </cell>
          <cell r="E205" t="str">
            <v>Thuchila River - Liwamba Village</v>
          </cell>
          <cell r="F205" t="str">
            <v>S147</v>
          </cell>
          <cell r="G205">
            <v>7</v>
          </cell>
          <cell r="H205">
            <v>13.3</v>
          </cell>
          <cell r="I205" t="str">
            <v>F</v>
          </cell>
          <cell r="J205" t="str">
            <v>MULANJE</v>
          </cell>
          <cell r="K205">
            <v>9</v>
          </cell>
        </row>
        <row r="206">
          <cell r="A206" t="str">
            <v>RS 411</v>
          </cell>
          <cell r="B206">
            <v>233</v>
          </cell>
          <cell r="C206" t="str">
            <v>S</v>
          </cell>
          <cell r="D206" t="str">
            <v>T</v>
          </cell>
          <cell r="E206" t="str">
            <v>Liwamba Village - Fundisi Cross (junction M4)</v>
          </cell>
          <cell r="F206" t="str">
            <v>S147</v>
          </cell>
          <cell r="G206">
            <v>8</v>
          </cell>
          <cell r="H206">
            <v>11.3</v>
          </cell>
          <cell r="I206" t="str">
            <v>F</v>
          </cell>
          <cell r="J206" t="str">
            <v>PHALOMBE</v>
          </cell>
          <cell r="K206">
            <v>9</v>
          </cell>
        </row>
        <row r="207">
          <cell r="A207" t="str">
            <v>RS 420</v>
          </cell>
          <cell r="B207">
            <v>242</v>
          </cell>
          <cell r="C207" t="str">
            <v>S</v>
          </cell>
          <cell r="D207" t="str">
            <v>T</v>
          </cell>
          <cell r="E207" t="str">
            <v>Liwamba Village - Chitakale</v>
          </cell>
          <cell r="F207" t="str">
            <v>S148</v>
          </cell>
          <cell r="G207">
            <v>1</v>
          </cell>
          <cell r="H207">
            <v>12</v>
          </cell>
          <cell r="I207" t="str">
            <v>H</v>
          </cell>
          <cell r="J207" t="str">
            <v>MULANJE</v>
          </cell>
          <cell r="K207">
            <v>9</v>
          </cell>
        </row>
        <row r="208">
          <cell r="A208" t="str">
            <v>RS 425</v>
          </cell>
          <cell r="B208">
            <v>247</v>
          </cell>
          <cell r="C208" t="str">
            <v>S</v>
          </cell>
          <cell r="D208" t="str">
            <v>T</v>
          </cell>
          <cell r="E208" t="str">
            <v>Chonde (junction M2) - Msikawanjala</v>
          </cell>
          <cell r="F208" t="str">
            <v>S149</v>
          </cell>
          <cell r="G208">
            <v>1</v>
          </cell>
          <cell r="H208">
            <v>9.1999999999999993</v>
          </cell>
          <cell r="I208" t="str">
            <v>R</v>
          </cell>
          <cell r="J208" t="str">
            <v>MULANJE</v>
          </cell>
          <cell r="K208">
            <v>9</v>
          </cell>
        </row>
        <row r="209">
          <cell r="A209" t="str">
            <v>RS 422</v>
          </cell>
          <cell r="B209">
            <v>244</v>
          </cell>
          <cell r="C209" t="str">
            <v>S</v>
          </cell>
          <cell r="D209" t="str">
            <v>T</v>
          </cell>
          <cell r="E209" t="str">
            <v>Msikawanjala - Mitombozi</v>
          </cell>
          <cell r="F209" t="str">
            <v>S149</v>
          </cell>
          <cell r="G209">
            <v>2</v>
          </cell>
          <cell r="H209">
            <v>11.4</v>
          </cell>
          <cell r="I209" t="str">
            <v>F</v>
          </cell>
          <cell r="J209" t="str">
            <v>MULANJE</v>
          </cell>
          <cell r="K209">
            <v>9</v>
          </cell>
        </row>
        <row r="210">
          <cell r="A210" t="str">
            <v>RS 421</v>
          </cell>
          <cell r="B210">
            <v>243</v>
          </cell>
          <cell r="C210" t="str">
            <v>S</v>
          </cell>
          <cell r="D210" t="str">
            <v>T</v>
          </cell>
          <cell r="E210" t="str">
            <v>Mitombozi - Thanguzi River</v>
          </cell>
          <cell r="F210" t="str">
            <v>S149</v>
          </cell>
          <cell r="G210">
            <v>3</v>
          </cell>
          <cell r="H210">
            <v>1</v>
          </cell>
          <cell r="I210" t="str">
            <v>R</v>
          </cell>
          <cell r="J210" t="str">
            <v>MULANJE</v>
          </cell>
          <cell r="K210">
            <v>9</v>
          </cell>
        </row>
        <row r="211">
          <cell r="A211" t="str">
            <v>RS 426</v>
          </cell>
          <cell r="B211">
            <v>248</v>
          </cell>
          <cell r="C211" t="str">
            <v>S</v>
          </cell>
          <cell r="D211" t="str">
            <v>T</v>
          </cell>
          <cell r="E211" t="str">
            <v>Thanguzi River - Matambi</v>
          </cell>
          <cell r="F211" t="str">
            <v>S149</v>
          </cell>
          <cell r="G211">
            <v>4</v>
          </cell>
          <cell r="H211">
            <v>12.6</v>
          </cell>
          <cell r="I211" t="str">
            <v>F</v>
          </cell>
          <cell r="J211" t="str">
            <v>MULANJE</v>
          </cell>
          <cell r="K211">
            <v>9</v>
          </cell>
        </row>
        <row r="212">
          <cell r="A212" t="str">
            <v>RS 423</v>
          </cell>
          <cell r="B212">
            <v>245</v>
          </cell>
          <cell r="C212" t="str">
            <v>S</v>
          </cell>
          <cell r="D212" t="str">
            <v>T</v>
          </cell>
          <cell r="E212" t="str">
            <v>Matambi - Mimosa (junction M2)</v>
          </cell>
          <cell r="F212" t="str">
            <v>S149</v>
          </cell>
          <cell r="G212">
            <v>5</v>
          </cell>
          <cell r="H212">
            <v>9.8000000000000007</v>
          </cell>
          <cell r="I212" t="str">
            <v>R</v>
          </cell>
          <cell r="J212" t="str">
            <v>MULANJE</v>
          </cell>
          <cell r="K212">
            <v>9</v>
          </cell>
        </row>
        <row r="213">
          <cell r="A213" t="str">
            <v>RS 430</v>
          </cell>
          <cell r="B213">
            <v>252</v>
          </cell>
          <cell r="C213" t="str">
            <v>S</v>
          </cell>
          <cell r="D213" t="str">
            <v>T</v>
          </cell>
          <cell r="E213" t="str">
            <v>Luchenza (junction M2) - Namilonje</v>
          </cell>
          <cell r="F213" t="str">
            <v>S150</v>
          </cell>
          <cell r="G213">
            <v>1</v>
          </cell>
          <cell r="H213">
            <v>9</v>
          </cell>
          <cell r="I213" t="str">
            <v>R</v>
          </cell>
          <cell r="J213" t="str">
            <v>THYOLO</v>
          </cell>
          <cell r="K213">
            <v>9</v>
          </cell>
        </row>
        <row r="214">
          <cell r="A214" t="str">
            <v>RS 428</v>
          </cell>
          <cell r="B214">
            <v>250</v>
          </cell>
          <cell r="C214" t="str">
            <v>S</v>
          </cell>
          <cell r="D214" t="str">
            <v>T</v>
          </cell>
          <cell r="E214" t="str">
            <v>Namilonje - Goliati</v>
          </cell>
          <cell r="F214" t="str">
            <v>S150</v>
          </cell>
          <cell r="G214">
            <v>2</v>
          </cell>
          <cell r="H214">
            <v>8.1</v>
          </cell>
          <cell r="I214" t="str">
            <v>R</v>
          </cell>
          <cell r="J214" t="str">
            <v>THYOLO</v>
          </cell>
          <cell r="K214">
            <v>9</v>
          </cell>
        </row>
        <row r="215">
          <cell r="A215" t="str">
            <v>RS 427</v>
          </cell>
          <cell r="B215">
            <v>249</v>
          </cell>
          <cell r="C215" t="str">
            <v>S</v>
          </cell>
          <cell r="D215" t="str">
            <v>T</v>
          </cell>
          <cell r="E215" t="str">
            <v>Goliati - Nansadi</v>
          </cell>
          <cell r="F215" t="str">
            <v>S150</v>
          </cell>
          <cell r="G215">
            <v>3</v>
          </cell>
          <cell r="H215">
            <v>6.5</v>
          </cell>
          <cell r="I215" t="str">
            <v>R</v>
          </cell>
          <cell r="J215" t="str">
            <v>THYOLO</v>
          </cell>
          <cell r="K215">
            <v>9</v>
          </cell>
        </row>
        <row r="216">
          <cell r="A216" t="str">
            <v>RS 429</v>
          </cell>
          <cell r="B216">
            <v>251</v>
          </cell>
          <cell r="C216" t="str">
            <v>S</v>
          </cell>
          <cell r="D216" t="str">
            <v>T</v>
          </cell>
          <cell r="E216" t="str">
            <v>Nansadi - Mikolongwe (junction M4)</v>
          </cell>
          <cell r="F216" t="str">
            <v>S150</v>
          </cell>
          <cell r="G216">
            <v>4</v>
          </cell>
          <cell r="H216">
            <v>5.7</v>
          </cell>
          <cell r="I216" t="str">
            <v>R</v>
          </cell>
          <cell r="J216" t="str">
            <v>THYOLO</v>
          </cell>
          <cell r="K216">
            <v>9</v>
          </cell>
        </row>
        <row r="217">
          <cell r="A217" t="str">
            <v>RS 433</v>
          </cell>
          <cell r="B217">
            <v>255</v>
          </cell>
          <cell r="C217" t="str">
            <v>S</v>
          </cell>
          <cell r="D217" t="str">
            <v>T</v>
          </cell>
          <cell r="E217" t="str">
            <v>Thyolo (junction M2) - Nawadzi River Bridge</v>
          </cell>
          <cell r="F217" t="str">
            <v>S151</v>
          </cell>
          <cell r="G217">
            <v>1</v>
          </cell>
          <cell r="H217">
            <v>5.0999999999999996</v>
          </cell>
          <cell r="I217" t="str">
            <v>R</v>
          </cell>
          <cell r="J217" t="str">
            <v>THYOLO</v>
          </cell>
          <cell r="K217">
            <v>9</v>
          </cell>
        </row>
        <row r="218">
          <cell r="A218" t="str">
            <v>RS 431</v>
          </cell>
          <cell r="B218">
            <v>253</v>
          </cell>
          <cell r="C218" t="str">
            <v>S</v>
          </cell>
          <cell r="D218" t="str">
            <v>T</v>
          </cell>
          <cell r="E218" t="str">
            <v>Nawadzi River Bridge - Makwasa</v>
          </cell>
          <cell r="F218" t="str">
            <v>S151</v>
          </cell>
          <cell r="G218">
            <v>2</v>
          </cell>
          <cell r="H218">
            <v>16.5</v>
          </cell>
          <cell r="I218" t="str">
            <v>H</v>
          </cell>
          <cell r="J218" t="str">
            <v>THYOLO</v>
          </cell>
          <cell r="K218">
            <v>9</v>
          </cell>
        </row>
        <row r="219">
          <cell r="A219" t="str">
            <v>RS 434</v>
          </cell>
          <cell r="B219">
            <v>256</v>
          </cell>
          <cell r="C219" t="str">
            <v>S</v>
          </cell>
          <cell r="D219" t="str">
            <v>T</v>
          </cell>
          <cell r="E219" t="str">
            <v>Makwasa - Chinzama</v>
          </cell>
          <cell r="F219" t="str">
            <v>S151</v>
          </cell>
          <cell r="G219">
            <v>3</v>
          </cell>
          <cell r="H219">
            <v>18</v>
          </cell>
          <cell r="I219" t="str">
            <v>H</v>
          </cell>
          <cell r="J219" t="str">
            <v>THYOLO</v>
          </cell>
          <cell r="K219">
            <v>9</v>
          </cell>
        </row>
        <row r="220">
          <cell r="A220" t="str">
            <v>RS 432</v>
          </cell>
          <cell r="B220">
            <v>254</v>
          </cell>
          <cell r="C220" t="str">
            <v>S</v>
          </cell>
          <cell r="D220" t="str">
            <v>T</v>
          </cell>
          <cell r="E220" t="str">
            <v>Chinzama - Thekerani</v>
          </cell>
          <cell r="F220" t="str">
            <v>S151</v>
          </cell>
          <cell r="G220">
            <v>4</v>
          </cell>
          <cell r="H220">
            <v>14.8</v>
          </cell>
          <cell r="I220" t="str">
            <v>H</v>
          </cell>
          <cell r="J220" t="str">
            <v>THYOLO</v>
          </cell>
          <cell r="K220">
            <v>10</v>
          </cell>
        </row>
        <row r="221">
          <cell r="A221" t="str">
            <v>RS 437</v>
          </cell>
          <cell r="B221">
            <v>259</v>
          </cell>
          <cell r="C221" t="str">
            <v>S</v>
          </cell>
          <cell r="D221" t="str">
            <v>T</v>
          </cell>
          <cell r="E221" t="str">
            <v>Thekerani - Chiphwanya</v>
          </cell>
          <cell r="F221" t="str">
            <v>S151</v>
          </cell>
          <cell r="G221">
            <v>5</v>
          </cell>
          <cell r="H221">
            <v>8.6999999999999993</v>
          </cell>
          <cell r="I221" t="str">
            <v>H</v>
          </cell>
          <cell r="J221" t="str">
            <v>THYOLO</v>
          </cell>
          <cell r="K221">
            <v>10</v>
          </cell>
        </row>
        <row r="222">
          <cell r="A222" t="str">
            <v>RS 442</v>
          </cell>
          <cell r="B222">
            <v>264</v>
          </cell>
          <cell r="C222" t="str">
            <v>S</v>
          </cell>
          <cell r="D222" t="str">
            <v>T</v>
          </cell>
          <cell r="E222" t="str">
            <v>Chiphwanya - Mlambala River</v>
          </cell>
          <cell r="F222" t="str">
            <v>S151</v>
          </cell>
          <cell r="G222">
            <v>6</v>
          </cell>
          <cell r="H222">
            <v>9.3000000000000007</v>
          </cell>
          <cell r="I222" t="str">
            <v>R</v>
          </cell>
          <cell r="J222" t="str">
            <v>NSANJE</v>
          </cell>
          <cell r="K222">
            <v>10</v>
          </cell>
          <cell r="L222" t="str">
            <v>Changed designation from S156 to S151</v>
          </cell>
        </row>
        <row r="223">
          <cell r="A223" t="str">
            <v>RS 440</v>
          </cell>
          <cell r="B223">
            <v>262</v>
          </cell>
          <cell r="C223" t="str">
            <v>S</v>
          </cell>
          <cell r="D223" t="str">
            <v>T</v>
          </cell>
          <cell r="E223" t="str">
            <v>Thabwa (junction M1) - Mapelera River</v>
          </cell>
          <cell r="F223" t="str">
            <v>S152</v>
          </cell>
          <cell r="G223">
            <v>1</v>
          </cell>
          <cell r="H223">
            <v>10</v>
          </cell>
          <cell r="I223" t="str">
            <v>R</v>
          </cell>
          <cell r="J223" t="str">
            <v>CHIKWAWA</v>
          </cell>
          <cell r="K223">
            <v>9</v>
          </cell>
        </row>
        <row r="224">
          <cell r="A224" t="str">
            <v>RS 441</v>
          </cell>
          <cell r="B224">
            <v>263</v>
          </cell>
          <cell r="C224" t="str">
            <v>S</v>
          </cell>
          <cell r="D224" t="str">
            <v>T</v>
          </cell>
          <cell r="E224" t="str">
            <v>Maperela River - Livunzi River</v>
          </cell>
          <cell r="F224" t="str">
            <v>S152</v>
          </cell>
          <cell r="G224">
            <v>2</v>
          </cell>
          <cell r="H224">
            <v>16.2</v>
          </cell>
          <cell r="I224" t="str">
            <v>R</v>
          </cell>
          <cell r="J224" t="str">
            <v>CHIKWAWA</v>
          </cell>
          <cell r="K224">
            <v>9</v>
          </cell>
        </row>
        <row r="225">
          <cell r="A225" t="str">
            <v>RS 438</v>
          </cell>
          <cell r="B225">
            <v>260</v>
          </cell>
          <cell r="C225" t="str">
            <v>S</v>
          </cell>
          <cell r="D225" t="str">
            <v>T</v>
          </cell>
          <cell r="E225" t="str">
            <v>Livunzu River - Milole River</v>
          </cell>
          <cell r="F225" t="str">
            <v>S152</v>
          </cell>
          <cell r="G225">
            <v>3</v>
          </cell>
          <cell r="H225">
            <v>19.100000000000001</v>
          </cell>
          <cell r="I225" t="str">
            <v>H</v>
          </cell>
          <cell r="J225" t="str">
            <v>CHIKWAWA</v>
          </cell>
          <cell r="K225">
            <v>9</v>
          </cell>
          <cell r="L225" t="str">
            <v>Changed designation from T403 to T405</v>
          </cell>
        </row>
        <row r="226">
          <cell r="A226" t="str">
            <v>RS 439</v>
          </cell>
          <cell r="B226">
            <v>261</v>
          </cell>
          <cell r="C226" t="str">
            <v>S</v>
          </cell>
          <cell r="D226" t="str">
            <v>T</v>
          </cell>
          <cell r="E226" t="str">
            <v>Milole River - Mlambala</v>
          </cell>
          <cell r="F226" t="str">
            <v>S152</v>
          </cell>
          <cell r="G226">
            <v>4</v>
          </cell>
          <cell r="H226">
            <v>14.5</v>
          </cell>
          <cell r="I226" t="str">
            <v>R</v>
          </cell>
          <cell r="J226" t="str">
            <v>CHIKWAWA</v>
          </cell>
          <cell r="K226">
            <v>10</v>
          </cell>
          <cell r="L226" t="str">
            <v>Changed designation from T408 to T405</v>
          </cell>
        </row>
        <row r="227">
          <cell r="A227" t="str">
            <v>RS 332</v>
          </cell>
          <cell r="B227">
            <v>154</v>
          </cell>
          <cell r="C227" t="str">
            <v>S</v>
          </cell>
          <cell r="D227" t="str">
            <v>T</v>
          </cell>
          <cell r="E227" t="str">
            <v>Mwona - Makhanga</v>
          </cell>
          <cell r="F227" t="str">
            <v>S152</v>
          </cell>
          <cell r="G227">
            <v>5</v>
          </cell>
          <cell r="H227">
            <v>12</v>
          </cell>
          <cell r="I227" t="str">
            <v>F</v>
          </cell>
          <cell r="J227" t="str">
            <v>NSANJE</v>
          </cell>
          <cell r="K227">
            <v>10</v>
          </cell>
          <cell r="L227" t="str">
            <v>Changed designation from M9 to S152</v>
          </cell>
        </row>
        <row r="228">
          <cell r="A228" t="str">
            <v>RS 436</v>
          </cell>
          <cell r="B228">
            <v>258</v>
          </cell>
          <cell r="C228" t="str">
            <v>S</v>
          </cell>
          <cell r="D228" t="str">
            <v>T</v>
          </cell>
          <cell r="E228" t="str">
            <v>Makhanga - Bangula (junction M1)</v>
          </cell>
          <cell r="F228" t="str">
            <v>S152</v>
          </cell>
          <cell r="G228">
            <v>6</v>
          </cell>
          <cell r="H228">
            <v>9</v>
          </cell>
          <cell r="I228" t="str">
            <v>H</v>
          </cell>
          <cell r="J228" t="str">
            <v>NSANJE</v>
          </cell>
          <cell r="K228">
            <v>10</v>
          </cell>
          <cell r="L228" t="str">
            <v>Changed designation from S151 to S152</v>
          </cell>
        </row>
        <row r="229">
          <cell r="A229" t="str">
            <v>RS 417</v>
          </cell>
          <cell r="B229">
            <v>239</v>
          </cell>
          <cell r="C229" t="str">
            <v>S</v>
          </cell>
          <cell r="D229" t="str">
            <v>T</v>
          </cell>
          <cell r="E229" t="str">
            <v>Kuchawe - Zomba City Boundary (down road)</v>
          </cell>
          <cell r="F229" t="str">
            <v>UD</v>
          </cell>
          <cell r="G229">
            <v>6</v>
          </cell>
          <cell r="H229">
            <v>5.9</v>
          </cell>
          <cell r="I229" t="str">
            <v>H</v>
          </cell>
          <cell r="J229" t="str">
            <v xml:space="preserve">ZOMBA </v>
          </cell>
          <cell r="K229" t="str">
            <v>C</v>
          </cell>
        </row>
        <row r="230">
          <cell r="A230" t="str">
            <v>RS 850</v>
          </cell>
          <cell r="B230" t="str">
            <v>n.a</v>
          </cell>
          <cell r="C230" t="str">
            <v>N</v>
          </cell>
          <cell r="D230" t="str">
            <v>Urban</v>
          </cell>
          <cell r="E230" t="str">
            <v>Viphya Drive (Mazuzu Hotel to end)</v>
          </cell>
          <cell r="F230" t="str">
            <v>Urban</v>
          </cell>
          <cell r="G230" t="str">
            <v>U</v>
          </cell>
          <cell r="H230">
            <v>1.5</v>
          </cell>
          <cell r="I230">
            <v>0</v>
          </cell>
          <cell r="J230" t="str">
            <v>MUZUZU</v>
          </cell>
          <cell r="K230" t="str">
            <v>C</v>
          </cell>
          <cell r="L230" t="str">
            <v>Part of origional RS 148</v>
          </cell>
        </row>
        <row r="231">
          <cell r="A231" t="str">
            <v>RS 150</v>
          </cell>
          <cell r="B231">
            <v>150</v>
          </cell>
          <cell r="C231" t="str">
            <v>N</v>
          </cell>
          <cell r="D231" t="str">
            <v>U</v>
          </cell>
          <cell r="E231" t="str">
            <v>Viphya Drive - via Prison - Kamuzu Drive</v>
          </cell>
          <cell r="F231" t="str">
            <v>Urban</v>
          </cell>
          <cell r="G231">
            <v>27</v>
          </cell>
          <cell r="H231">
            <v>2</v>
          </cell>
          <cell r="I231" t="str">
            <v>F</v>
          </cell>
          <cell r="J231" t="str">
            <v>MZUZU CITY</v>
          </cell>
          <cell r="K231" t="str">
            <v>C</v>
          </cell>
          <cell r="L231" t="str">
            <v>Road section redefined</v>
          </cell>
        </row>
        <row r="232">
          <cell r="A232" t="str">
            <v>RS 842</v>
          </cell>
          <cell r="B232">
            <v>170</v>
          </cell>
          <cell r="C232" t="str">
            <v>S</v>
          </cell>
          <cell r="D232" t="str">
            <v>U</v>
          </cell>
          <cell r="E232" t="str">
            <v>Zomba - Chikanda (end bitumen to end road)</v>
          </cell>
          <cell r="F232" t="str">
            <v>Urban</v>
          </cell>
          <cell r="G232">
            <v>18</v>
          </cell>
          <cell r="H232">
            <v>2.6</v>
          </cell>
          <cell r="I232" t="str">
            <v>R</v>
          </cell>
          <cell r="J232" t="str">
            <v>ZOMBA CITY</v>
          </cell>
          <cell r="K232" t="str">
            <v>C</v>
          </cell>
          <cell r="L232" t="str">
            <v>Road section redefined</v>
          </cell>
        </row>
        <row r="233">
          <cell r="A233" t="str">
            <v>RS 844</v>
          </cell>
          <cell r="B233">
            <v>172</v>
          </cell>
          <cell r="C233" t="str">
            <v>S</v>
          </cell>
          <cell r="D233" t="str">
            <v>U</v>
          </cell>
          <cell r="E233" t="str">
            <v>Chancellor College Road (end bitumen to end road)</v>
          </cell>
          <cell r="F233" t="str">
            <v>Urban</v>
          </cell>
          <cell r="G233">
            <v>20</v>
          </cell>
          <cell r="H233">
            <v>2.2000000000000002</v>
          </cell>
          <cell r="I233" t="str">
            <v>R</v>
          </cell>
          <cell r="J233" t="str">
            <v>ZOMBA CITY</v>
          </cell>
          <cell r="K233" t="str">
            <v>C</v>
          </cell>
        </row>
        <row r="234">
          <cell r="A234" t="str">
            <v>RS 844</v>
          </cell>
          <cell r="B234">
            <v>172</v>
          </cell>
          <cell r="C234" t="str">
            <v>S</v>
          </cell>
          <cell r="D234" t="str">
            <v>U</v>
          </cell>
          <cell r="E234" t="str">
            <v>Chancellor College Road (end bitumen to end road)</v>
          </cell>
          <cell r="F234" t="str">
            <v>Urban</v>
          </cell>
          <cell r="G234">
            <v>20</v>
          </cell>
          <cell r="H234">
            <v>2.2000000000000002</v>
          </cell>
          <cell r="I234" t="str">
            <v>R</v>
          </cell>
          <cell r="J234" t="str">
            <v>ZOMBA CITY</v>
          </cell>
          <cell r="K234" t="str">
            <v>C</v>
          </cell>
        </row>
        <row r="235">
          <cell r="A235" t="str">
            <v>Count</v>
          </cell>
          <cell r="B235">
            <v>224</v>
          </cell>
          <cell r="C235">
            <v>0</v>
          </cell>
          <cell r="D235">
            <v>0</v>
          </cell>
          <cell r="E235" t="str">
            <v>Total length</v>
          </cell>
          <cell r="F235">
            <v>3752.4000000000005</v>
          </cell>
          <cell r="G235">
            <v>0</v>
          </cell>
          <cell r="H235">
            <v>0</v>
          </cell>
          <cell r="I235">
            <v>0</v>
          </cell>
          <cell r="J235" t="str">
            <v>km</v>
          </cell>
          <cell r="K235">
            <v>9</v>
          </cell>
        </row>
      </sheetData>
      <sheetData sheetId="2" refreshError="1">
        <row r="1">
          <cell r="A1" t="str">
            <v xml:space="preserve">Table A2 - Road Sections (as given in Terms of Reference) Not Used In The Study </v>
          </cell>
        </row>
        <row r="2">
          <cell r="A2" t="str">
            <v>Road Section No.</v>
          </cell>
          <cell r="B2" t="str">
            <v>MOWS Project No.</v>
          </cell>
          <cell r="C2" t="str">
            <v>Region</v>
          </cell>
          <cell r="D2" t="str">
            <v>Road class</v>
          </cell>
          <cell r="E2" t="str">
            <v>Road section</v>
          </cell>
          <cell r="F2" t="str">
            <v>Road designation</v>
          </cell>
          <cell r="G2" t="str">
            <v>Sequence</v>
          </cell>
          <cell r="H2" t="str">
            <v>Length (km)</v>
          </cell>
          <cell r="I2" t="str">
            <v>Map sheet No.</v>
          </cell>
          <cell r="J2" t="str">
            <v>Trrrain</v>
          </cell>
          <cell r="K2" t="str">
            <v>Reason for change &amp; district</v>
          </cell>
          <cell r="L2" t="str">
            <v>Comments</v>
          </cell>
        </row>
        <row r="3">
          <cell r="A3" t="str">
            <v>RS 001</v>
          </cell>
          <cell r="B3" t="str">
            <v>1</v>
          </cell>
          <cell r="C3" t="str">
            <v>N</v>
          </cell>
          <cell r="D3" t="str">
            <v>T</v>
          </cell>
          <cell r="E3" t="str">
            <v>Songwe - Chitimba River</v>
          </cell>
          <cell r="F3" t="str">
            <v>M01</v>
          </cell>
          <cell r="G3">
            <v>99</v>
          </cell>
          <cell r="H3">
            <v>120</v>
          </cell>
          <cell r="I3">
            <v>1</v>
          </cell>
          <cell r="J3" t="str">
            <v>F</v>
          </cell>
          <cell r="K3" t="str">
            <v>Split into RS 839 &amp; 840.</v>
          </cell>
          <cell r="L3" t="str">
            <v>Section not used in Study</v>
          </cell>
        </row>
        <row r="4">
          <cell r="A4" t="str">
            <v>RS 839</v>
          </cell>
          <cell r="B4" t="str">
            <v>n.a</v>
          </cell>
          <cell r="C4" t="str">
            <v>N</v>
          </cell>
          <cell r="D4" t="str">
            <v>T</v>
          </cell>
          <cell r="E4" t="str">
            <v>Songwe - Karonga</v>
          </cell>
          <cell r="F4" t="str">
            <v>M01</v>
          </cell>
          <cell r="G4">
            <v>1</v>
          </cell>
          <cell r="H4">
            <v>43</v>
          </cell>
          <cell r="I4">
            <v>1</v>
          </cell>
          <cell r="J4" t="str">
            <v>F</v>
          </cell>
          <cell r="K4" t="str">
            <v>KARONGA</v>
          </cell>
          <cell r="L4" t="str">
            <v>New section, part of RS1</v>
          </cell>
        </row>
        <row r="5">
          <cell r="A5" t="str">
            <v>RS 840</v>
          </cell>
          <cell r="B5" t="str">
            <v>n.a</v>
          </cell>
          <cell r="C5" t="str">
            <v>N</v>
          </cell>
          <cell r="D5" t="str">
            <v>T</v>
          </cell>
          <cell r="E5" t="str">
            <v>Karonga - Chitimba River</v>
          </cell>
          <cell r="F5" t="str">
            <v>M01</v>
          </cell>
          <cell r="G5">
            <v>2</v>
          </cell>
          <cell r="H5">
            <v>77</v>
          </cell>
          <cell r="I5">
            <v>1</v>
          </cell>
          <cell r="J5" t="str">
            <v>F</v>
          </cell>
          <cell r="K5" t="str">
            <v>KARONGA</v>
          </cell>
          <cell r="L5" t="str">
            <v>New section, part of RS1</v>
          </cell>
        </row>
        <row r="6">
          <cell r="A6" t="str">
            <v>RS 006</v>
          </cell>
          <cell r="B6" t="str">
            <v>6</v>
          </cell>
          <cell r="C6" t="str">
            <v>N</v>
          </cell>
          <cell r="D6" t="str">
            <v>T</v>
          </cell>
          <cell r="E6" t="str">
            <v>Mzuzu -Nkhata Bay Border</v>
          </cell>
          <cell r="F6" t="str">
            <v>M05</v>
          </cell>
          <cell r="G6">
            <v>99</v>
          </cell>
          <cell r="H6">
            <v>8</v>
          </cell>
          <cell r="I6" t="str">
            <v>-</v>
          </cell>
          <cell r="J6" t="str">
            <v>-</v>
          </cell>
          <cell r="K6" t="str">
            <v>Contained within RS 005</v>
          </cell>
          <cell r="L6" t="str">
            <v>Section not used in Study</v>
          </cell>
        </row>
        <row r="7">
          <cell r="A7" t="str">
            <v>RS 005</v>
          </cell>
          <cell r="B7" t="str">
            <v>5</v>
          </cell>
          <cell r="C7" t="str">
            <v>N</v>
          </cell>
          <cell r="D7" t="str">
            <v>T</v>
          </cell>
          <cell r="E7" t="str">
            <v>Mzuzu - Nkhata Bay</v>
          </cell>
          <cell r="F7" t="str">
            <v>M05</v>
          </cell>
          <cell r="G7">
            <v>1</v>
          </cell>
          <cell r="H7">
            <v>45</v>
          </cell>
          <cell r="I7">
            <v>3</v>
          </cell>
          <cell r="J7" t="str">
            <v>F</v>
          </cell>
          <cell r="K7" t="str">
            <v>MZIMBA &amp; NKHATA BAY</v>
          </cell>
        </row>
        <row r="8">
          <cell r="A8" t="str">
            <v>RS 039</v>
          </cell>
          <cell r="B8">
            <v>39</v>
          </cell>
          <cell r="C8" t="str">
            <v>C</v>
          </cell>
          <cell r="D8" t="str">
            <v>T</v>
          </cell>
          <cell r="E8" t="str">
            <v>Dedza - Lilongwe</v>
          </cell>
          <cell r="F8" t="str">
            <v>M01</v>
          </cell>
          <cell r="G8">
            <v>99</v>
          </cell>
          <cell r="H8">
            <v>84</v>
          </cell>
          <cell r="I8" t="str">
            <v>-</v>
          </cell>
          <cell r="J8" t="str">
            <v>-</v>
          </cell>
          <cell r="K8" t="str">
            <v>Contains RS 20,28,12,37,25,10,38,23,33</v>
          </cell>
          <cell r="L8" t="str">
            <v>Section not used in Study</v>
          </cell>
        </row>
        <row r="9">
          <cell r="A9" t="str">
            <v>RS 020</v>
          </cell>
          <cell r="B9">
            <v>20</v>
          </cell>
          <cell r="C9" t="str">
            <v>C</v>
          </cell>
          <cell r="D9" t="str">
            <v>T</v>
          </cell>
          <cell r="E9" t="str">
            <v>Lumbadzi River Bridge -  Chitsame</v>
          </cell>
          <cell r="F9" t="str">
            <v>M01</v>
          </cell>
          <cell r="G9">
            <v>15</v>
          </cell>
          <cell r="H9">
            <v>33</v>
          </cell>
          <cell r="I9">
            <v>6</v>
          </cell>
          <cell r="J9" t="str">
            <v>F</v>
          </cell>
          <cell r="K9" t="str">
            <v>LILONGWE</v>
          </cell>
        </row>
        <row r="10">
          <cell r="A10" t="str">
            <v>RS 028</v>
          </cell>
          <cell r="B10">
            <v>28</v>
          </cell>
          <cell r="C10" t="str">
            <v>C</v>
          </cell>
          <cell r="D10" t="str">
            <v>T</v>
          </cell>
          <cell r="E10" t="str">
            <v>Chitsime - Kamchere</v>
          </cell>
          <cell r="F10" t="str">
            <v>M01</v>
          </cell>
          <cell r="G10">
            <v>16</v>
          </cell>
          <cell r="H10">
            <v>8.8000000000000007</v>
          </cell>
          <cell r="I10">
            <v>6</v>
          </cell>
          <cell r="J10" t="str">
            <v>F</v>
          </cell>
          <cell r="K10" t="str">
            <v>LILONGWE</v>
          </cell>
        </row>
        <row r="11">
          <cell r="A11" t="str">
            <v>RS 012</v>
          </cell>
          <cell r="B11">
            <v>12</v>
          </cell>
          <cell r="C11" t="str">
            <v>C</v>
          </cell>
          <cell r="D11" t="str">
            <v>T</v>
          </cell>
          <cell r="E11" t="str">
            <v>Kamchere - Kalumba T/Off</v>
          </cell>
          <cell r="F11" t="str">
            <v>M01</v>
          </cell>
          <cell r="G11">
            <v>17</v>
          </cell>
          <cell r="H11">
            <v>13.4</v>
          </cell>
          <cell r="I11">
            <v>6</v>
          </cell>
          <cell r="J11" t="str">
            <v>F</v>
          </cell>
          <cell r="K11" t="str">
            <v>LILONGWE</v>
          </cell>
        </row>
        <row r="12">
          <cell r="A12" t="str">
            <v>RS 037</v>
          </cell>
          <cell r="B12">
            <v>37</v>
          </cell>
          <cell r="C12" t="str">
            <v>C</v>
          </cell>
          <cell r="D12" t="str">
            <v>T</v>
          </cell>
          <cell r="E12" t="str">
            <v>Kalumba T/Off - Diamphwe River Bridge</v>
          </cell>
          <cell r="F12" t="str">
            <v>M01</v>
          </cell>
          <cell r="G12">
            <v>18</v>
          </cell>
          <cell r="H12">
            <v>18.7</v>
          </cell>
          <cell r="I12">
            <v>6</v>
          </cell>
          <cell r="J12" t="str">
            <v>F</v>
          </cell>
          <cell r="K12" t="str">
            <v>LILONGWE</v>
          </cell>
        </row>
        <row r="13">
          <cell r="A13" t="str">
            <v>RS 025</v>
          </cell>
          <cell r="B13">
            <v>25</v>
          </cell>
          <cell r="C13" t="str">
            <v>C</v>
          </cell>
          <cell r="D13" t="str">
            <v>T</v>
          </cell>
          <cell r="E13" t="str">
            <v>Diamphwe River - Junction S126</v>
          </cell>
          <cell r="F13" t="str">
            <v>M01</v>
          </cell>
          <cell r="G13">
            <v>19</v>
          </cell>
          <cell r="H13">
            <v>5.4</v>
          </cell>
          <cell r="I13">
            <v>6</v>
          </cell>
          <cell r="J13" t="str">
            <v>R</v>
          </cell>
          <cell r="K13" t="str">
            <v>DEDZA</v>
          </cell>
        </row>
        <row r="14">
          <cell r="A14" t="str">
            <v>RS 010</v>
          </cell>
          <cell r="B14">
            <v>10</v>
          </cell>
          <cell r="C14" t="str">
            <v>C</v>
          </cell>
          <cell r="D14" t="str">
            <v>T</v>
          </cell>
          <cell r="E14" t="str">
            <v>Junction S126 - Linthipe</v>
          </cell>
          <cell r="F14" t="str">
            <v>M01</v>
          </cell>
          <cell r="G14">
            <v>20</v>
          </cell>
          <cell r="H14">
            <v>8.1</v>
          </cell>
          <cell r="I14">
            <v>6</v>
          </cell>
          <cell r="J14" t="str">
            <v>R</v>
          </cell>
          <cell r="K14" t="str">
            <v>DEDZA</v>
          </cell>
        </row>
        <row r="15">
          <cell r="A15" t="str">
            <v>RS 038</v>
          </cell>
          <cell r="B15">
            <v>38</v>
          </cell>
          <cell r="C15" t="str">
            <v>C</v>
          </cell>
          <cell r="D15" t="str">
            <v>T</v>
          </cell>
          <cell r="E15" t="str">
            <v>Linthipe - Chimbiya</v>
          </cell>
          <cell r="F15" t="str">
            <v>M01</v>
          </cell>
          <cell r="G15">
            <v>21</v>
          </cell>
          <cell r="H15">
            <v>6.3</v>
          </cell>
          <cell r="I15">
            <v>6</v>
          </cell>
          <cell r="J15" t="str">
            <v>R</v>
          </cell>
          <cell r="K15" t="str">
            <v>LILONGWE</v>
          </cell>
        </row>
        <row r="16">
          <cell r="A16" t="str">
            <v>RS 023</v>
          </cell>
          <cell r="B16">
            <v>23</v>
          </cell>
          <cell r="C16" t="str">
            <v>C</v>
          </cell>
          <cell r="D16" t="str">
            <v>T</v>
          </cell>
          <cell r="E16" t="str">
            <v>Chimbiya - Zuze</v>
          </cell>
          <cell r="F16" t="str">
            <v>M01</v>
          </cell>
          <cell r="G16">
            <v>22</v>
          </cell>
          <cell r="H16">
            <v>31.8</v>
          </cell>
          <cell r="I16">
            <v>6</v>
          </cell>
          <cell r="J16" t="str">
            <v>H</v>
          </cell>
          <cell r="K16" t="str">
            <v>DEDZA</v>
          </cell>
        </row>
        <row r="17">
          <cell r="A17" t="str">
            <v>RS 033</v>
          </cell>
          <cell r="B17">
            <v>33</v>
          </cell>
          <cell r="C17" t="str">
            <v>C</v>
          </cell>
          <cell r="D17" t="str">
            <v>T</v>
          </cell>
          <cell r="E17" t="str">
            <v>Dauya - Kapesi</v>
          </cell>
          <cell r="F17" t="str">
            <v>M01</v>
          </cell>
          <cell r="G17">
            <v>23</v>
          </cell>
          <cell r="H17">
            <v>12.5</v>
          </cell>
          <cell r="I17">
            <v>7</v>
          </cell>
          <cell r="J17" t="str">
            <v>F</v>
          </cell>
          <cell r="K17" t="str">
            <v>DEDZA</v>
          </cell>
        </row>
        <row r="18">
          <cell r="A18" t="str">
            <v>RS 040</v>
          </cell>
          <cell r="B18">
            <v>40</v>
          </cell>
          <cell r="C18" t="str">
            <v>C</v>
          </cell>
          <cell r="D18" t="str">
            <v>T</v>
          </cell>
          <cell r="E18" t="str">
            <v>Salima - Benga - Nkhotakota - Dwangwa</v>
          </cell>
          <cell r="F18" t="str">
            <v>M05</v>
          </cell>
          <cell r="G18">
            <v>99</v>
          </cell>
          <cell r="H18">
            <v>169</v>
          </cell>
          <cell r="I18" t="str">
            <v>-</v>
          </cell>
          <cell r="J18" t="str">
            <v>-</v>
          </cell>
          <cell r="K18" t="str">
            <v>Contains RS 43,66,50,54,53,61,42,58</v>
          </cell>
          <cell r="L18" t="str">
            <v>Section not used in Study</v>
          </cell>
        </row>
        <row r="19">
          <cell r="A19" t="str">
            <v>RS 043</v>
          </cell>
          <cell r="B19">
            <v>43</v>
          </cell>
          <cell r="C19" t="str">
            <v>C</v>
          </cell>
          <cell r="D19" t="str">
            <v>T</v>
          </cell>
          <cell r="E19" t="str">
            <v>Musenjere River- Bua River</v>
          </cell>
          <cell r="F19" t="str">
            <v>M05</v>
          </cell>
          <cell r="G19">
            <v>7</v>
          </cell>
          <cell r="H19">
            <v>14.7</v>
          </cell>
          <cell r="I19">
            <v>5</v>
          </cell>
          <cell r="J19" t="str">
            <v>R</v>
          </cell>
          <cell r="K19" t="str">
            <v>NKHOTA KOTA</v>
          </cell>
        </row>
        <row r="20">
          <cell r="A20" t="str">
            <v>RS 066</v>
          </cell>
          <cell r="B20">
            <v>66</v>
          </cell>
          <cell r="C20" t="str">
            <v>C</v>
          </cell>
          <cell r="D20" t="str">
            <v>T</v>
          </cell>
          <cell r="E20" t="str">
            <v>Bua River - Nkhota-kota</v>
          </cell>
          <cell r="F20" t="str">
            <v>M05</v>
          </cell>
          <cell r="G20">
            <v>8</v>
          </cell>
          <cell r="H20">
            <v>14.8</v>
          </cell>
          <cell r="I20">
            <v>5</v>
          </cell>
          <cell r="J20" t="str">
            <v>F</v>
          </cell>
          <cell r="K20" t="str">
            <v>NKHOTA KOTA</v>
          </cell>
        </row>
        <row r="21">
          <cell r="A21" t="str">
            <v>RS 050</v>
          </cell>
          <cell r="B21">
            <v>50</v>
          </cell>
          <cell r="C21" t="str">
            <v>C</v>
          </cell>
          <cell r="D21" t="str">
            <v>T</v>
          </cell>
          <cell r="E21" t="str">
            <v>Km 11.6-Km 18.3 (Nkhota-kota - Chia)</v>
          </cell>
          <cell r="F21" t="str">
            <v>M05</v>
          </cell>
          <cell r="G21">
            <v>10</v>
          </cell>
          <cell r="H21">
            <v>6.7</v>
          </cell>
          <cell r="I21">
            <v>5</v>
          </cell>
          <cell r="J21" t="str">
            <v>F</v>
          </cell>
          <cell r="K21" t="str">
            <v>NKHOTA KOTA</v>
          </cell>
        </row>
        <row r="22">
          <cell r="A22" t="str">
            <v>RS 054</v>
          </cell>
          <cell r="B22">
            <v>54</v>
          </cell>
          <cell r="C22" t="str">
            <v>C</v>
          </cell>
          <cell r="D22" t="str">
            <v>T</v>
          </cell>
          <cell r="E22" t="str">
            <v>Km 18.3-Chia River</v>
          </cell>
          <cell r="F22" t="str">
            <v>M05</v>
          </cell>
          <cell r="G22">
            <v>11</v>
          </cell>
          <cell r="H22">
            <v>5.4</v>
          </cell>
          <cell r="I22">
            <v>5</v>
          </cell>
          <cell r="J22" t="str">
            <v>F</v>
          </cell>
          <cell r="K22" t="str">
            <v>NKHOTA KOTA</v>
          </cell>
        </row>
        <row r="23">
          <cell r="A23" t="str">
            <v>RS 053</v>
          </cell>
          <cell r="B23">
            <v>53</v>
          </cell>
          <cell r="C23" t="str">
            <v>C</v>
          </cell>
          <cell r="D23" t="str">
            <v>T</v>
          </cell>
          <cell r="E23" t="str">
            <v>Chia River-Benga</v>
          </cell>
          <cell r="F23" t="str">
            <v>M05</v>
          </cell>
          <cell r="G23">
            <v>12</v>
          </cell>
          <cell r="H23">
            <v>29.4</v>
          </cell>
          <cell r="I23">
            <v>5</v>
          </cell>
          <cell r="J23" t="str">
            <v>F</v>
          </cell>
          <cell r="K23" t="str">
            <v>NKHOTA KOTA</v>
          </cell>
        </row>
        <row r="24">
          <cell r="A24" t="str">
            <v>RS 061</v>
          </cell>
          <cell r="B24">
            <v>61</v>
          </cell>
          <cell r="C24" t="str">
            <v>C</v>
          </cell>
          <cell r="D24" t="str">
            <v>T</v>
          </cell>
          <cell r="E24" t="str">
            <v>Benga-Kachisoka</v>
          </cell>
          <cell r="F24" t="str">
            <v>M05</v>
          </cell>
          <cell r="G24">
            <v>13</v>
          </cell>
          <cell r="H24">
            <v>2.7</v>
          </cell>
          <cell r="I24">
            <v>5</v>
          </cell>
          <cell r="J24" t="str">
            <v>F</v>
          </cell>
          <cell r="K24" t="str">
            <v>NKHOTA KOTA</v>
          </cell>
        </row>
        <row r="25">
          <cell r="A25" t="str">
            <v>RS 042</v>
          </cell>
          <cell r="B25">
            <v>42</v>
          </cell>
          <cell r="C25" t="str">
            <v>C</v>
          </cell>
          <cell r="D25" t="str">
            <v>T</v>
          </cell>
          <cell r="E25" t="str">
            <v>Chirua River Bridge - Thavite River Bridge</v>
          </cell>
          <cell r="F25" t="str">
            <v>M05</v>
          </cell>
          <cell r="G25">
            <v>14</v>
          </cell>
          <cell r="H25">
            <v>6</v>
          </cell>
          <cell r="I25">
            <v>5</v>
          </cell>
          <cell r="J25" t="str">
            <v>F</v>
          </cell>
          <cell r="K25" t="str">
            <v>SALIMA</v>
          </cell>
        </row>
        <row r="26">
          <cell r="A26" t="str">
            <v>RS 058</v>
          </cell>
          <cell r="B26">
            <v>58</v>
          </cell>
          <cell r="C26" t="str">
            <v>C</v>
          </cell>
          <cell r="D26" t="str">
            <v>T</v>
          </cell>
          <cell r="E26" t="str">
            <v>Thavite River Bridge - Kamphatenga</v>
          </cell>
          <cell r="F26" t="str">
            <v>M05</v>
          </cell>
          <cell r="G26">
            <v>15</v>
          </cell>
          <cell r="H26">
            <v>32.5</v>
          </cell>
          <cell r="I26">
            <v>7</v>
          </cell>
          <cell r="J26" t="str">
            <v>F</v>
          </cell>
          <cell r="K26" t="str">
            <v>SALIMA</v>
          </cell>
        </row>
        <row r="27">
          <cell r="A27" t="str">
            <v>RS 057</v>
          </cell>
          <cell r="B27">
            <v>57</v>
          </cell>
          <cell r="C27" t="str">
            <v>C</v>
          </cell>
          <cell r="D27" t="str">
            <v>T</v>
          </cell>
          <cell r="E27" t="str">
            <v>Malenga-Km 11.6</v>
          </cell>
          <cell r="F27" t="str">
            <v>M05</v>
          </cell>
          <cell r="G27">
            <v>99</v>
          </cell>
          <cell r="H27">
            <v>11.6</v>
          </cell>
          <cell r="I27" t="str">
            <v>-</v>
          </cell>
          <cell r="J27" t="str">
            <v>-</v>
          </cell>
          <cell r="K27" t="str">
            <v xml:space="preserve">Link does not exist </v>
          </cell>
          <cell r="L27" t="str">
            <v>Section not used in Study</v>
          </cell>
        </row>
        <row r="28">
          <cell r="A28" t="str">
            <v>RS 073</v>
          </cell>
          <cell r="B28">
            <v>73</v>
          </cell>
          <cell r="C28" t="str">
            <v>C</v>
          </cell>
          <cell r="D28" t="str">
            <v>T</v>
          </cell>
          <cell r="E28" t="str">
            <v>Kapiri - Bwanje River</v>
          </cell>
          <cell r="F28" t="str">
            <v>M10</v>
          </cell>
          <cell r="G28">
            <v>99</v>
          </cell>
          <cell r="H28">
            <v>9</v>
          </cell>
          <cell r="I28">
            <v>7</v>
          </cell>
          <cell r="J28" t="str">
            <v>F</v>
          </cell>
          <cell r="K28" t="str">
            <v>Contained within RS 72</v>
          </cell>
          <cell r="L28" t="str">
            <v>Section not used in Study</v>
          </cell>
        </row>
        <row r="29">
          <cell r="A29" t="str">
            <v>RS 072</v>
          </cell>
          <cell r="B29">
            <v>72</v>
          </cell>
          <cell r="C29" t="str">
            <v>C</v>
          </cell>
          <cell r="D29" t="str">
            <v>T</v>
          </cell>
          <cell r="E29" t="str">
            <v>Malambalala - Bwanje River</v>
          </cell>
          <cell r="F29" t="str">
            <v>M10</v>
          </cell>
          <cell r="G29">
            <v>3</v>
          </cell>
          <cell r="H29">
            <v>9</v>
          </cell>
          <cell r="I29">
            <v>7</v>
          </cell>
          <cell r="J29" t="str">
            <v>F</v>
          </cell>
          <cell r="K29" t="str">
            <v>DEDZA &amp; MANGOCHI</v>
          </cell>
        </row>
        <row r="30">
          <cell r="A30" t="str">
            <v>RS 078</v>
          </cell>
          <cell r="B30">
            <v>78</v>
          </cell>
          <cell r="C30" t="str">
            <v>C</v>
          </cell>
          <cell r="D30" t="str">
            <v>T</v>
          </cell>
          <cell r="E30" t="str">
            <v>Lilongwe-Mchinji</v>
          </cell>
          <cell r="F30" t="str">
            <v>M12</v>
          </cell>
          <cell r="G30">
            <v>99</v>
          </cell>
          <cell r="H30">
            <v>120</v>
          </cell>
          <cell r="I30">
            <v>6</v>
          </cell>
          <cell r="J30" t="str">
            <v>R</v>
          </cell>
          <cell r="K30" t="str">
            <v>Contains RS 80,79,77,76,75,836,74</v>
          </cell>
          <cell r="L30" t="str">
            <v>Section not used in Study</v>
          </cell>
        </row>
        <row r="31">
          <cell r="A31" t="str">
            <v>RS 080</v>
          </cell>
          <cell r="B31">
            <v>80</v>
          </cell>
          <cell r="C31" t="str">
            <v>C</v>
          </cell>
          <cell r="D31" t="str">
            <v>T</v>
          </cell>
          <cell r="E31" t="str">
            <v>International Border - Mchinji</v>
          </cell>
          <cell r="F31" t="str">
            <v>M12</v>
          </cell>
          <cell r="G31">
            <v>1</v>
          </cell>
          <cell r="H31">
            <v>11.5</v>
          </cell>
          <cell r="I31">
            <v>6</v>
          </cell>
          <cell r="J31" t="str">
            <v>F</v>
          </cell>
          <cell r="K31" t="str">
            <v>MCHINJI</v>
          </cell>
        </row>
        <row r="32">
          <cell r="A32" t="str">
            <v>RS 079</v>
          </cell>
          <cell r="B32">
            <v>79</v>
          </cell>
          <cell r="C32" t="str">
            <v>C</v>
          </cell>
          <cell r="D32" t="str">
            <v>T</v>
          </cell>
          <cell r="E32" t="str">
            <v>Mchinji - Kamwendo</v>
          </cell>
          <cell r="F32" t="str">
            <v>M12</v>
          </cell>
          <cell r="G32">
            <v>2</v>
          </cell>
          <cell r="H32">
            <v>19.100000000000001</v>
          </cell>
          <cell r="I32">
            <v>6</v>
          </cell>
          <cell r="J32" t="str">
            <v>F</v>
          </cell>
          <cell r="K32" t="str">
            <v>MCHINJI</v>
          </cell>
        </row>
        <row r="33">
          <cell r="A33" t="str">
            <v>RS 077</v>
          </cell>
          <cell r="B33">
            <v>77</v>
          </cell>
          <cell r="C33" t="str">
            <v>C</v>
          </cell>
          <cell r="D33" t="str">
            <v>T</v>
          </cell>
          <cell r="E33" t="str">
            <v>Kamwendo - Bua River</v>
          </cell>
          <cell r="F33" t="str">
            <v>M12</v>
          </cell>
          <cell r="G33">
            <v>3</v>
          </cell>
          <cell r="H33">
            <v>14.7</v>
          </cell>
          <cell r="I33">
            <v>6</v>
          </cell>
          <cell r="J33" t="str">
            <v>F</v>
          </cell>
          <cell r="K33" t="str">
            <v>MCHINJI</v>
          </cell>
        </row>
        <row r="34">
          <cell r="A34" t="str">
            <v>RS 076</v>
          </cell>
          <cell r="B34">
            <v>76</v>
          </cell>
          <cell r="C34" t="str">
            <v>C</v>
          </cell>
          <cell r="D34" t="str">
            <v>T</v>
          </cell>
          <cell r="E34" t="str">
            <v>Bua River - Namitete River Bridge</v>
          </cell>
          <cell r="F34" t="str">
            <v>M12</v>
          </cell>
          <cell r="G34">
            <v>4</v>
          </cell>
          <cell r="H34">
            <v>27.9</v>
          </cell>
          <cell r="I34">
            <v>6</v>
          </cell>
          <cell r="J34" t="str">
            <v>F</v>
          </cell>
          <cell r="K34" t="str">
            <v>MCHINJI</v>
          </cell>
        </row>
        <row r="35">
          <cell r="A35" t="str">
            <v>RS 075</v>
          </cell>
          <cell r="B35">
            <v>75</v>
          </cell>
          <cell r="C35" t="str">
            <v>C</v>
          </cell>
          <cell r="D35" t="str">
            <v>T</v>
          </cell>
          <cell r="E35" t="str">
            <v>Namitete River Bridge - Chileka</v>
          </cell>
          <cell r="F35" t="str">
            <v>M12</v>
          </cell>
          <cell r="G35">
            <v>5</v>
          </cell>
          <cell r="H35">
            <v>4.0999999999999996</v>
          </cell>
          <cell r="I35">
            <v>6</v>
          </cell>
          <cell r="J35" t="str">
            <v>R</v>
          </cell>
          <cell r="K35" t="str">
            <v>LILONGWE</v>
          </cell>
        </row>
        <row r="36">
          <cell r="A36" t="str">
            <v>RS 836</v>
          </cell>
          <cell r="B36" t="str">
            <v>n.a.</v>
          </cell>
          <cell r="C36" t="str">
            <v>C</v>
          </cell>
          <cell r="D36" t="str">
            <v>T</v>
          </cell>
          <cell r="E36" t="str">
            <v>Chileka - Chankhandwe</v>
          </cell>
          <cell r="F36" t="str">
            <v>M12</v>
          </cell>
          <cell r="G36">
            <v>6</v>
          </cell>
          <cell r="H36">
            <v>31.4</v>
          </cell>
          <cell r="I36">
            <v>6</v>
          </cell>
          <cell r="J36" t="str">
            <v>R</v>
          </cell>
          <cell r="K36" t="str">
            <v>LILONGWE</v>
          </cell>
          <cell r="L36" t="str">
            <v xml:space="preserve">New section part of RS 78 </v>
          </cell>
        </row>
        <row r="37">
          <cell r="A37" t="str">
            <v>RS 074</v>
          </cell>
          <cell r="B37">
            <v>74</v>
          </cell>
          <cell r="C37" t="str">
            <v>C</v>
          </cell>
          <cell r="D37" t="str">
            <v>T</v>
          </cell>
          <cell r="E37" t="str">
            <v>Chankhandwe - Njewa</v>
          </cell>
          <cell r="F37" t="str">
            <v>M12</v>
          </cell>
          <cell r="G37">
            <v>7</v>
          </cell>
          <cell r="H37">
            <v>11.3</v>
          </cell>
          <cell r="I37">
            <v>6</v>
          </cell>
          <cell r="J37" t="str">
            <v>R</v>
          </cell>
          <cell r="K37" t="str">
            <v>LILONGWE</v>
          </cell>
        </row>
        <row r="38">
          <cell r="A38" t="str">
            <v>RS 083</v>
          </cell>
          <cell r="B38">
            <v>83</v>
          </cell>
          <cell r="C38" t="str">
            <v>C</v>
          </cell>
          <cell r="D38" t="str">
            <v>T</v>
          </cell>
          <cell r="E38" t="str">
            <v>Chembe Railroad - Kaphatenga</v>
          </cell>
          <cell r="F38" t="str">
            <v>M14</v>
          </cell>
          <cell r="G38">
            <v>99</v>
          </cell>
          <cell r="H38">
            <v>8.6999999999999993</v>
          </cell>
          <cell r="I38">
            <v>6</v>
          </cell>
          <cell r="J38" t="str">
            <v>F</v>
          </cell>
          <cell r="K38" t="str">
            <v>Contains RS 60 &amp; 45</v>
          </cell>
          <cell r="L38" t="str">
            <v>Section not used in Study</v>
          </cell>
        </row>
        <row r="39">
          <cell r="A39" t="str">
            <v>RS 060</v>
          </cell>
          <cell r="B39">
            <v>60</v>
          </cell>
          <cell r="C39" t="str">
            <v>C</v>
          </cell>
          <cell r="D39" t="str">
            <v>T</v>
          </cell>
          <cell r="E39" t="str">
            <v>Chembe Railroad Bridge - Makande</v>
          </cell>
          <cell r="F39" t="str">
            <v>M14</v>
          </cell>
          <cell r="G39" t="str">
            <v>T</v>
          </cell>
          <cell r="H39">
            <v>6.8</v>
          </cell>
          <cell r="I39">
            <v>7</v>
          </cell>
          <cell r="J39" t="str">
            <v>F</v>
          </cell>
          <cell r="K39" t="str">
            <v>SALIMA</v>
          </cell>
          <cell r="L39" t="str">
            <v>Changed designation from M5 to M14</v>
          </cell>
        </row>
        <row r="40">
          <cell r="A40" t="str">
            <v>RS 045</v>
          </cell>
          <cell r="B40">
            <v>45</v>
          </cell>
          <cell r="C40" t="str">
            <v>C</v>
          </cell>
          <cell r="D40" t="str">
            <v>T</v>
          </cell>
          <cell r="E40" t="str">
            <v>Makande - Kaphatenga</v>
          </cell>
          <cell r="F40" t="str">
            <v>M14</v>
          </cell>
          <cell r="G40">
            <v>8</v>
          </cell>
          <cell r="H40">
            <v>4.5999999999999996</v>
          </cell>
          <cell r="I40">
            <v>6</v>
          </cell>
          <cell r="J40" t="str">
            <v>F</v>
          </cell>
          <cell r="K40" t="str">
            <v>SALIMA</v>
          </cell>
          <cell r="L40" t="str">
            <v>Changed designation from M5 to M14</v>
          </cell>
        </row>
        <row r="41">
          <cell r="A41" t="str">
            <v>RS 085</v>
          </cell>
          <cell r="B41">
            <v>85</v>
          </cell>
          <cell r="C41" t="str">
            <v>C</v>
          </cell>
          <cell r="D41" t="str">
            <v>T</v>
          </cell>
          <cell r="E41" t="str">
            <v>Salima - Senga Bay</v>
          </cell>
          <cell r="F41" t="str">
            <v>S122</v>
          </cell>
          <cell r="G41">
            <v>99</v>
          </cell>
          <cell r="H41">
            <v>22</v>
          </cell>
          <cell r="I41">
            <v>7</v>
          </cell>
          <cell r="J41" t="str">
            <v>F</v>
          </cell>
          <cell r="K41" t="str">
            <v>Contains RS276 &amp; 275</v>
          </cell>
          <cell r="L41" t="str">
            <v>Section not used in Study</v>
          </cell>
        </row>
        <row r="42">
          <cell r="A42" t="str">
            <v>RS 276</v>
          </cell>
          <cell r="B42">
            <v>98</v>
          </cell>
          <cell r="C42" t="str">
            <v>C</v>
          </cell>
          <cell r="D42" t="str">
            <v>T</v>
          </cell>
          <cell r="E42" t="str">
            <v>Salima railway crossing - Mikute</v>
          </cell>
          <cell r="F42" t="str">
            <v>S122</v>
          </cell>
          <cell r="G42">
            <v>2</v>
          </cell>
          <cell r="H42">
            <v>14.4</v>
          </cell>
          <cell r="I42">
            <v>7</v>
          </cell>
          <cell r="J42" t="str">
            <v>F</v>
          </cell>
          <cell r="K42" t="str">
            <v>SALIMA</v>
          </cell>
        </row>
        <row r="43">
          <cell r="A43" t="str">
            <v>RS 275</v>
          </cell>
          <cell r="B43">
            <v>97</v>
          </cell>
          <cell r="C43" t="str">
            <v>C</v>
          </cell>
          <cell r="D43" t="str">
            <v>T</v>
          </cell>
          <cell r="E43" t="str">
            <v>Mikute - Grand Beach</v>
          </cell>
          <cell r="F43" t="str">
            <v>S122</v>
          </cell>
          <cell r="G43">
            <v>3</v>
          </cell>
          <cell r="H43">
            <v>5.6</v>
          </cell>
          <cell r="I43">
            <v>7</v>
          </cell>
          <cell r="J43" t="str">
            <v>F</v>
          </cell>
          <cell r="K43" t="str">
            <v>SALIMA</v>
          </cell>
        </row>
        <row r="44">
          <cell r="A44" t="str">
            <v>RS 086</v>
          </cell>
          <cell r="B44">
            <v>86</v>
          </cell>
          <cell r="C44" t="str">
            <v>C</v>
          </cell>
          <cell r="D44" t="str">
            <v>T</v>
          </cell>
          <cell r="E44">
            <v>0</v>
          </cell>
          <cell r="F44" t="str">
            <v>S122</v>
          </cell>
          <cell r="G44">
            <v>0</v>
          </cell>
          <cell r="H44" t="str">
            <v>NO ROAD SECTION with this MOWS Project No.</v>
          </cell>
          <cell r="I44">
            <v>0</v>
          </cell>
          <cell r="J44">
            <v>0</v>
          </cell>
          <cell r="K44">
            <v>0</v>
          </cell>
          <cell r="L44" t="str">
            <v>Deleted from road sections in Study</v>
          </cell>
        </row>
        <row r="45">
          <cell r="A45" t="str">
            <v>RS 087</v>
          </cell>
          <cell r="B45">
            <v>87</v>
          </cell>
          <cell r="C45" t="str">
            <v>C</v>
          </cell>
          <cell r="D45" t="str">
            <v>T</v>
          </cell>
          <cell r="E45">
            <v>0</v>
          </cell>
          <cell r="F45" t="str">
            <v>S122</v>
          </cell>
          <cell r="G45">
            <v>0</v>
          </cell>
          <cell r="H45" t="str">
            <v>NO ROAD SECTION with this MOWS Project No.</v>
          </cell>
          <cell r="I45">
            <v>0</v>
          </cell>
          <cell r="J45">
            <v>0</v>
          </cell>
          <cell r="K45">
            <v>0</v>
          </cell>
          <cell r="L45" t="str">
            <v>Deleted from road sections in Study</v>
          </cell>
        </row>
        <row r="46">
          <cell r="A46" t="str">
            <v>RS 088</v>
          </cell>
          <cell r="B46">
            <v>88</v>
          </cell>
          <cell r="C46" t="str">
            <v>C</v>
          </cell>
          <cell r="D46" t="str">
            <v>T</v>
          </cell>
          <cell r="E46">
            <v>0</v>
          </cell>
          <cell r="F46" t="str">
            <v>S122</v>
          </cell>
          <cell r="G46">
            <v>0</v>
          </cell>
          <cell r="H46" t="str">
            <v>NO ROAD SECTION with this MOWS Project No.</v>
          </cell>
          <cell r="I46">
            <v>0</v>
          </cell>
          <cell r="J46">
            <v>0</v>
          </cell>
          <cell r="K46">
            <v>0</v>
          </cell>
          <cell r="L46" t="str">
            <v>Deleted from road sections in Study</v>
          </cell>
        </row>
        <row r="47">
          <cell r="A47" t="str">
            <v>RS 089</v>
          </cell>
          <cell r="B47">
            <v>89</v>
          </cell>
          <cell r="C47" t="str">
            <v>C</v>
          </cell>
          <cell r="D47" t="str">
            <v>T</v>
          </cell>
          <cell r="E47" t="str">
            <v xml:space="preserve"> Balaka - Salima</v>
          </cell>
          <cell r="F47" t="str">
            <v>M05</v>
          </cell>
          <cell r="G47">
            <v>99</v>
          </cell>
          <cell r="H47">
            <v>158</v>
          </cell>
          <cell r="I47" t="str">
            <v>-</v>
          </cell>
          <cell r="J47" t="str">
            <v>-</v>
          </cell>
          <cell r="K47" t="str">
            <v>Contains RS 51,67,64,59,63,55,41,46,65,56</v>
          </cell>
          <cell r="L47" t="str">
            <v>Section not used in Study</v>
          </cell>
        </row>
        <row r="48">
          <cell r="A48" t="str">
            <v>RS 051</v>
          </cell>
          <cell r="B48">
            <v>51</v>
          </cell>
          <cell r="C48" t="str">
            <v>C</v>
          </cell>
          <cell r="D48" t="str">
            <v>T</v>
          </cell>
          <cell r="E48" t="str">
            <v>Junction S122 - Linthipe River</v>
          </cell>
          <cell r="F48" t="str">
            <v>M05</v>
          </cell>
          <cell r="G48">
            <v>17</v>
          </cell>
          <cell r="H48">
            <v>1.9</v>
          </cell>
          <cell r="I48">
            <v>7</v>
          </cell>
          <cell r="J48" t="str">
            <v>F</v>
          </cell>
          <cell r="K48" t="str">
            <v>SALIMA</v>
          </cell>
        </row>
        <row r="49">
          <cell r="A49" t="str">
            <v>RS 067</v>
          </cell>
          <cell r="B49">
            <v>67</v>
          </cell>
          <cell r="C49" t="str">
            <v>C</v>
          </cell>
          <cell r="D49" t="str">
            <v>T</v>
          </cell>
          <cell r="E49" t="str">
            <v>Linthipe River - Luwadzi River Bridge</v>
          </cell>
          <cell r="F49" t="str">
            <v>M05</v>
          </cell>
          <cell r="G49">
            <v>18</v>
          </cell>
          <cell r="H49">
            <v>20.8</v>
          </cell>
          <cell r="I49">
            <v>7</v>
          </cell>
          <cell r="J49" t="str">
            <v>F</v>
          </cell>
          <cell r="K49" t="str">
            <v>SALIMA</v>
          </cell>
        </row>
        <row r="50">
          <cell r="A50" t="str">
            <v>RS 064</v>
          </cell>
          <cell r="B50">
            <v>64</v>
          </cell>
          <cell r="C50" t="str">
            <v>C</v>
          </cell>
          <cell r="D50" t="str">
            <v>T</v>
          </cell>
          <cell r="E50" t="str">
            <v>Luwadzi River Bridge - Ngodzi River Bridge</v>
          </cell>
          <cell r="F50" t="str">
            <v>M05</v>
          </cell>
          <cell r="G50">
            <v>19</v>
          </cell>
          <cell r="H50">
            <v>15.8</v>
          </cell>
          <cell r="I50">
            <v>7</v>
          </cell>
          <cell r="J50" t="str">
            <v>F</v>
          </cell>
          <cell r="K50" t="str">
            <v>SALIMA</v>
          </cell>
        </row>
        <row r="51">
          <cell r="A51" t="str">
            <v>RS 059</v>
          </cell>
          <cell r="B51">
            <v>59</v>
          </cell>
          <cell r="C51" t="str">
            <v>C</v>
          </cell>
          <cell r="D51" t="str">
            <v>T</v>
          </cell>
          <cell r="E51" t="str">
            <v>Ngodzi River Bridge - Mtakataka</v>
          </cell>
          <cell r="F51" t="str">
            <v>M05</v>
          </cell>
          <cell r="G51">
            <v>20</v>
          </cell>
          <cell r="H51">
            <v>14.3</v>
          </cell>
          <cell r="I51">
            <v>7</v>
          </cell>
          <cell r="J51" t="str">
            <v>F</v>
          </cell>
          <cell r="K51" t="str">
            <v>SALIMA</v>
          </cell>
        </row>
        <row r="52">
          <cell r="A52" t="str">
            <v>RS 063</v>
          </cell>
          <cell r="B52">
            <v>63</v>
          </cell>
          <cell r="C52" t="str">
            <v>C</v>
          </cell>
          <cell r="D52" t="str">
            <v>T</v>
          </cell>
          <cell r="E52" t="str">
            <v>Mtakataka - Golomoti</v>
          </cell>
          <cell r="F52" t="str">
            <v>M05</v>
          </cell>
          <cell r="G52">
            <v>21</v>
          </cell>
          <cell r="H52">
            <v>25.5</v>
          </cell>
          <cell r="I52">
            <v>7</v>
          </cell>
          <cell r="J52" t="str">
            <v>F</v>
          </cell>
          <cell r="K52" t="str">
            <v>DEDZA</v>
          </cell>
        </row>
        <row r="53">
          <cell r="A53" t="str">
            <v>RS 055</v>
          </cell>
          <cell r="B53">
            <v>55</v>
          </cell>
          <cell r="C53" t="str">
            <v>C</v>
          </cell>
          <cell r="D53" t="str">
            <v>T</v>
          </cell>
          <cell r="E53" t="str">
            <v>Golomoti - Kasinje</v>
          </cell>
          <cell r="F53" t="str">
            <v>M05</v>
          </cell>
          <cell r="G53">
            <v>22</v>
          </cell>
          <cell r="H53">
            <v>14.4</v>
          </cell>
          <cell r="I53">
            <v>8</v>
          </cell>
          <cell r="J53" t="str">
            <v>F</v>
          </cell>
          <cell r="K53" t="str">
            <v>NTCHEU</v>
          </cell>
        </row>
        <row r="54">
          <cell r="A54" t="str">
            <v>RS 041</v>
          </cell>
          <cell r="B54">
            <v>41</v>
          </cell>
          <cell r="C54" t="str">
            <v>C</v>
          </cell>
          <cell r="D54" t="str">
            <v>T</v>
          </cell>
          <cell r="E54" t="str">
            <v>Kasinje - Sharpevale</v>
          </cell>
          <cell r="F54" t="str">
            <v>M05</v>
          </cell>
          <cell r="G54">
            <v>23</v>
          </cell>
          <cell r="H54">
            <v>10.5</v>
          </cell>
          <cell r="I54">
            <v>8</v>
          </cell>
          <cell r="J54" t="str">
            <v>F</v>
          </cell>
          <cell r="K54" t="str">
            <v>NTCHEU</v>
          </cell>
        </row>
        <row r="55">
          <cell r="A55" t="str">
            <v>RS 046</v>
          </cell>
          <cell r="B55">
            <v>46</v>
          </cell>
          <cell r="C55" t="str">
            <v>C</v>
          </cell>
          <cell r="D55" t="str">
            <v>T</v>
          </cell>
          <cell r="E55" t="str">
            <v>Sharpevale - Bilila</v>
          </cell>
          <cell r="F55" t="str">
            <v>M05</v>
          </cell>
          <cell r="G55">
            <v>24</v>
          </cell>
          <cell r="H55">
            <v>28.3</v>
          </cell>
          <cell r="I55">
            <v>8</v>
          </cell>
          <cell r="J55" t="str">
            <v>R</v>
          </cell>
          <cell r="K55" t="str">
            <v>NTCHEU</v>
          </cell>
        </row>
        <row r="56">
          <cell r="A56" t="str">
            <v>RS 065</v>
          </cell>
          <cell r="B56">
            <v>65</v>
          </cell>
          <cell r="C56" t="str">
            <v>C</v>
          </cell>
          <cell r="D56" t="str">
            <v>T</v>
          </cell>
          <cell r="E56" t="str">
            <v>Bilila - Linengwe River</v>
          </cell>
          <cell r="F56" t="str">
            <v>M05</v>
          </cell>
          <cell r="G56">
            <v>25</v>
          </cell>
          <cell r="H56">
            <v>5.2</v>
          </cell>
          <cell r="I56">
            <v>8</v>
          </cell>
          <cell r="J56" t="str">
            <v>F</v>
          </cell>
          <cell r="K56" t="str">
            <v>NTCHEU</v>
          </cell>
        </row>
        <row r="57">
          <cell r="A57" t="str">
            <v>RS 056</v>
          </cell>
          <cell r="B57">
            <v>56</v>
          </cell>
          <cell r="C57" t="str">
            <v>C</v>
          </cell>
          <cell r="D57" t="str">
            <v>T</v>
          </cell>
          <cell r="E57" t="str">
            <v>Linengwe River - Balaka Market (junction M1)</v>
          </cell>
          <cell r="F57" t="str">
            <v>M05</v>
          </cell>
          <cell r="G57">
            <v>26</v>
          </cell>
          <cell r="H57">
            <v>7.4</v>
          </cell>
          <cell r="I57">
            <v>8</v>
          </cell>
          <cell r="J57" t="str">
            <v>F</v>
          </cell>
          <cell r="K57" t="str">
            <v>NTCHEU</v>
          </cell>
        </row>
        <row r="58">
          <cell r="A58" t="str">
            <v>RS 116</v>
          </cell>
          <cell r="B58">
            <v>116</v>
          </cell>
          <cell r="C58" t="str">
            <v>S</v>
          </cell>
          <cell r="D58" t="str">
            <v>T</v>
          </cell>
          <cell r="E58" t="str">
            <v>Blantyre - Limbe</v>
          </cell>
          <cell r="F58" t="str">
            <v>M02</v>
          </cell>
          <cell r="G58">
            <v>99</v>
          </cell>
          <cell r="H58">
            <v>7.9</v>
          </cell>
          <cell r="I58">
            <v>9</v>
          </cell>
          <cell r="J58" t="str">
            <v>R</v>
          </cell>
          <cell r="K58" t="str">
            <v>Same as RS 174</v>
          </cell>
          <cell r="L58" t="str">
            <v>Section not used in Study</v>
          </cell>
        </row>
        <row r="59">
          <cell r="A59" t="str">
            <v>RS 174</v>
          </cell>
          <cell r="B59">
            <v>174</v>
          </cell>
          <cell r="C59" t="str">
            <v>S</v>
          </cell>
          <cell r="D59" t="str">
            <v>U</v>
          </cell>
          <cell r="E59" t="str">
            <v>Chipembere Highway (M2, Blantyre - Limbe)</v>
          </cell>
          <cell r="F59" t="str">
            <v>Urban</v>
          </cell>
          <cell r="G59">
            <v>16</v>
          </cell>
          <cell r="H59">
            <v>9</v>
          </cell>
          <cell r="I59" t="str">
            <v>C</v>
          </cell>
          <cell r="J59" t="str">
            <v>R</v>
          </cell>
          <cell r="K59" t="str">
            <v>IN BLANTYRE CITY</v>
          </cell>
        </row>
        <row r="60">
          <cell r="A60" t="str">
            <v>RS 122</v>
          </cell>
          <cell r="B60">
            <v>122</v>
          </cell>
          <cell r="C60" t="str">
            <v>S</v>
          </cell>
          <cell r="D60" t="str">
            <v>T</v>
          </cell>
          <cell r="E60" t="str">
            <v>Nkoloma - Zomba Township Boundary</v>
          </cell>
          <cell r="F60" t="str">
            <v>M03</v>
          </cell>
          <cell r="G60">
            <v>99</v>
          </cell>
          <cell r="H60">
            <v>6.4</v>
          </cell>
          <cell r="I60">
            <v>9</v>
          </cell>
          <cell r="J60" t="str">
            <v>R</v>
          </cell>
          <cell r="K60" t="str">
            <v>Contained within RS 126</v>
          </cell>
          <cell r="L60" t="str">
            <v>Section not used in Study</v>
          </cell>
        </row>
        <row r="61">
          <cell r="A61" t="str">
            <v>RS 126</v>
          </cell>
          <cell r="B61">
            <v>126</v>
          </cell>
          <cell r="C61" t="str">
            <v>S</v>
          </cell>
          <cell r="D61" t="str">
            <v>T</v>
          </cell>
          <cell r="E61" t="str">
            <v>Namadzi River-Zomba South Township Boundary</v>
          </cell>
          <cell r="F61" t="str">
            <v>M03</v>
          </cell>
          <cell r="G61">
            <v>3</v>
          </cell>
          <cell r="H61">
            <v>13.3</v>
          </cell>
          <cell r="I61">
            <v>9</v>
          </cell>
          <cell r="J61" t="str">
            <v>R</v>
          </cell>
          <cell r="K61" t="str">
            <v>ZOMBA</v>
          </cell>
        </row>
        <row r="62">
          <cell r="A62" t="str">
            <v>RS 148</v>
          </cell>
          <cell r="B62">
            <v>148</v>
          </cell>
          <cell r="C62" t="str">
            <v>N</v>
          </cell>
          <cell r="D62" t="str">
            <v>U</v>
          </cell>
          <cell r="E62" t="str">
            <v>Mzuzu Hotel Road</v>
          </cell>
          <cell r="F62" t="str">
            <v>Urban</v>
          </cell>
          <cell r="G62" t="str">
            <v>U</v>
          </cell>
          <cell r="H62">
            <v>2</v>
          </cell>
          <cell r="I62" t="str">
            <v>C</v>
          </cell>
          <cell r="J62" t="str">
            <v>R</v>
          </cell>
          <cell r="K62" t="str">
            <v xml:space="preserve">Split into RS 849 &amp; 850 (bitumen &amp; earth sections) </v>
          </cell>
          <cell r="L62" t="str">
            <v>Section not used in Study</v>
          </cell>
        </row>
        <row r="63">
          <cell r="A63" t="str">
            <v>RS 849</v>
          </cell>
          <cell r="B63" t="str">
            <v>n.a.</v>
          </cell>
          <cell r="C63" t="str">
            <v>N</v>
          </cell>
          <cell r="D63" t="str">
            <v>U</v>
          </cell>
          <cell r="E63" t="str">
            <v>Viphya Drive (Kamuzu Avenue to Mazuzu Hotel)</v>
          </cell>
          <cell r="F63" t="str">
            <v>Urban</v>
          </cell>
          <cell r="G63" t="str">
            <v>U</v>
          </cell>
          <cell r="H63">
            <v>0.5</v>
          </cell>
          <cell r="I63">
            <v>0</v>
          </cell>
          <cell r="J63">
            <v>0</v>
          </cell>
          <cell r="K63" t="str">
            <v>MZUZU CITY</v>
          </cell>
        </row>
        <row r="64">
          <cell r="A64" t="str">
            <v>RS 850</v>
          </cell>
          <cell r="B64" t="str">
            <v>n.a.</v>
          </cell>
          <cell r="C64" t="str">
            <v>N</v>
          </cell>
          <cell r="D64" t="str">
            <v>U</v>
          </cell>
          <cell r="E64" t="str">
            <v>Viphya Drive (Mazuzu Hotel to end)</v>
          </cell>
          <cell r="F64" t="str">
            <v>Urban</v>
          </cell>
          <cell r="G64" t="str">
            <v>U</v>
          </cell>
          <cell r="H64">
            <v>1.5</v>
          </cell>
          <cell r="I64">
            <v>0</v>
          </cell>
          <cell r="J64">
            <v>0</v>
          </cell>
          <cell r="K64" t="str">
            <v>MZUZU CITY</v>
          </cell>
        </row>
        <row r="65">
          <cell r="A65" t="str">
            <v>RS 166</v>
          </cell>
          <cell r="B65">
            <v>166</v>
          </cell>
          <cell r="C65" t="str">
            <v>S</v>
          </cell>
          <cell r="D65" t="str">
            <v>U</v>
          </cell>
          <cell r="E65" t="str">
            <v>Zingwagwa Road (Chikwawa Road - Kapeni Road)</v>
          </cell>
          <cell r="F65" t="str">
            <v>Urban</v>
          </cell>
          <cell r="G65">
            <v>12</v>
          </cell>
          <cell r="H65">
            <v>7.7</v>
          </cell>
          <cell r="I65" t="str">
            <v>C</v>
          </cell>
          <cell r="J65" t="str">
            <v>R</v>
          </cell>
          <cell r="K65" t="str">
            <v>Name &amp; length modified by City Council</v>
          </cell>
          <cell r="L65" t="str">
            <v>See next line for change</v>
          </cell>
        </row>
        <row r="66">
          <cell r="A66" t="str">
            <v>RS 166</v>
          </cell>
          <cell r="B66">
            <v>166</v>
          </cell>
          <cell r="C66" t="str">
            <v>S</v>
          </cell>
          <cell r="D66" t="str">
            <v>U</v>
          </cell>
          <cell r="E66" t="str">
            <v>Kudya - Zingwagwa - Somba</v>
          </cell>
          <cell r="F66" t="str">
            <v>Urban</v>
          </cell>
          <cell r="G66">
            <v>12</v>
          </cell>
          <cell r="H66">
            <v>7.7</v>
          </cell>
          <cell r="I66" t="str">
            <v>C</v>
          </cell>
          <cell r="J66" t="str">
            <v>R</v>
          </cell>
          <cell r="K66" t="str">
            <v>IN BLANTYRE CITY</v>
          </cell>
          <cell r="L66" t="str">
            <v>New section details</v>
          </cell>
        </row>
        <row r="67">
          <cell r="A67" t="str">
            <v>RS 170</v>
          </cell>
          <cell r="B67">
            <v>170</v>
          </cell>
          <cell r="C67" t="str">
            <v>S</v>
          </cell>
          <cell r="D67" t="str">
            <v>U</v>
          </cell>
          <cell r="E67" t="str">
            <v>Zomba - Chikanda</v>
          </cell>
          <cell r="F67" t="str">
            <v>Urban</v>
          </cell>
          <cell r="G67">
            <v>99</v>
          </cell>
          <cell r="H67">
            <v>2</v>
          </cell>
          <cell r="I67" t="str">
            <v>C</v>
          </cell>
          <cell r="J67" t="str">
            <v>R</v>
          </cell>
          <cell r="K67" t="str">
            <v>Split into RS 841 &amp; 842 (bitumen &amp; earth sections)</v>
          </cell>
          <cell r="L67" t="str">
            <v>Section not used in Study</v>
          </cell>
        </row>
        <row r="68">
          <cell r="A68" t="str">
            <v>RS 841</v>
          </cell>
          <cell r="B68">
            <v>170</v>
          </cell>
          <cell r="C68" t="str">
            <v>S</v>
          </cell>
          <cell r="D68" t="str">
            <v>U</v>
          </cell>
          <cell r="E68" t="str">
            <v>Zomba - Chikanda (M1 to end bitumen)</v>
          </cell>
          <cell r="F68" t="str">
            <v>Urban</v>
          </cell>
          <cell r="G68">
            <v>18</v>
          </cell>
          <cell r="H68">
            <v>0.9</v>
          </cell>
          <cell r="I68" t="str">
            <v>C</v>
          </cell>
          <cell r="J68" t="str">
            <v>R</v>
          </cell>
          <cell r="K68" t="str">
            <v>ZOMBA CITY</v>
          </cell>
        </row>
        <row r="69">
          <cell r="A69" t="str">
            <v>RS 842</v>
          </cell>
          <cell r="B69">
            <v>170</v>
          </cell>
          <cell r="C69" t="str">
            <v>S</v>
          </cell>
          <cell r="D69" t="str">
            <v>U</v>
          </cell>
          <cell r="E69" t="str">
            <v>Zomba - Chikanda (end bitumen to end road)</v>
          </cell>
          <cell r="F69" t="str">
            <v>Urban</v>
          </cell>
          <cell r="G69">
            <v>18</v>
          </cell>
          <cell r="H69">
            <v>2.6</v>
          </cell>
          <cell r="I69" t="str">
            <v>C</v>
          </cell>
          <cell r="J69" t="str">
            <v>R</v>
          </cell>
          <cell r="K69" t="str">
            <v>ZOMBA CITY</v>
          </cell>
        </row>
        <row r="70">
          <cell r="A70" t="str">
            <v>RS 172</v>
          </cell>
          <cell r="B70">
            <v>172</v>
          </cell>
          <cell r="C70" t="str">
            <v>S</v>
          </cell>
          <cell r="D70" t="str">
            <v>U</v>
          </cell>
          <cell r="E70" t="str">
            <v>Chancellor College Road</v>
          </cell>
          <cell r="F70" t="str">
            <v>Urban</v>
          </cell>
          <cell r="G70">
            <v>99</v>
          </cell>
          <cell r="H70">
            <v>4.8</v>
          </cell>
          <cell r="I70" t="str">
            <v>C</v>
          </cell>
          <cell r="J70" t="str">
            <v>R</v>
          </cell>
          <cell r="K70" t="str">
            <v>Split into RS 843 &amp; 844 (bitumen &amp; earth sections)</v>
          </cell>
          <cell r="L70" t="str">
            <v>Section not used in Study</v>
          </cell>
        </row>
        <row r="71">
          <cell r="A71" t="str">
            <v>RS 843</v>
          </cell>
          <cell r="B71">
            <v>172</v>
          </cell>
          <cell r="C71" t="str">
            <v>S</v>
          </cell>
          <cell r="D71" t="str">
            <v>U</v>
          </cell>
          <cell r="E71" t="str">
            <v>Chancellor College Road (M1 to College - end bitumen)</v>
          </cell>
          <cell r="F71" t="str">
            <v>Urban</v>
          </cell>
          <cell r="G71">
            <v>20</v>
          </cell>
          <cell r="H71">
            <v>2.6</v>
          </cell>
          <cell r="I71" t="str">
            <v>C</v>
          </cell>
          <cell r="J71" t="str">
            <v>R</v>
          </cell>
          <cell r="K71" t="str">
            <v>ZOMBA CITY</v>
          </cell>
        </row>
        <row r="72">
          <cell r="A72" t="str">
            <v>RS 844</v>
          </cell>
          <cell r="B72">
            <v>172</v>
          </cell>
          <cell r="C72" t="str">
            <v>S</v>
          </cell>
          <cell r="D72" t="str">
            <v>U</v>
          </cell>
          <cell r="E72" t="str">
            <v>Chancellor College Road (end bitumen to end road)</v>
          </cell>
          <cell r="F72" t="str">
            <v>Urban</v>
          </cell>
          <cell r="G72">
            <v>20</v>
          </cell>
          <cell r="H72">
            <v>2.2000000000000002</v>
          </cell>
          <cell r="I72" t="str">
            <v>C</v>
          </cell>
          <cell r="J72" t="str">
            <v>R</v>
          </cell>
          <cell r="K72" t="str">
            <v>ZOMBA CITY</v>
          </cell>
        </row>
        <row r="73">
          <cell r="A73" t="str">
            <v>RS 175</v>
          </cell>
          <cell r="B73">
            <v>175</v>
          </cell>
          <cell r="C73" t="str">
            <v>S</v>
          </cell>
          <cell r="D73" t="str">
            <v>T</v>
          </cell>
          <cell r="E73" t="str">
            <v>Chileka Via Chirimba</v>
          </cell>
          <cell r="F73" t="str">
            <v>S137</v>
          </cell>
          <cell r="G73">
            <v>99</v>
          </cell>
          <cell r="H73">
            <v>18.7</v>
          </cell>
          <cell r="I73">
            <v>9</v>
          </cell>
          <cell r="J73" t="str">
            <v>F</v>
          </cell>
          <cell r="K73" t="str">
            <v>Contains RS 382 &amp; 838</v>
          </cell>
          <cell r="L73" t="str">
            <v>Section not used in Study</v>
          </cell>
        </row>
        <row r="74">
          <cell r="A74" t="str">
            <v>RS 382</v>
          </cell>
          <cell r="B74">
            <v>204</v>
          </cell>
          <cell r="C74" t="str">
            <v>S</v>
          </cell>
          <cell r="D74" t="str">
            <v>T</v>
          </cell>
          <cell r="E74" t="str">
            <v>Chileka Airport - Chirimba (junction M1)</v>
          </cell>
          <cell r="F74" t="str">
            <v>S137</v>
          </cell>
          <cell r="G74">
            <v>6</v>
          </cell>
          <cell r="H74">
            <v>8.3000000000000007</v>
          </cell>
          <cell r="I74">
            <v>9</v>
          </cell>
          <cell r="J74" t="str">
            <v>H</v>
          </cell>
          <cell r="K74" t="str">
            <v>BLANTYRE</v>
          </cell>
        </row>
        <row r="75">
          <cell r="A75" t="str">
            <v>RS 838</v>
          </cell>
          <cell r="B75" t="str">
            <v>n.a.</v>
          </cell>
          <cell r="C75" t="str">
            <v>S</v>
          </cell>
          <cell r="D75" t="str">
            <v>U</v>
          </cell>
          <cell r="E75" t="str">
            <v>Clock Tower - junction M1 (via road S137)</v>
          </cell>
          <cell r="F75" t="str">
            <v>Urban</v>
          </cell>
          <cell r="G75">
            <v>17</v>
          </cell>
          <cell r="H75">
            <v>10.4</v>
          </cell>
          <cell r="I75">
            <v>9</v>
          </cell>
          <cell r="J75" t="str">
            <v>R</v>
          </cell>
          <cell r="K75" t="str">
            <v>BLANTYRE CITY</v>
          </cell>
          <cell r="L75" t="str">
            <v>New section part original RS 175</v>
          </cell>
        </row>
        <row r="76">
          <cell r="A76" t="str">
            <v>RS 177</v>
          </cell>
          <cell r="B76">
            <v>177</v>
          </cell>
          <cell r="C76" t="str">
            <v>S</v>
          </cell>
          <cell r="D76" t="str">
            <v>U</v>
          </cell>
          <cell r="E76" t="str">
            <v>Air Wing Road</v>
          </cell>
          <cell r="F76" t="str">
            <v>Urban</v>
          </cell>
          <cell r="G76">
            <v>99</v>
          </cell>
          <cell r="H76">
            <v>8.6999999999999993</v>
          </cell>
          <cell r="I76" t="str">
            <v>C</v>
          </cell>
          <cell r="J76" t="str">
            <v>R</v>
          </cell>
          <cell r="K76" t="str">
            <v>Same as RS 393</v>
          </cell>
          <cell r="L76" t="str">
            <v>Section not used in Study</v>
          </cell>
        </row>
        <row r="77">
          <cell r="A77" t="str">
            <v>RS 393</v>
          </cell>
          <cell r="B77">
            <v>215</v>
          </cell>
          <cell r="C77" t="str">
            <v>S</v>
          </cell>
          <cell r="D77" t="str">
            <v>T</v>
          </cell>
          <cell r="E77" t="str">
            <v>M3 junction - Ndege (Air Wing)</v>
          </cell>
          <cell r="F77" t="str">
            <v>S143</v>
          </cell>
          <cell r="G77">
            <v>1</v>
          </cell>
          <cell r="H77">
            <v>3.9</v>
          </cell>
          <cell r="I77">
            <v>9</v>
          </cell>
          <cell r="J77" t="str">
            <v>F</v>
          </cell>
          <cell r="K77" t="str">
            <v>ZOMBA</v>
          </cell>
        </row>
        <row r="78">
          <cell r="A78" t="str">
            <v>RS 178</v>
          </cell>
          <cell r="B78">
            <v>178</v>
          </cell>
          <cell r="C78" t="str">
            <v>S</v>
          </cell>
          <cell r="D78" t="str">
            <v>U</v>
          </cell>
          <cell r="E78" t="str">
            <v>Balaka Loop</v>
          </cell>
          <cell r="F78" t="str">
            <v>Urban</v>
          </cell>
          <cell r="G78">
            <v>99</v>
          </cell>
          <cell r="H78">
            <v>1.5</v>
          </cell>
          <cell r="I78">
            <v>8</v>
          </cell>
          <cell r="J78" t="str">
            <v>-</v>
          </cell>
          <cell r="K78" t="str">
            <v>Same as RS 139</v>
          </cell>
          <cell r="L78" t="str">
            <v>Section not used in Study</v>
          </cell>
        </row>
        <row r="79">
          <cell r="A79" t="str">
            <v>RS 139</v>
          </cell>
          <cell r="B79">
            <v>139</v>
          </cell>
          <cell r="C79" t="str">
            <v>S</v>
          </cell>
          <cell r="D79" t="str">
            <v>T</v>
          </cell>
          <cell r="E79" t="str">
            <v xml:space="preserve">Balaka Loop </v>
          </cell>
          <cell r="F79" t="str">
            <v>Urban</v>
          </cell>
          <cell r="G79">
            <v>31</v>
          </cell>
          <cell r="H79">
            <v>1.5</v>
          </cell>
          <cell r="I79">
            <v>8</v>
          </cell>
          <cell r="J79" t="str">
            <v>F</v>
          </cell>
          <cell r="K79" t="str">
            <v>BALAKA TOWN</v>
          </cell>
        </row>
        <row r="80">
          <cell r="A80" t="str">
            <v>RS 179</v>
          </cell>
          <cell r="B80">
            <v>1</v>
          </cell>
          <cell r="C80" t="str">
            <v>N</v>
          </cell>
          <cell r="D80" t="str">
            <v>T</v>
          </cell>
          <cell r="E80" t="str">
            <v>Mkoma - Chelinda T/off</v>
          </cell>
          <cell r="F80" t="str">
            <v>M09</v>
          </cell>
          <cell r="G80" t="str">
            <v>T</v>
          </cell>
          <cell r="H80">
            <v>211.3</v>
          </cell>
          <cell r="I80">
            <v>2</v>
          </cell>
          <cell r="J80" t="str">
            <v>H</v>
          </cell>
          <cell r="K80" t="str">
            <v>Split into RS 847 &amp; 848 for link separation</v>
          </cell>
          <cell r="L80" t="str">
            <v>Section not used in Study</v>
          </cell>
        </row>
        <row r="81">
          <cell r="A81" t="str">
            <v>RS 847</v>
          </cell>
          <cell r="B81" t="str">
            <v>n.a.</v>
          </cell>
          <cell r="C81" t="str">
            <v>N</v>
          </cell>
          <cell r="D81" t="str">
            <v>T</v>
          </cell>
          <cell r="E81" t="str">
            <v>Mkoma (Tanzania border) - Chitipa</v>
          </cell>
          <cell r="F81" t="str">
            <v>M09</v>
          </cell>
          <cell r="G81">
            <v>1</v>
          </cell>
          <cell r="H81">
            <v>44.5</v>
          </cell>
          <cell r="I81">
            <v>1</v>
          </cell>
          <cell r="J81" t="str">
            <v>R</v>
          </cell>
          <cell r="K81" t="str">
            <v>CHITIPA</v>
          </cell>
          <cell r="L81" t="str">
            <v>New section part of original RS 179</v>
          </cell>
        </row>
        <row r="82">
          <cell r="A82" t="str">
            <v>RS 848</v>
          </cell>
          <cell r="B82" t="str">
            <v>n.a.</v>
          </cell>
          <cell r="C82" t="str">
            <v>N</v>
          </cell>
          <cell r="D82" t="str">
            <v>T</v>
          </cell>
          <cell r="E82" t="str">
            <v>Chitipa - Chelinda T/off</v>
          </cell>
          <cell r="F82" t="str">
            <v>M09</v>
          </cell>
          <cell r="G82">
            <v>2</v>
          </cell>
          <cell r="H82">
            <v>166.8</v>
          </cell>
          <cell r="I82">
            <v>1</v>
          </cell>
          <cell r="J82" t="str">
            <v>R</v>
          </cell>
          <cell r="K82" t="str">
            <v>CHITIPA</v>
          </cell>
          <cell r="L82" t="str">
            <v>New section part of original RS 179</v>
          </cell>
        </row>
        <row r="83">
          <cell r="A83" t="str">
            <v>RS 217</v>
          </cell>
          <cell r="B83">
            <v>39</v>
          </cell>
          <cell r="C83" t="str">
            <v>C</v>
          </cell>
          <cell r="D83" t="str">
            <v>T</v>
          </cell>
          <cell r="E83" t="str">
            <v>Railroad Bridge - Kanyenyeva</v>
          </cell>
          <cell r="F83" t="str">
            <v>M14</v>
          </cell>
          <cell r="G83" t="str">
            <v>T</v>
          </cell>
          <cell r="H83">
            <v>12</v>
          </cell>
          <cell r="I83">
            <v>6</v>
          </cell>
          <cell r="J83" t="str">
            <v>R</v>
          </cell>
          <cell r="K83" t="str">
            <v>Contained within RS 216</v>
          </cell>
          <cell r="L83" t="str">
            <v>Section not used in Study</v>
          </cell>
        </row>
        <row r="84">
          <cell r="A84" t="str">
            <v>RS 216</v>
          </cell>
          <cell r="B84">
            <v>38</v>
          </cell>
          <cell r="C84" t="str">
            <v>C</v>
          </cell>
          <cell r="D84" t="str">
            <v>T</v>
          </cell>
          <cell r="E84" t="str">
            <v>Kachinchezo - Kanyenyeva</v>
          </cell>
          <cell r="F84" t="str">
            <v>M14</v>
          </cell>
          <cell r="G84">
            <v>4</v>
          </cell>
          <cell r="H84">
            <v>10.8</v>
          </cell>
          <cell r="I84">
            <v>6</v>
          </cell>
          <cell r="J84" t="str">
            <v>R</v>
          </cell>
          <cell r="K84" t="str">
            <v>DOWA</v>
          </cell>
          <cell r="L84" t="str">
            <v>Changed designation from M16 to M14</v>
          </cell>
        </row>
        <row r="85">
          <cell r="A85" t="str">
            <v>RS 225</v>
          </cell>
          <cell r="B85">
            <v>47</v>
          </cell>
          <cell r="C85" t="str">
            <v>C</v>
          </cell>
          <cell r="D85" t="str">
            <v>T</v>
          </cell>
          <cell r="E85" t="str">
            <v>Msulira - Nkhotakota</v>
          </cell>
          <cell r="F85" t="str">
            <v>M18</v>
          </cell>
          <cell r="G85">
            <v>99</v>
          </cell>
          <cell r="H85">
            <v>80</v>
          </cell>
          <cell r="I85" t="str">
            <v>-</v>
          </cell>
          <cell r="J85" t="str">
            <v>-</v>
          </cell>
          <cell r="K85" t="str">
            <v>Contains RS 49,224,222,223,837,259</v>
          </cell>
          <cell r="L85" t="str">
            <v>Section not used in Study</v>
          </cell>
        </row>
        <row r="86">
          <cell r="A86" t="str">
            <v>RS 049</v>
          </cell>
          <cell r="B86">
            <v>49</v>
          </cell>
          <cell r="C86" t="str">
            <v>C</v>
          </cell>
          <cell r="D86" t="str">
            <v>T</v>
          </cell>
          <cell r="E86" t="str">
            <v>Nkhota-kota - Malenga</v>
          </cell>
          <cell r="F86" t="str">
            <v>M18</v>
          </cell>
          <cell r="G86">
            <v>1</v>
          </cell>
          <cell r="H86">
            <v>5.6</v>
          </cell>
          <cell r="I86">
            <v>5</v>
          </cell>
          <cell r="J86" t="str">
            <v>F</v>
          </cell>
          <cell r="K86" t="str">
            <v>NKHOTA KOTA</v>
          </cell>
          <cell r="L86" t="str">
            <v>Changed designation from M5 to M18</v>
          </cell>
        </row>
        <row r="87">
          <cell r="A87" t="str">
            <v>RS 224</v>
          </cell>
          <cell r="B87">
            <v>46</v>
          </cell>
          <cell r="C87" t="str">
            <v>C</v>
          </cell>
          <cell r="D87" t="str">
            <v>T</v>
          </cell>
          <cell r="E87" t="str">
            <v>Malenga - Nkhotakota Game Reserve</v>
          </cell>
          <cell r="F87" t="str">
            <v>M18</v>
          </cell>
          <cell r="G87">
            <v>2</v>
          </cell>
          <cell r="H87">
            <v>16.100000000000001</v>
          </cell>
          <cell r="I87">
            <v>5</v>
          </cell>
          <cell r="J87" t="str">
            <v>F</v>
          </cell>
          <cell r="K87" t="str">
            <v>NKHOTA KOTA</v>
          </cell>
        </row>
        <row r="88">
          <cell r="A88" t="str">
            <v>RS 222</v>
          </cell>
          <cell r="B88">
            <v>44</v>
          </cell>
          <cell r="C88" t="str">
            <v>C</v>
          </cell>
          <cell r="D88" t="str">
            <v>T</v>
          </cell>
          <cell r="E88" t="str">
            <v>Nkhotakota Game Reserve - Mbobo</v>
          </cell>
          <cell r="F88" t="str">
            <v>M18</v>
          </cell>
          <cell r="G88">
            <v>3</v>
          </cell>
          <cell r="H88">
            <v>32.6</v>
          </cell>
          <cell r="I88">
            <v>5</v>
          </cell>
          <cell r="J88" t="str">
            <v>R</v>
          </cell>
          <cell r="K88" t="str">
            <v>NKHOTA KOTA &amp; NTCHISI</v>
          </cell>
        </row>
        <row r="89">
          <cell r="A89" t="str">
            <v>RS 223</v>
          </cell>
          <cell r="B89">
            <v>45</v>
          </cell>
          <cell r="C89" t="str">
            <v>C</v>
          </cell>
          <cell r="D89" t="str">
            <v>T</v>
          </cell>
          <cell r="E89" t="str">
            <v>Mbobo - Malomo T.C.</v>
          </cell>
          <cell r="F89" t="str">
            <v>M18</v>
          </cell>
          <cell r="G89">
            <v>4</v>
          </cell>
          <cell r="H89">
            <v>18.100000000000001</v>
          </cell>
          <cell r="I89">
            <v>5</v>
          </cell>
          <cell r="J89" t="str">
            <v>R</v>
          </cell>
          <cell r="K89" t="str">
            <v>NTCHISI</v>
          </cell>
        </row>
        <row r="90">
          <cell r="A90" t="str">
            <v>RS 837</v>
          </cell>
          <cell r="B90" t="str">
            <v>n.a.</v>
          </cell>
          <cell r="C90" t="str">
            <v>C</v>
          </cell>
          <cell r="D90" t="str">
            <v>T</v>
          </cell>
          <cell r="E90" t="str">
            <v>Malomo T.C. - Chima</v>
          </cell>
          <cell r="F90" t="str">
            <v>M18</v>
          </cell>
          <cell r="G90">
            <v>5</v>
          </cell>
          <cell r="H90">
            <v>14.4</v>
          </cell>
          <cell r="I90">
            <v>6</v>
          </cell>
          <cell r="J90" t="str">
            <v>R</v>
          </cell>
          <cell r="K90" t="str">
            <v>LILONGWE</v>
          </cell>
          <cell r="L90" t="str">
            <v>New section part of RS 225</v>
          </cell>
        </row>
        <row r="91">
          <cell r="A91" t="str">
            <v>RS 259</v>
          </cell>
          <cell r="B91">
            <v>81</v>
          </cell>
          <cell r="C91" t="str">
            <v>C</v>
          </cell>
          <cell r="D91" t="str">
            <v>T</v>
          </cell>
          <cell r="E91" t="str">
            <v>Chima - Chilowamatambe</v>
          </cell>
          <cell r="F91" t="str">
            <v>M18</v>
          </cell>
          <cell r="G91">
            <v>6</v>
          </cell>
          <cell r="H91">
            <v>14.9</v>
          </cell>
          <cell r="I91">
            <v>5</v>
          </cell>
          <cell r="J91" t="str">
            <v>F</v>
          </cell>
          <cell r="K91" t="str">
            <v>KASUNGU</v>
          </cell>
          <cell r="L91" t="str">
            <v>Changed designation from S120 to M18. Now by-passed.</v>
          </cell>
        </row>
        <row r="92">
          <cell r="A92" t="str">
            <v>RS 228</v>
          </cell>
          <cell r="B92">
            <v>50</v>
          </cell>
          <cell r="C92" t="str">
            <v>C</v>
          </cell>
          <cell r="D92" t="str">
            <v>T</v>
          </cell>
          <cell r="E92" t="str">
            <v>Msokera - Lisitu River</v>
          </cell>
          <cell r="F92" t="str">
            <v>S114</v>
          </cell>
          <cell r="G92">
            <v>99</v>
          </cell>
          <cell r="H92">
            <v>32.5</v>
          </cell>
          <cell r="I92">
            <v>5</v>
          </cell>
          <cell r="J92" t="str">
            <v>F</v>
          </cell>
          <cell r="K92" t="str">
            <v>Contained within RS 229</v>
          </cell>
          <cell r="L92" t="str">
            <v>Section not used in Study</v>
          </cell>
        </row>
        <row r="93">
          <cell r="A93" t="str">
            <v>RS 229</v>
          </cell>
          <cell r="B93">
            <v>51</v>
          </cell>
          <cell r="C93" t="str">
            <v>C</v>
          </cell>
          <cell r="D93" t="str">
            <v>T</v>
          </cell>
          <cell r="E93" t="str">
            <v>Kasungu - Lifupa (Kasungu National Park)</v>
          </cell>
          <cell r="F93" t="str">
            <v>S114</v>
          </cell>
          <cell r="G93">
            <v>1</v>
          </cell>
          <cell r="H93">
            <v>47</v>
          </cell>
          <cell r="I93">
            <v>5</v>
          </cell>
          <cell r="J93" t="str">
            <v>F</v>
          </cell>
          <cell r="K93" t="str">
            <v>KASUNGU</v>
          </cell>
        </row>
        <row r="94">
          <cell r="A94" t="str">
            <v>RS 230</v>
          </cell>
          <cell r="B94">
            <v>52</v>
          </cell>
          <cell r="C94" t="str">
            <v>C</v>
          </cell>
          <cell r="D94" t="str">
            <v>T</v>
          </cell>
          <cell r="E94" t="str">
            <v>Dangaliro - Nambuma River</v>
          </cell>
          <cell r="F94" t="str">
            <v>S115</v>
          </cell>
          <cell r="G94">
            <v>99</v>
          </cell>
          <cell r="H94">
            <v>9.8000000000000007</v>
          </cell>
          <cell r="I94">
            <v>6</v>
          </cell>
          <cell r="J94" t="str">
            <v>F</v>
          </cell>
          <cell r="K94" t="str">
            <v>Contained in RS 232 &amp; 231</v>
          </cell>
          <cell r="L94" t="str">
            <v>Section not used in Study</v>
          </cell>
        </row>
        <row r="95">
          <cell r="A95" t="str">
            <v>RS 232</v>
          </cell>
          <cell r="B95">
            <v>54</v>
          </cell>
          <cell r="C95" t="str">
            <v>C</v>
          </cell>
          <cell r="D95" t="str">
            <v>T</v>
          </cell>
          <cell r="E95" t="str">
            <v>Dangaliro - Mkulumimba</v>
          </cell>
          <cell r="F95" t="str">
            <v>S115</v>
          </cell>
          <cell r="G95">
            <v>3</v>
          </cell>
          <cell r="H95">
            <v>15.4</v>
          </cell>
          <cell r="I95">
            <v>6</v>
          </cell>
          <cell r="J95" t="str">
            <v>F</v>
          </cell>
          <cell r="K95" t="str">
            <v>DOWA</v>
          </cell>
        </row>
        <row r="96">
          <cell r="A96" t="str">
            <v>RS 231</v>
          </cell>
          <cell r="B96">
            <v>53</v>
          </cell>
          <cell r="C96" t="str">
            <v>C</v>
          </cell>
          <cell r="D96" t="str">
            <v>T</v>
          </cell>
          <cell r="E96" t="str">
            <v>Mkulumimba - Bua River Bridge</v>
          </cell>
          <cell r="F96" t="str">
            <v>S115</v>
          </cell>
          <cell r="G96">
            <v>4</v>
          </cell>
          <cell r="H96">
            <v>13</v>
          </cell>
          <cell r="I96">
            <v>6</v>
          </cell>
          <cell r="J96" t="str">
            <v>F</v>
          </cell>
          <cell r="K96" t="str">
            <v>DOWA &amp; LILONGWE</v>
          </cell>
        </row>
        <row r="97">
          <cell r="A97" t="str">
            <v>RS 263</v>
          </cell>
          <cell r="B97">
            <v>85</v>
          </cell>
          <cell r="C97" t="str">
            <v>C</v>
          </cell>
          <cell r="D97" t="str">
            <v>T</v>
          </cell>
          <cell r="E97" t="str">
            <v>Kamphata - Nkhoma</v>
          </cell>
          <cell r="F97" t="str">
            <v>S121</v>
          </cell>
          <cell r="G97">
            <v>99</v>
          </cell>
          <cell r="H97">
            <v>16</v>
          </cell>
          <cell r="I97">
            <v>6</v>
          </cell>
          <cell r="J97" t="str">
            <v>F</v>
          </cell>
          <cell r="K97" t="str">
            <v>Contains RS 273 &amp; 265 (Part of T373)</v>
          </cell>
          <cell r="L97" t="str">
            <v>Section not used in Study</v>
          </cell>
        </row>
        <row r="98">
          <cell r="A98" t="str">
            <v>RS 273</v>
          </cell>
          <cell r="B98">
            <v>95</v>
          </cell>
          <cell r="C98" t="str">
            <v>C</v>
          </cell>
          <cell r="D98" t="str">
            <v>T</v>
          </cell>
          <cell r="E98" t="str">
            <v>Chamadenga - Kamphata</v>
          </cell>
          <cell r="F98" t="str">
            <v>S121</v>
          </cell>
          <cell r="G98">
            <v>8</v>
          </cell>
          <cell r="H98">
            <v>9.1</v>
          </cell>
          <cell r="I98">
            <v>6</v>
          </cell>
          <cell r="J98" t="str">
            <v>F</v>
          </cell>
          <cell r="K98" t="str">
            <v>LILONGWE</v>
          </cell>
        </row>
        <row r="99">
          <cell r="A99" t="str">
            <v>RS 265</v>
          </cell>
          <cell r="B99">
            <v>87</v>
          </cell>
          <cell r="C99" t="str">
            <v>C</v>
          </cell>
          <cell r="D99" t="str">
            <v>F</v>
          </cell>
          <cell r="E99" t="str">
            <v>Chamadenga - Katete River</v>
          </cell>
          <cell r="F99" t="str">
            <v>T373</v>
          </cell>
          <cell r="G99">
            <v>1</v>
          </cell>
          <cell r="H99">
            <v>6.3</v>
          </cell>
          <cell r="I99">
            <v>6</v>
          </cell>
          <cell r="J99" t="str">
            <v>F</v>
          </cell>
          <cell r="K99" t="str">
            <v>LILONGWE</v>
          </cell>
          <cell r="L99" t="str">
            <v>Changed designation from S121 to T373</v>
          </cell>
        </row>
        <row r="100">
          <cell r="A100" t="str">
            <v>RS 244</v>
          </cell>
          <cell r="B100">
            <v>66</v>
          </cell>
          <cell r="C100" t="str">
            <v>C</v>
          </cell>
          <cell r="D100" t="str">
            <v>T</v>
          </cell>
          <cell r="E100" t="str">
            <v>Santhe T.C. - Bua River</v>
          </cell>
          <cell r="F100" t="str">
            <v>S117</v>
          </cell>
          <cell r="G100">
            <v>2</v>
          </cell>
          <cell r="H100">
            <v>6.5</v>
          </cell>
          <cell r="I100" t="str">
            <v>F</v>
          </cell>
          <cell r="J100" t="str">
            <v>KASUNGU</v>
          </cell>
          <cell r="K100" t="str">
            <v>Contained within  RS 246</v>
          </cell>
          <cell r="L100" t="str">
            <v>Section not used in Study</v>
          </cell>
        </row>
        <row r="101">
          <cell r="A101" t="str">
            <v>RS 246</v>
          </cell>
          <cell r="B101">
            <v>68</v>
          </cell>
          <cell r="C101" t="str">
            <v>C</v>
          </cell>
          <cell r="D101" t="str">
            <v>T</v>
          </cell>
          <cell r="E101" t="str">
            <v>Bua River - Chilobwe - Mbabzi</v>
          </cell>
          <cell r="F101" t="str">
            <v>S117</v>
          </cell>
          <cell r="G101">
            <v>3</v>
          </cell>
          <cell r="H101">
            <v>93</v>
          </cell>
          <cell r="I101" t="str">
            <v>F</v>
          </cell>
          <cell r="J101" t="str">
            <v>LL &amp; MC &amp; KU</v>
          </cell>
          <cell r="K101" t="str">
            <v>LILONGWE/MCHINJI/KASUNGU</v>
          </cell>
        </row>
        <row r="102">
          <cell r="A102" t="str">
            <v>RS 287</v>
          </cell>
          <cell r="B102">
            <v>109</v>
          </cell>
          <cell r="C102" t="str">
            <v>C</v>
          </cell>
          <cell r="D102" t="str">
            <v>T</v>
          </cell>
          <cell r="E102" t="str">
            <v>Sitima - Diamphwe River</v>
          </cell>
          <cell r="F102" t="str">
            <v>S124</v>
          </cell>
          <cell r="G102">
            <v>99</v>
          </cell>
          <cell r="H102">
            <v>6.1</v>
          </cell>
          <cell r="I102">
            <v>6</v>
          </cell>
          <cell r="J102" t="str">
            <v>F</v>
          </cell>
          <cell r="K102" t="str">
            <v>Contains RS 661,284,286,288</v>
          </cell>
          <cell r="L102" t="str">
            <v>Section not used in Study</v>
          </cell>
        </row>
        <row r="103">
          <cell r="A103" t="str">
            <v>RS 661</v>
          </cell>
          <cell r="B103">
            <v>483</v>
          </cell>
          <cell r="C103" t="str">
            <v>C</v>
          </cell>
          <cell r="D103" t="str">
            <v>T</v>
          </cell>
          <cell r="E103" t="str">
            <v>Sitima - Kambalanje</v>
          </cell>
          <cell r="F103" t="str">
            <v>S124</v>
          </cell>
          <cell r="G103">
            <v>8</v>
          </cell>
          <cell r="H103">
            <v>1.9</v>
          </cell>
          <cell r="I103">
            <v>6</v>
          </cell>
          <cell r="J103" t="str">
            <v>F</v>
          </cell>
          <cell r="K103" t="str">
            <v>LILONGWE</v>
          </cell>
          <cell r="L103" t="str">
            <v>Changed designation from D198 to S124</v>
          </cell>
        </row>
        <row r="104">
          <cell r="A104" t="str">
            <v>RS 284</v>
          </cell>
          <cell r="B104">
            <v>106</v>
          </cell>
          <cell r="C104" t="str">
            <v>C</v>
          </cell>
          <cell r="D104" t="str">
            <v>T</v>
          </cell>
          <cell r="E104" t="str">
            <v>Kambalanje - Chisendera</v>
          </cell>
          <cell r="F104" t="str">
            <v>S124</v>
          </cell>
          <cell r="G104">
            <v>9</v>
          </cell>
          <cell r="H104">
            <v>7.5</v>
          </cell>
          <cell r="I104">
            <v>6</v>
          </cell>
          <cell r="J104" t="str">
            <v>F</v>
          </cell>
          <cell r="K104" t="str">
            <v>LILONGWE</v>
          </cell>
        </row>
        <row r="105">
          <cell r="A105" t="str">
            <v>RS 286</v>
          </cell>
          <cell r="B105">
            <v>108</v>
          </cell>
          <cell r="C105" t="str">
            <v>C</v>
          </cell>
          <cell r="D105" t="str">
            <v>T</v>
          </cell>
          <cell r="E105" t="str">
            <v>Chisendera - Mlozesi</v>
          </cell>
          <cell r="F105" t="str">
            <v>S124</v>
          </cell>
          <cell r="G105">
            <v>10</v>
          </cell>
          <cell r="H105">
            <v>4.9000000000000004</v>
          </cell>
          <cell r="I105">
            <v>6</v>
          </cell>
          <cell r="J105" t="str">
            <v>F</v>
          </cell>
          <cell r="K105" t="str">
            <v>LILONGWE</v>
          </cell>
        </row>
        <row r="106">
          <cell r="A106" t="str">
            <v>RS 288</v>
          </cell>
          <cell r="B106">
            <v>110</v>
          </cell>
          <cell r="C106" t="str">
            <v>C</v>
          </cell>
          <cell r="D106" t="str">
            <v>T</v>
          </cell>
          <cell r="E106" t="str">
            <v>Mlozesi - Diamphwe River</v>
          </cell>
          <cell r="F106" t="str">
            <v>S124</v>
          </cell>
          <cell r="G106">
            <v>11</v>
          </cell>
          <cell r="H106">
            <v>4.5</v>
          </cell>
          <cell r="I106">
            <v>6</v>
          </cell>
          <cell r="J106" t="str">
            <v>F</v>
          </cell>
          <cell r="K106" t="str">
            <v>LILONGWE</v>
          </cell>
        </row>
        <row r="107">
          <cell r="A107" t="str">
            <v>RS 316</v>
          </cell>
          <cell r="B107">
            <v>138</v>
          </cell>
          <cell r="C107" t="str">
            <v>S</v>
          </cell>
          <cell r="D107" t="str">
            <v>T</v>
          </cell>
          <cell r="E107" t="str">
            <v>Ngabu - Lalanje River</v>
          </cell>
          <cell r="F107" t="str">
            <v>M01</v>
          </cell>
          <cell r="G107">
            <v>99</v>
          </cell>
          <cell r="H107">
            <v>17.399999999999999</v>
          </cell>
          <cell r="I107">
            <v>3</v>
          </cell>
          <cell r="J107" t="str">
            <v>F</v>
          </cell>
          <cell r="K107" t="str">
            <v>Same as RS 097</v>
          </cell>
          <cell r="L107" t="str">
            <v>Section not used in Study</v>
          </cell>
        </row>
        <row r="108">
          <cell r="A108" t="str">
            <v>RS 097</v>
          </cell>
          <cell r="B108">
            <v>97</v>
          </cell>
          <cell r="C108" t="str">
            <v>S</v>
          </cell>
          <cell r="D108" t="str">
            <v>T</v>
          </cell>
          <cell r="E108" t="str">
            <v>Ngabu - Lalanje River</v>
          </cell>
          <cell r="F108" t="str">
            <v>M01</v>
          </cell>
          <cell r="G108">
            <v>50</v>
          </cell>
          <cell r="H108">
            <v>17.399999999999999</v>
          </cell>
          <cell r="I108">
            <v>10</v>
          </cell>
          <cell r="J108" t="str">
            <v>F</v>
          </cell>
          <cell r="K108" t="str">
            <v>CHIKWAWA</v>
          </cell>
        </row>
        <row r="109">
          <cell r="A109" t="str">
            <v>RS 319</v>
          </cell>
          <cell r="B109">
            <v>141</v>
          </cell>
          <cell r="C109" t="str">
            <v>S</v>
          </cell>
          <cell r="D109" t="str">
            <v>T</v>
          </cell>
          <cell r="E109" t="str">
            <v>Bango - Mirale Police Post</v>
          </cell>
          <cell r="F109" t="str">
            <v>M01</v>
          </cell>
          <cell r="G109">
            <v>99</v>
          </cell>
          <cell r="H109">
            <v>11.4</v>
          </cell>
          <cell r="I109">
            <v>9</v>
          </cell>
          <cell r="J109" t="str">
            <v>R</v>
          </cell>
          <cell r="K109" t="str">
            <v>Same as RS 104</v>
          </cell>
          <cell r="L109" t="str">
            <v>Section not used in Study</v>
          </cell>
        </row>
        <row r="110">
          <cell r="A110" t="str">
            <v>RS 104</v>
          </cell>
          <cell r="B110">
            <v>104</v>
          </cell>
          <cell r="C110" t="str">
            <v>S</v>
          </cell>
          <cell r="D110" t="str">
            <v>T</v>
          </cell>
          <cell r="E110" t="str">
            <v>Bango - Mirale Police Post</v>
          </cell>
          <cell r="F110" t="str">
            <v>M01</v>
          </cell>
          <cell r="G110">
            <v>42</v>
          </cell>
          <cell r="H110">
            <v>11.4</v>
          </cell>
          <cell r="I110">
            <v>9</v>
          </cell>
          <cell r="J110" t="str">
            <v>R</v>
          </cell>
          <cell r="K110" t="str">
            <v>BLANTYRE</v>
          </cell>
        </row>
        <row r="111">
          <cell r="A111" t="str">
            <v>RS 330</v>
          </cell>
          <cell r="B111">
            <v>152</v>
          </cell>
          <cell r="C111" t="str">
            <v>S</v>
          </cell>
          <cell r="D111" t="str">
            <v>T</v>
          </cell>
          <cell r="E111" t="str">
            <v>Losa - Luwanje</v>
          </cell>
          <cell r="F111" t="str">
            <v>M04</v>
          </cell>
          <cell r="G111">
            <v>99</v>
          </cell>
          <cell r="H111">
            <v>15.6</v>
          </cell>
          <cell r="I111">
            <v>9</v>
          </cell>
          <cell r="J111" t="str">
            <v>R</v>
          </cell>
          <cell r="K111" t="str">
            <v>Contains RS 758 &amp; 838</v>
          </cell>
          <cell r="L111" t="str">
            <v>Section not used in Study</v>
          </cell>
        </row>
        <row r="112">
          <cell r="A112" t="str">
            <v>RS 758</v>
          </cell>
          <cell r="B112">
            <v>580</v>
          </cell>
          <cell r="C112" t="str">
            <v>S</v>
          </cell>
          <cell r="D112" t="str">
            <v>T</v>
          </cell>
          <cell r="E112" t="str">
            <v>Losa - Thuchila River Bridge</v>
          </cell>
          <cell r="F112" t="str">
            <v>M04</v>
          </cell>
          <cell r="G112">
            <v>4</v>
          </cell>
          <cell r="H112">
            <v>8.6999999999999993</v>
          </cell>
          <cell r="I112">
            <v>9</v>
          </cell>
          <cell r="J112" t="str">
            <v>F</v>
          </cell>
          <cell r="K112" t="str">
            <v>MULANJE</v>
          </cell>
          <cell r="L112" t="str">
            <v>Changed designation from T413  to M04</v>
          </cell>
        </row>
        <row r="113">
          <cell r="A113" t="str">
            <v>RS 838</v>
          </cell>
          <cell r="B113" t="str">
            <v>n.a.</v>
          </cell>
          <cell r="C113" t="str">
            <v>S</v>
          </cell>
          <cell r="D113" t="str">
            <v>T</v>
          </cell>
          <cell r="E113" t="str">
            <v>Thuchila River Bridge - Luwanje T.C.</v>
          </cell>
          <cell r="F113" t="str">
            <v>M04</v>
          </cell>
          <cell r="G113">
            <v>5</v>
          </cell>
          <cell r="H113">
            <v>6.9</v>
          </cell>
          <cell r="I113">
            <v>9</v>
          </cell>
          <cell r="J113" t="str">
            <v>R</v>
          </cell>
          <cell r="K113" t="str">
            <v>MULANJE</v>
          </cell>
          <cell r="L113" t="str">
            <v xml:space="preserve">New section part of RS 330 </v>
          </cell>
        </row>
        <row r="114">
          <cell r="A114" t="str">
            <v>RS 352</v>
          </cell>
          <cell r="B114">
            <v>174</v>
          </cell>
          <cell r="C114" t="str">
            <v>S</v>
          </cell>
          <cell r="D114" t="str">
            <v>T</v>
          </cell>
          <cell r="E114" t="str">
            <v>Matope - Singwa</v>
          </cell>
          <cell r="F114" t="str">
            <v>S131</v>
          </cell>
          <cell r="G114">
            <v>99</v>
          </cell>
          <cell r="H114">
            <v>18.7</v>
          </cell>
          <cell r="I114">
            <v>8</v>
          </cell>
          <cell r="J114" t="str">
            <v>R</v>
          </cell>
          <cell r="K114" t="str">
            <v>Contains RS 355 &amp; 845</v>
          </cell>
          <cell r="L114" t="str">
            <v>Section not used in Study</v>
          </cell>
        </row>
        <row r="115">
          <cell r="A115" t="str">
            <v>RS 355</v>
          </cell>
          <cell r="B115">
            <v>177</v>
          </cell>
          <cell r="C115" t="str">
            <v>S</v>
          </cell>
          <cell r="D115" t="str">
            <v>T</v>
          </cell>
          <cell r="E115" t="str">
            <v>Matope - Ntaja</v>
          </cell>
          <cell r="F115" t="str">
            <v>S131</v>
          </cell>
          <cell r="G115">
            <v>5</v>
          </cell>
          <cell r="H115">
            <v>7.5</v>
          </cell>
          <cell r="I115">
            <v>8</v>
          </cell>
          <cell r="J115" t="str">
            <v>R</v>
          </cell>
          <cell r="K115" t="str">
            <v>MACHINGA</v>
          </cell>
        </row>
        <row r="116">
          <cell r="A116" t="str">
            <v>RS 845</v>
          </cell>
          <cell r="B116" t="str">
            <v>n.a.</v>
          </cell>
          <cell r="C116" t="str">
            <v>S</v>
          </cell>
          <cell r="D116" t="str">
            <v>T</v>
          </cell>
          <cell r="E116" t="str">
            <v>Ntaja - Singwa</v>
          </cell>
          <cell r="F116" t="str">
            <v>S131</v>
          </cell>
          <cell r="G116">
            <v>6</v>
          </cell>
          <cell r="H116">
            <v>11.2</v>
          </cell>
          <cell r="I116">
            <v>8</v>
          </cell>
          <cell r="J116" t="str">
            <v>R</v>
          </cell>
          <cell r="K116" t="str">
            <v>MACHINGA</v>
          </cell>
          <cell r="L116" t="str">
            <v>New section added to cover original RS 352</v>
          </cell>
        </row>
        <row r="117">
          <cell r="A117" t="str">
            <v>RS 375</v>
          </cell>
          <cell r="B117">
            <v>197</v>
          </cell>
          <cell r="C117" t="str">
            <v>S</v>
          </cell>
          <cell r="D117" t="str">
            <v>T</v>
          </cell>
          <cell r="E117" t="str">
            <v>Mwanza River - Phwadzi River</v>
          </cell>
          <cell r="F117" t="str">
            <v>S136</v>
          </cell>
          <cell r="G117">
            <v>99</v>
          </cell>
          <cell r="H117">
            <v>12.1</v>
          </cell>
          <cell r="I117">
            <v>9</v>
          </cell>
          <cell r="J117" t="str">
            <v>R</v>
          </cell>
          <cell r="K117" t="str">
            <v>Contained within RS377</v>
          </cell>
          <cell r="L117" t="str">
            <v>Section not used in Study</v>
          </cell>
        </row>
        <row r="118">
          <cell r="A118" t="str">
            <v>RS 377</v>
          </cell>
          <cell r="B118">
            <v>199</v>
          </cell>
          <cell r="C118" t="str">
            <v>S</v>
          </cell>
          <cell r="D118" t="str">
            <v>T</v>
          </cell>
          <cell r="E118" t="str">
            <v>Mwanza River - Nkhongono</v>
          </cell>
          <cell r="F118" t="str">
            <v>S136</v>
          </cell>
          <cell r="G118">
            <v>8</v>
          </cell>
          <cell r="H118">
            <v>16.399999999999999</v>
          </cell>
          <cell r="I118">
            <v>9</v>
          </cell>
          <cell r="J118" t="str">
            <v>F</v>
          </cell>
          <cell r="K118" t="str">
            <v>CHIKWAWA</v>
          </cell>
        </row>
        <row r="119">
          <cell r="A119" t="str">
            <v>RS 410</v>
          </cell>
          <cell r="B119">
            <v>232</v>
          </cell>
          <cell r="C119" t="str">
            <v>S</v>
          </cell>
          <cell r="D119" t="str">
            <v>T</v>
          </cell>
          <cell r="E119" t="str">
            <v>Zomba - Kuchawe</v>
          </cell>
          <cell r="F119" t="str">
            <v>UD</v>
          </cell>
          <cell r="G119">
            <v>99</v>
          </cell>
          <cell r="H119">
            <v>8.9</v>
          </cell>
          <cell r="I119">
            <v>9</v>
          </cell>
          <cell r="J119" t="str">
            <v>H</v>
          </cell>
          <cell r="K119" t="str">
            <v>Contains RS 176 &amp; 417.</v>
          </cell>
          <cell r="L119" t="str">
            <v>Section not used in Study</v>
          </cell>
        </row>
        <row r="120">
          <cell r="A120" t="str">
            <v>RS 176</v>
          </cell>
          <cell r="B120">
            <v>176</v>
          </cell>
          <cell r="C120" t="str">
            <v>S</v>
          </cell>
          <cell r="D120" t="str">
            <v>U</v>
          </cell>
          <cell r="E120" t="str">
            <v>Kuchawe Road (up road)</v>
          </cell>
          <cell r="F120" t="str">
            <v>Urban</v>
          </cell>
          <cell r="G120">
            <v>22</v>
          </cell>
          <cell r="H120">
            <v>15</v>
          </cell>
          <cell r="I120" t="str">
            <v>C</v>
          </cell>
          <cell r="J120" t="str">
            <v>H</v>
          </cell>
          <cell r="K120" t="str">
            <v>ZOMBA CITY &amp; ZOMBA</v>
          </cell>
        </row>
        <row r="121">
          <cell r="A121" t="str">
            <v>RS 417</v>
          </cell>
          <cell r="B121">
            <v>239</v>
          </cell>
          <cell r="C121" t="str">
            <v>S</v>
          </cell>
          <cell r="D121" t="str">
            <v>T</v>
          </cell>
          <cell r="E121" t="str">
            <v>Kuchawe - Zomba City Boundary (down road)</v>
          </cell>
          <cell r="F121" t="str">
            <v>UD</v>
          </cell>
          <cell r="G121">
            <v>6</v>
          </cell>
          <cell r="H121">
            <v>5.9</v>
          </cell>
          <cell r="I121" t="str">
            <v>C</v>
          </cell>
          <cell r="J121" t="str">
            <v>H</v>
          </cell>
          <cell r="K121" t="str">
            <v xml:space="preserve">ZOMBA </v>
          </cell>
        </row>
        <row r="122">
          <cell r="A122" t="str">
            <v>RS 465</v>
          </cell>
          <cell r="B122">
            <v>287</v>
          </cell>
          <cell r="C122" t="str">
            <v>N</v>
          </cell>
          <cell r="D122" t="str">
            <v>F</v>
          </cell>
          <cell r="E122" t="str">
            <v>Mabulabo - Kasungu Border</v>
          </cell>
          <cell r="F122" t="str">
            <v>T327</v>
          </cell>
          <cell r="G122">
            <v>99</v>
          </cell>
          <cell r="H122">
            <v>3.9</v>
          </cell>
          <cell r="I122">
            <v>4</v>
          </cell>
          <cell r="J122" t="str">
            <v>R</v>
          </cell>
          <cell r="K122" t="str">
            <v xml:space="preserve">Contained within RS 529. </v>
          </cell>
          <cell r="L122" t="str">
            <v>Section not used in Study</v>
          </cell>
        </row>
        <row r="123">
          <cell r="A123" t="str">
            <v>RS 529</v>
          </cell>
          <cell r="B123">
            <v>351</v>
          </cell>
          <cell r="C123" t="str">
            <v>C</v>
          </cell>
          <cell r="D123" t="str">
            <v>F</v>
          </cell>
          <cell r="E123" t="str">
            <v>Kalula - Mabulabo</v>
          </cell>
          <cell r="F123" t="str">
            <v>T327</v>
          </cell>
          <cell r="G123">
            <v>1</v>
          </cell>
          <cell r="H123">
            <v>12.5</v>
          </cell>
          <cell r="I123">
            <v>4</v>
          </cell>
          <cell r="J123" t="str">
            <v>R</v>
          </cell>
          <cell r="K123" t="str">
            <v>KASUNGU/MZIMBA</v>
          </cell>
        </row>
        <row r="124">
          <cell r="A124" t="str">
            <v>RS 468</v>
          </cell>
          <cell r="B124">
            <v>290</v>
          </cell>
          <cell r="C124" t="str">
            <v>N</v>
          </cell>
          <cell r="D124" t="str">
            <v>F</v>
          </cell>
          <cell r="E124" t="str">
            <v>Davide Kameme-Adamu</v>
          </cell>
          <cell r="F124" t="str">
            <v>D002</v>
          </cell>
          <cell r="G124">
            <v>99</v>
          </cell>
          <cell r="H124">
            <v>10</v>
          </cell>
          <cell r="I124" t="str">
            <v>F</v>
          </cell>
          <cell r="J124" t="str">
            <v>CHITIPA</v>
          </cell>
          <cell r="K124" t="str">
            <v>Contiained within RS 444</v>
          </cell>
          <cell r="L124" t="str">
            <v>Section not used in Study</v>
          </cell>
        </row>
        <row r="125">
          <cell r="A125" t="str">
            <v>RS 444</v>
          </cell>
          <cell r="B125">
            <v>266</v>
          </cell>
          <cell r="C125" t="str">
            <v>N</v>
          </cell>
          <cell r="D125" t="str">
            <v>F</v>
          </cell>
          <cell r="E125" t="str">
            <v>Fikolo Mkisi - Winston Kmeme</v>
          </cell>
          <cell r="F125" t="str">
            <v>D002</v>
          </cell>
          <cell r="G125">
            <v>1</v>
          </cell>
          <cell r="H125">
            <v>24.8</v>
          </cell>
          <cell r="I125">
            <v>1</v>
          </cell>
          <cell r="J125" t="str">
            <v>CHITIPA</v>
          </cell>
          <cell r="K125" t="str">
            <v>CHITIPA</v>
          </cell>
          <cell r="L125" t="str">
            <v>Changed designation from T301 to D2</v>
          </cell>
        </row>
        <row r="126">
          <cell r="A126" t="str">
            <v>RS 519</v>
          </cell>
          <cell r="B126">
            <v>341</v>
          </cell>
          <cell r="C126" t="str">
            <v>N</v>
          </cell>
          <cell r="D126" t="str">
            <v>T</v>
          </cell>
          <cell r="E126" t="str">
            <v>Enukweni - Embombeni</v>
          </cell>
          <cell r="F126" t="str">
            <v>M01</v>
          </cell>
          <cell r="G126">
            <v>99</v>
          </cell>
          <cell r="H126">
            <v>14.9</v>
          </cell>
          <cell r="I126">
            <v>3</v>
          </cell>
          <cell r="J126" t="str">
            <v>F&amp;H</v>
          </cell>
          <cell r="K126" t="str">
            <v>Contained in RS 3</v>
          </cell>
          <cell r="L126" t="str">
            <v>Section not used in Study</v>
          </cell>
        </row>
        <row r="127">
          <cell r="A127" t="str">
            <v>RS 003</v>
          </cell>
          <cell r="B127" t="str">
            <v>3</v>
          </cell>
          <cell r="C127" t="str">
            <v>N</v>
          </cell>
          <cell r="D127" t="str">
            <v>T</v>
          </cell>
          <cell r="E127" t="str">
            <v>Luzi River - Mzuzu - Champhoyo - Mtangatanga</v>
          </cell>
          <cell r="F127" t="str">
            <v>M01</v>
          </cell>
          <cell r="G127">
            <v>3</v>
          </cell>
          <cell r="H127">
            <v>107.5</v>
          </cell>
          <cell r="I127" t="str">
            <v>F</v>
          </cell>
          <cell r="J127" t="str">
            <v>RUMPHI &amp; MZIMBA</v>
          </cell>
          <cell r="K127" t="str">
            <v>RUMPHI &amp; MZIMBA</v>
          </cell>
        </row>
        <row r="128">
          <cell r="A128" t="str">
            <v>RS 543</v>
          </cell>
          <cell r="B128">
            <v>365</v>
          </cell>
          <cell r="C128" t="str">
            <v>C</v>
          </cell>
          <cell r="D128" t="str">
            <v>F</v>
          </cell>
          <cell r="E128" t="str">
            <v>Ngombe - junction D82</v>
          </cell>
          <cell r="F128" t="str">
            <v>T340</v>
          </cell>
          <cell r="G128">
            <v>99</v>
          </cell>
          <cell r="H128">
            <v>23</v>
          </cell>
          <cell r="I128">
            <v>5</v>
          </cell>
          <cell r="J128" t="str">
            <v>F</v>
          </cell>
          <cell r="K128" t="str">
            <v>Link does not exist</v>
          </cell>
          <cell r="L128" t="str">
            <v>Not used in Study</v>
          </cell>
        </row>
        <row r="129">
          <cell r="A129" t="str">
            <v>RS 670</v>
          </cell>
          <cell r="B129">
            <v>492</v>
          </cell>
          <cell r="C129" t="str">
            <v>C</v>
          </cell>
          <cell r="D129" t="str">
            <v>F</v>
          </cell>
          <cell r="E129" t="str">
            <v>Nakura - junction S124</v>
          </cell>
          <cell r="F129" t="str">
            <v>T364</v>
          </cell>
          <cell r="G129">
            <v>99</v>
          </cell>
          <cell r="H129">
            <v>10</v>
          </cell>
          <cell r="I129">
            <v>6</v>
          </cell>
          <cell r="J129" t="str">
            <v>FL</v>
          </cell>
          <cell r="K129" t="str">
            <v xml:space="preserve">Contains RS 669, 597 &amp; 566 </v>
          </cell>
          <cell r="L129" t="str">
            <v>Section not used in Study</v>
          </cell>
        </row>
        <row r="130">
          <cell r="A130" t="str">
            <v>RS 669</v>
          </cell>
          <cell r="B130">
            <v>491</v>
          </cell>
          <cell r="C130" t="str">
            <v>C</v>
          </cell>
          <cell r="D130" t="str">
            <v>F</v>
          </cell>
          <cell r="E130" t="str">
            <v>Nakula - Kakoma</v>
          </cell>
          <cell r="F130" t="str">
            <v>T364</v>
          </cell>
          <cell r="G130">
            <v>3</v>
          </cell>
          <cell r="H130">
            <v>8.4</v>
          </cell>
          <cell r="I130" t="str">
            <v>FL</v>
          </cell>
          <cell r="J130" t="str">
            <v>LILONGWE</v>
          </cell>
          <cell r="K130" t="str">
            <v>LILONGWE</v>
          </cell>
          <cell r="L130" t="str">
            <v>Changed designation from UDX to T364</v>
          </cell>
        </row>
        <row r="131">
          <cell r="A131" t="str">
            <v>RS 597</v>
          </cell>
          <cell r="B131">
            <v>419</v>
          </cell>
          <cell r="C131" t="str">
            <v>C</v>
          </cell>
          <cell r="D131" t="str">
            <v>F</v>
          </cell>
          <cell r="E131" t="str">
            <v>Kakoma - Njoka</v>
          </cell>
          <cell r="F131" t="str">
            <v>T364</v>
          </cell>
          <cell r="G131">
            <v>4</v>
          </cell>
          <cell r="H131">
            <v>11.9</v>
          </cell>
          <cell r="I131" t="str">
            <v>FL</v>
          </cell>
          <cell r="J131" t="str">
            <v>LILONGWE</v>
          </cell>
          <cell r="K131" t="str">
            <v>LILONGWE</v>
          </cell>
        </row>
        <row r="132">
          <cell r="A132" t="str">
            <v>RS 566</v>
          </cell>
          <cell r="B132">
            <v>388</v>
          </cell>
          <cell r="C132" t="str">
            <v>C</v>
          </cell>
          <cell r="D132" t="str">
            <v>F</v>
          </cell>
          <cell r="E132" t="str">
            <v>Njoka - Malingunde (junction S124)</v>
          </cell>
          <cell r="F132" t="str">
            <v>T345</v>
          </cell>
          <cell r="G132">
            <v>4</v>
          </cell>
          <cell r="H132">
            <v>9.6999999999999993</v>
          </cell>
          <cell r="I132" t="str">
            <v>F</v>
          </cell>
          <cell r="J132" t="str">
            <v>LILONGWE</v>
          </cell>
          <cell r="K132" t="str">
            <v>LILONGWE</v>
          </cell>
        </row>
        <row r="133">
          <cell r="A133" t="str">
            <v>RS 671</v>
          </cell>
          <cell r="B133">
            <v>493</v>
          </cell>
          <cell r="C133" t="str">
            <v>C</v>
          </cell>
          <cell r="D133" t="str">
            <v>F</v>
          </cell>
          <cell r="E133" t="str">
            <v>North Ngodzi River - Lake Malawi</v>
          </cell>
          <cell r="F133" t="str">
            <v>PR58</v>
          </cell>
          <cell r="G133">
            <v>1</v>
          </cell>
          <cell r="H133">
            <v>8</v>
          </cell>
          <cell r="I133">
            <v>7</v>
          </cell>
          <cell r="J133" t="str">
            <v>F</v>
          </cell>
          <cell r="K133" t="str">
            <v>SALIMA</v>
          </cell>
          <cell r="L133" t="str">
            <v>Can not locate.  Section not used in Sudy</v>
          </cell>
        </row>
        <row r="134">
          <cell r="A134" t="str">
            <v>RS 672</v>
          </cell>
          <cell r="B134">
            <v>494</v>
          </cell>
          <cell r="C134" t="str">
            <v>C</v>
          </cell>
          <cell r="D134" t="str">
            <v>F</v>
          </cell>
          <cell r="E134" t="str">
            <v>junction T357 - West Chelani</v>
          </cell>
          <cell r="F134" t="str">
            <v>PR92</v>
          </cell>
          <cell r="G134">
            <v>1</v>
          </cell>
          <cell r="H134">
            <v>11.5</v>
          </cell>
          <cell r="I134">
            <v>7</v>
          </cell>
          <cell r="J134" t="str">
            <v>F</v>
          </cell>
          <cell r="K134" t="str">
            <v>SALMA</v>
          </cell>
          <cell r="L134" t="str">
            <v>Can not locate.  Section not used in Sudy</v>
          </cell>
        </row>
        <row r="135">
          <cell r="A135" t="str">
            <v>RS 698</v>
          </cell>
          <cell r="B135">
            <v>520</v>
          </cell>
          <cell r="C135" t="str">
            <v>S</v>
          </cell>
          <cell r="D135" t="str">
            <v>F</v>
          </cell>
          <cell r="E135" t="str">
            <v>Maundani- Machina</v>
          </cell>
          <cell r="F135" t="str">
            <v>T392</v>
          </cell>
          <cell r="G135">
            <v>99</v>
          </cell>
          <cell r="H135">
            <v>12</v>
          </cell>
          <cell r="I135" t="str">
            <v>H</v>
          </cell>
          <cell r="J135" t="str">
            <v>Same as RS 696</v>
          </cell>
          <cell r="K135" t="str">
            <v>Same as RS 696</v>
          </cell>
          <cell r="L135" t="str">
            <v>Section not used in Study</v>
          </cell>
        </row>
        <row r="136">
          <cell r="A136" t="str">
            <v>RS 696</v>
          </cell>
          <cell r="B136">
            <v>518</v>
          </cell>
          <cell r="C136" t="str">
            <v>S</v>
          </cell>
          <cell r="D136" t="str">
            <v>F</v>
          </cell>
          <cell r="E136" t="str">
            <v>Maundani - Machina</v>
          </cell>
          <cell r="F136" t="str">
            <v>T392</v>
          </cell>
          <cell r="G136">
            <v>2</v>
          </cell>
          <cell r="H136">
            <v>17</v>
          </cell>
          <cell r="I136" t="str">
            <v>H</v>
          </cell>
          <cell r="J136" t="str">
            <v>MANGOCHI</v>
          </cell>
          <cell r="K136" t="str">
            <v>MANGOCHI</v>
          </cell>
        </row>
        <row r="137">
          <cell r="A137" t="str">
            <v>RS 790</v>
          </cell>
          <cell r="B137">
            <v>612</v>
          </cell>
          <cell r="C137" t="str">
            <v>S</v>
          </cell>
          <cell r="D137" t="str">
            <v>F</v>
          </cell>
          <cell r="E137" t="str">
            <v>Namikalango River - Ngabu</v>
          </cell>
          <cell r="F137" t="str">
            <v>T424</v>
          </cell>
          <cell r="G137">
            <v>99</v>
          </cell>
          <cell r="H137">
            <v>10</v>
          </cell>
          <cell r="I137">
            <v>10</v>
          </cell>
          <cell r="J137" t="str">
            <v>H</v>
          </cell>
          <cell r="K137" t="str">
            <v>Same as RS 785</v>
          </cell>
          <cell r="L137" t="str">
            <v>Section not used in Study</v>
          </cell>
        </row>
        <row r="138">
          <cell r="A138" t="str">
            <v>RS 785</v>
          </cell>
          <cell r="B138">
            <v>607</v>
          </cell>
          <cell r="C138" t="str">
            <v>S</v>
          </cell>
          <cell r="D138" t="str">
            <v>F</v>
          </cell>
          <cell r="E138" t="str">
            <v>Namikalango River - Ngabu</v>
          </cell>
          <cell r="F138" t="str">
            <v>T424</v>
          </cell>
          <cell r="G138">
            <v>2</v>
          </cell>
          <cell r="H138">
            <v>7.1</v>
          </cell>
          <cell r="I138">
            <v>10</v>
          </cell>
          <cell r="J138" t="str">
            <v>FL</v>
          </cell>
          <cell r="K138" t="str">
            <v>CHIKWAWA</v>
          </cell>
        </row>
        <row r="139">
          <cell r="A139" t="str">
            <v>RS 800</v>
          </cell>
          <cell r="B139">
            <v>622</v>
          </cell>
          <cell r="C139" t="str">
            <v>S</v>
          </cell>
          <cell r="D139" t="str">
            <v>F</v>
          </cell>
          <cell r="E139" t="str">
            <v>Mwanza Admarc - West Chipondeni</v>
          </cell>
          <cell r="F139" t="str">
            <v>S135</v>
          </cell>
          <cell r="G139">
            <v>99</v>
          </cell>
          <cell r="H139">
            <v>21</v>
          </cell>
          <cell r="I139">
            <v>9</v>
          </cell>
          <cell r="J139" t="str">
            <v>F</v>
          </cell>
          <cell r="K139" t="str">
            <v>Contians RS 362, 363 &amp; 364</v>
          </cell>
          <cell r="L139" t="str">
            <v>Changed designation frim D287 to S135. Not used in Study</v>
          </cell>
        </row>
        <row r="140">
          <cell r="A140" t="str">
            <v>RS 362</v>
          </cell>
          <cell r="B140">
            <v>184</v>
          </cell>
          <cell r="C140" t="str">
            <v>S</v>
          </cell>
          <cell r="D140" t="str">
            <v>T</v>
          </cell>
          <cell r="E140" t="str">
            <v>Chipondeni - Kunenekude</v>
          </cell>
          <cell r="F140" t="str">
            <v>S135</v>
          </cell>
          <cell r="G140">
            <v>9</v>
          </cell>
          <cell r="H140">
            <v>5.5</v>
          </cell>
          <cell r="I140" t="str">
            <v>H</v>
          </cell>
          <cell r="J140" t="str">
            <v>MWANZA</v>
          </cell>
          <cell r="K140" t="str">
            <v>MWANZA</v>
          </cell>
        </row>
        <row r="141">
          <cell r="A141" t="str">
            <v>RS 363</v>
          </cell>
          <cell r="B141">
            <v>185</v>
          </cell>
          <cell r="C141" t="str">
            <v>S</v>
          </cell>
          <cell r="D141" t="str">
            <v>T</v>
          </cell>
          <cell r="E141" t="str">
            <v>Kunenekude - Mwanza Admarc</v>
          </cell>
          <cell r="F141" t="str">
            <v>S135</v>
          </cell>
          <cell r="G141">
            <v>10</v>
          </cell>
          <cell r="H141">
            <v>12</v>
          </cell>
          <cell r="I141" t="str">
            <v>H</v>
          </cell>
          <cell r="J141" t="str">
            <v>MWANZA</v>
          </cell>
          <cell r="K141" t="str">
            <v>MWANZA</v>
          </cell>
        </row>
        <row r="142">
          <cell r="A142" t="str">
            <v>RS 364</v>
          </cell>
          <cell r="B142">
            <v>186</v>
          </cell>
          <cell r="C142" t="str">
            <v>S</v>
          </cell>
          <cell r="D142" t="str">
            <v>T</v>
          </cell>
          <cell r="E142" t="str">
            <v>Mwanza Admarc - Liwonde Village (junction M6)</v>
          </cell>
          <cell r="F142" t="str">
            <v>S135</v>
          </cell>
          <cell r="G142">
            <v>11</v>
          </cell>
          <cell r="H142">
            <v>3.8</v>
          </cell>
          <cell r="I142">
            <v>0</v>
          </cell>
          <cell r="J142">
            <v>0</v>
          </cell>
          <cell r="K142" t="str">
            <v>MWANZA</v>
          </cell>
        </row>
      </sheetData>
      <sheetData sheetId="3" refreshError="1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W1" t="str">
            <v>Origional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 t="str">
            <v>Treatment 1</v>
          </cell>
          <cell r="AF1">
            <v>0</v>
          </cell>
          <cell r="AG1">
            <v>0</v>
          </cell>
          <cell r="AH1">
            <v>0</v>
          </cell>
          <cell r="AI1" t="str">
            <v>Treatment 2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BO1" t="str">
            <v>HDM III INPUT DATA</v>
          </cell>
          <cell r="BP1">
            <v>0</v>
          </cell>
          <cell r="BQ1">
            <v>0</v>
          </cell>
          <cell r="BR1" t="str">
            <v>x</v>
          </cell>
          <cell r="BS1">
            <v>0</v>
          </cell>
          <cell r="BT1" t="str">
            <v>x</v>
          </cell>
          <cell r="BU1">
            <v>0</v>
          </cell>
          <cell r="BV1">
            <v>0</v>
          </cell>
          <cell r="BW1">
            <v>1</v>
          </cell>
          <cell r="BX1">
            <v>2</v>
          </cell>
          <cell r="BY1">
            <v>3</v>
          </cell>
          <cell r="BZ1">
            <v>4</v>
          </cell>
          <cell r="CA1">
            <v>5</v>
          </cell>
          <cell r="CB1">
            <v>6</v>
          </cell>
          <cell r="CC1">
            <v>7</v>
          </cell>
          <cell r="CD1" t="str">
            <v>x</v>
          </cell>
          <cell r="CE1" t="str">
            <v>x</v>
          </cell>
          <cell r="CF1" t="str">
            <v>x</v>
          </cell>
          <cell r="CG1">
            <v>8</v>
          </cell>
          <cell r="CH1">
            <v>9</v>
          </cell>
          <cell r="CI1">
            <v>0</v>
          </cell>
          <cell r="CJ1">
            <v>10</v>
          </cell>
          <cell r="CK1" t="str">
            <v xml:space="preserve">IRI change 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 t="str">
            <v>x</v>
          </cell>
          <cell r="CR1">
            <v>11</v>
          </cell>
          <cell r="CS1">
            <v>0</v>
          </cell>
          <cell r="CT1">
            <v>12</v>
          </cell>
          <cell r="CU1">
            <v>13</v>
          </cell>
          <cell r="CV1">
            <v>14</v>
          </cell>
          <cell r="CW1">
            <v>15</v>
          </cell>
          <cell r="CX1">
            <v>16</v>
          </cell>
          <cell r="CY1" t="str">
            <v>x</v>
          </cell>
          <cell r="CZ1" t="str">
            <v>x</v>
          </cell>
          <cell r="DA1" t="str">
            <v>x</v>
          </cell>
          <cell r="DB1">
            <v>0</v>
          </cell>
          <cell r="DC1">
            <v>17</v>
          </cell>
          <cell r="DD1">
            <v>18</v>
          </cell>
          <cell r="DE1">
            <v>19</v>
          </cell>
          <cell r="DF1">
            <v>20</v>
          </cell>
          <cell r="DG1">
            <v>21</v>
          </cell>
          <cell r="DH1">
            <v>22</v>
          </cell>
          <cell r="DI1">
            <v>23</v>
          </cell>
        </row>
        <row r="2">
          <cell r="A2" t="str">
            <v>Road Section No.</v>
          </cell>
          <cell r="B2" t="str">
            <v>MOWS Project No.</v>
          </cell>
          <cell r="C2" t="str">
            <v>Region</v>
          </cell>
          <cell r="D2" t="str">
            <v>Road class</v>
          </cell>
          <cell r="E2" t="str">
            <v>Road section</v>
          </cell>
          <cell r="F2" t="str">
            <v>Designation</v>
          </cell>
          <cell r="G2" t="str">
            <v>Sequence</v>
          </cell>
          <cell r="H2" t="str">
            <v>Length (km)</v>
          </cell>
          <cell r="I2" t="str">
            <v>Terrain</v>
          </cell>
          <cell r="J2" t="str">
            <v>District</v>
          </cell>
          <cell r="K2" t="str">
            <v>Map sheet No.</v>
          </cell>
          <cell r="L2" t="str">
            <v>Comments</v>
          </cell>
          <cell r="W2" t="str">
            <v>Year constructed</v>
          </cell>
          <cell r="X2" t="str">
            <v>Surface type</v>
          </cell>
          <cell r="Y2" t="str">
            <v>Base thickness</v>
          </cell>
          <cell r="Z2" t="str">
            <v>Base type</v>
          </cell>
          <cell r="AA2" t="str">
            <v>Sub base thick</v>
          </cell>
          <cell r="AB2" t="str">
            <v>Sub base type</v>
          </cell>
          <cell r="AC2" t="str">
            <v>Sub grade CBR</v>
          </cell>
          <cell r="AD2" t="str">
            <v>Basis of data</v>
          </cell>
          <cell r="AE2" t="str">
            <v>Year treated</v>
          </cell>
          <cell r="AF2" t="str">
            <v>Treatment type</v>
          </cell>
          <cell r="AG2" t="str">
            <v>Surface type</v>
          </cell>
          <cell r="AH2" t="str">
            <v>Surface thickness</v>
          </cell>
          <cell r="AI2" t="str">
            <v>Year treated</v>
          </cell>
          <cell r="AJ2" t="str">
            <v>Treatment type</v>
          </cell>
          <cell r="AK2" t="str">
            <v>Surface type</v>
          </cell>
          <cell r="AL2" t="str">
            <v>Surface thickness</v>
          </cell>
          <cell r="AM2" t="str">
            <v>HDM surface code</v>
          </cell>
          <cell r="AN2" t="str">
            <v>Comments</v>
          </cell>
          <cell r="BO2" t="str">
            <v>Road Section No.</v>
          </cell>
          <cell r="BP2" t="str">
            <v>Length (km)</v>
          </cell>
          <cell r="BQ2" t="str">
            <v>Bitumen width (m)</v>
          </cell>
          <cell r="BR2" t="str">
            <v>Terrain</v>
          </cell>
          <cell r="BS2" t="str">
            <v>Surface type (field)</v>
          </cell>
          <cell r="BT2" t="str">
            <v>Gravel (% length)</v>
          </cell>
          <cell r="BU2" t="str">
            <v>Current surf. type</v>
          </cell>
          <cell r="BV2" t="str">
            <v>Prev. surface type</v>
          </cell>
          <cell r="BW2" t="str">
            <v>HDM surface code</v>
          </cell>
          <cell r="BX2" t="str">
            <v>Current surf. thick</v>
          </cell>
          <cell r="BY2" t="str">
            <v>Prev. surface thick</v>
          </cell>
          <cell r="BZ2" t="str">
            <v>Base mat'l code</v>
          </cell>
          <cell r="CA2" t="str">
            <v>Subgrade CBR</v>
          </cell>
          <cell r="CB2" t="str">
            <v>Structural No.</v>
          </cell>
          <cell r="CC2" t="str">
            <v>Roughness (IRI)</v>
          </cell>
          <cell r="CD2" t="str">
            <v xml:space="preserve">All cracks (%area) </v>
          </cell>
          <cell r="CE2" t="str">
            <v>Wide c'ks (%area)</v>
          </cell>
          <cell r="CF2" t="str">
            <v>Wide crack &gt;15%</v>
          </cell>
          <cell r="CG2" t="str">
            <v>All crack (end 98)</v>
          </cell>
          <cell r="CH2" t="str">
            <v>Wide c'ks (end 98)</v>
          </cell>
          <cell r="CI2" t="str">
            <v>Pothole /km</v>
          </cell>
          <cell r="CJ2" t="str">
            <v>Pothole (%area)</v>
          </cell>
          <cell r="CK2" t="str">
            <v>Delta minASPm</v>
          </cell>
          <cell r="CL2" t="str">
            <v>Delta CRXm</v>
          </cell>
          <cell r="CM2" t="str">
            <v>Delta IRIm</v>
          </cell>
          <cell r="CN2" t="str">
            <v>Min Delta IRIm</v>
          </cell>
          <cell r="CO2" t="str">
            <v>Patch /km</v>
          </cell>
          <cell r="CP2" t="str">
            <v>Patch (%area)</v>
          </cell>
          <cell r="CQ2" t="str">
            <v>IRI after patch</v>
          </cell>
          <cell r="CR2" t="str">
            <v xml:space="preserve">Ravelling (%area) </v>
          </cell>
          <cell r="CS2" t="str">
            <v>Ruts rating</v>
          </cell>
          <cell r="CT2" t="str">
            <v>Mean rut (mm)</v>
          </cell>
          <cell r="CU2" t="str">
            <v>S.D. rut (mm)</v>
          </cell>
          <cell r="CV2" t="str">
            <v>Surface age (yrs)</v>
          </cell>
          <cell r="CW2" t="str">
            <v xml:space="preserve">Const. Age (yrs) </v>
          </cell>
          <cell r="CX2" t="str">
            <v>Previous wide c'ks</v>
          </cell>
          <cell r="CY2" t="str">
            <v>Edge break rating</v>
          </cell>
          <cell r="CZ2" t="str">
            <v>Shoulder rating</v>
          </cell>
          <cell r="DA2" t="str">
            <v>Side drain rating</v>
          </cell>
          <cell r="DB2" t="str">
            <v>ADT total</v>
          </cell>
          <cell r="DC2" t="str">
            <v>ADT car</v>
          </cell>
          <cell r="DD2" t="str">
            <v>ADT pickup</v>
          </cell>
          <cell r="DE2" t="str">
            <v>ADT bus</v>
          </cell>
          <cell r="DF2" t="str">
            <v>ADT light truck</v>
          </cell>
          <cell r="DG2" t="str">
            <v>ADT med. Truck</v>
          </cell>
          <cell r="DH2" t="str">
            <v>ADT heavy truck</v>
          </cell>
          <cell r="DI2" t="str">
            <v>ADT artic truck</v>
          </cell>
        </row>
        <row r="3">
          <cell r="A3" t="str">
            <v>RS 839</v>
          </cell>
          <cell r="B3" t="str">
            <v>n.a</v>
          </cell>
          <cell r="C3" t="str">
            <v>N</v>
          </cell>
          <cell r="D3" t="str">
            <v>T</v>
          </cell>
          <cell r="E3" t="str">
            <v>Songwe - Karonga</v>
          </cell>
          <cell r="F3" t="str">
            <v>M01</v>
          </cell>
          <cell r="G3">
            <v>1</v>
          </cell>
          <cell r="H3">
            <v>43</v>
          </cell>
          <cell r="I3" t="str">
            <v>F</v>
          </cell>
          <cell r="J3" t="str">
            <v>KARONGA</v>
          </cell>
          <cell r="K3">
            <v>1</v>
          </cell>
          <cell r="L3" t="str">
            <v>Part of RS1</v>
          </cell>
          <cell r="W3">
            <v>92</v>
          </cell>
          <cell r="X3" t="str">
            <v>DS</v>
          </cell>
          <cell r="Y3">
            <v>150</v>
          </cell>
          <cell r="Z3" t="str">
            <v>SB</v>
          </cell>
          <cell r="AA3">
            <v>100</v>
          </cell>
          <cell r="AB3" t="str">
            <v>GR</v>
          </cell>
          <cell r="AC3">
            <v>12</v>
          </cell>
          <cell r="AD3" t="str">
            <v>VR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1</v>
          </cell>
          <cell r="AN3" t="str">
            <v>never resealed</v>
          </cell>
          <cell r="BO3" t="str">
            <v>RS 839</v>
          </cell>
          <cell r="BP3">
            <v>43</v>
          </cell>
          <cell r="BQ3">
            <v>6.7</v>
          </cell>
          <cell r="BR3" t="str">
            <v>F</v>
          </cell>
          <cell r="BS3" t="str">
            <v>C</v>
          </cell>
          <cell r="BT3">
            <v>11</v>
          </cell>
          <cell r="BU3" t="str">
            <v>DS</v>
          </cell>
          <cell r="BV3" t="str">
            <v/>
          </cell>
          <cell r="BW3">
            <v>1</v>
          </cell>
          <cell r="BX3">
            <v>15</v>
          </cell>
          <cell r="BY3" t="str">
            <v/>
          </cell>
          <cell r="BZ3">
            <v>1</v>
          </cell>
          <cell r="CA3">
            <v>12</v>
          </cell>
          <cell r="CB3">
            <v>1.177</v>
          </cell>
          <cell r="CC3">
            <v>3.85</v>
          </cell>
          <cell r="CD3">
            <v>12.5</v>
          </cell>
          <cell r="CE3">
            <v>2</v>
          </cell>
          <cell r="CF3">
            <v>0</v>
          </cell>
          <cell r="CG3">
            <v>12.5</v>
          </cell>
          <cell r="CH3">
            <v>2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3.85</v>
          </cell>
          <cell r="CR3">
            <v>0</v>
          </cell>
          <cell r="CS3">
            <v>1</v>
          </cell>
          <cell r="CT3">
            <v>0</v>
          </cell>
          <cell r="CU3">
            <v>0</v>
          </cell>
          <cell r="CV3">
            <v>6</v>
          </cell>
          <cell r="CW3">
            <v>6</v>
          </cell>
          <cell r="CX3" t="str">
            <v/>
          </cell>
          <cell r="CY3">
            <v>1</v>
          </cell>
          <cell r="CZ3">
            <v>1</v>
          </cell>
          <cell r="DA3">
            <v>1</v>
          </cell>
          <cell r="DB3">
            <v>220</v>
          </cell>
          <cell r="DC3">
            <v>104</v>
          </cell>
          <cell r="DD3">
            <v>58</v>
          </cell>
          <cell r="DE3">
            <v>17</v>
          </cell>
          <cell r="DF3">
            <v>26</v>
          </cell>
          <cell r="DG3">
            <v>5</v>
          </cell>
          <cell r="DH3">
            <v>3</v>
          </cell>
          <cell r="DI3">
            <v>11</v>
          </cell>
        </row>
        <row r="4">
          <cell r="A4" t="str">
            <v>RS 840</v>
          </cell>
          <cell r="B4" t="str">
            <v>n.a</v>
          </cell>
          <cell r="C4" t="str">
            <v>N</v>
          </cell>
          <cell r="D4" t="str">
            <v>T</v>
          </cell>
          <cell r="E4" t="str">
            <v>Karonga - Chitimba River</v>
          </cell>
          <cell r="F4" t="str">
            <v>M01</v>
          </cell>
          <cell r="G4">
            <v>2</v>
          </cell>
          <cell r="H4">
            <v>77</v>
          </cell>
          <cell r="I4" t="str">
            <v>F</v>
          </cell>
          <cell r="J4" t="str">
            <v>KARONGA</v>
          </cell>
          <cell r="K4">
            <v>1</v>
          </cell>
          <cell r="L4" t="str">
            <v>Part of RS1</v>
          </cell>
          <cell r="W4">
            <v>79</v>
          </cell>
          <cell r="X4" t="str">
            <v>DS</v>
          </cell>
          <cell r="Y4">
            <v>150</v>
          </cell>
          <cell r="Z4" t="str">
            <v>SB</v>
          </cell>
          <cell r="AA4">
            <v>100</v>
          </cell>
          <cell r="AB4" t="str">
            <v>GR</v>
          </cell>
          <cell r="AC4">
            <v>12</v>
          </cell>
          <cell r="AD4" t="str">
            <v>VR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1</v>
          </cell>
          <cell r="AN4" t="str">
            <v>never resealed</v>
          </cell>
          <cell r="BO4" t="str">
            <v>RS 840</v>
          </cell>
          <cell r="BP4">
            <v>77</v>
          </cell>
          <cell r="BQ4">
            <v>6.7</v>
          </cell>
          <cell r="BR4" t="str">
            <v>F</v>
          </cell>
          <cell r="BS4" t="str">
            <v>C</v>
          </cell>
          <cell r="BT4">
            <v>11</v>
          </cell>
          <cell r="BU4" t="str">
            <v>DS</v>
          </cell>
          <cell r="BV4" t="str">
            <v/>
          </cell>
          <cell r="BW4">
            <v>1</v>
          </cell>
          <cell r="BX4">
            <v>15</v>
          </cell>
          <cell r="BY4" t="str">
            <v/>
          </cell>
          <cell r="BZ4">
            <v>1</v>
          </cell>
          <cell r="CA4">
            <v>12</v>
          </cell>
          <cell r="CB4">
            <v>1.177</v>
          </cell>
          <cell r="CC4">
            <v>5.36</v>
          </cell>
          <cell r="CD4">
            <v>40</v>
          </cell>
          <cell r="CE4">
            <v>30</v>
          </cell>
          <cell r="CF4">
            <v>15</v>
          </cell>
          <cell r="CG4">
            <v>25</v>
          </cell>
          <cell r="CH4">
            <v>15</v>
          </cell>
          <cell r="CI4">
            <v>100</v>
          </cell>
          <cell r="CJ4">
            <v>0.29850746268656719</v>
          </cell>
          <cell r="CK4">
            <v>10</v>
          </cell>
          <cell r="CL4">
            <v>15</v>
          </cell>
          <cell r="CM4">
            <v>0.31197474167623418</v>
          </cell>
          <cell r="CN4">
            <v>0.31197474167623418</v>
          </cell>
          <cell r="CO4">
            <v>0</v>
          </cell>
          <cell r="CP4">
            <v>0</v>
          </cell>
          <cell r="CQ4">
            <v>5.6719747416762347</v>
          </cell>
          <cell r="CR4">
            <v>0</v>
          </cell>
          <cell r="CS4">
            <v>1.1000000000000001</v>
          </cell>
          <cell r="CT4">
            <v>0.50000000000000044</v>
          </cell>
          <cell r="CU4">
            <v>0.20000000000000018</v>
          </cell>
          <cell r="CV4">
            <v>19</v>
          </cell>
          <cell r="CW4">
            <v>19</v>
          </cell>
          <cell r="CX4" t="str">
            <v/>
          </cell>
          <cell r="CY4">
            <v>2.5</v>
          </cell>
          <cell r="CZ4">
            <v>1.8</v>
          </cell>
          <cell r="DA4">
            <v>1.3</v>
          </cell>
          <cell r="DB4">
            <v>220</v>
          </cell>
          <cell r="DC4">
            <v>104</v>
          </cell>
          <cell r="DD4">
            <v>58</v>
          </cell>
          <cell r="DE4">
            <v>17</v>
          </cell>
          <cell r="DF4">
            <v>26</v>
          </cell>
          <cell r="DG4">
            <v>5</v>
          </cell>
          <cell r="DH4">
            <v>3</v>
          </cell>
          <cell r="DI4">
            <v>11</v>
          </cell>
        </row>
        <row r="5">
          <cell r="A5" t="str">
            <v>RS 002</v>
          </cell>
          <cell r="B5" t="str">
            <v>2</v>
          </cell>
          <cell r="C5" t="str">
            <v>N</v>
          </cell>
          <cell r="D5" t="str">
            <v>T</v>
          </cell>
          <cell r="E5" t="str">
            <v>Chitimba River - Luzi River</v>
          </cell>
          <cell r="F5" t="str">
            <v>M01</v>
          </cell>
          <cell r="G5">
            <v>2</v>
          </cell>
          <cell r="H5">
            <v>52</v>
          </cell>
          <cell r="I5" t="str">
            <v>R</v>
          </cell>
          <cell r="J5" t="str">
            <v>MZIMBA</v>
          </cell>
          <cell r="K5">
            <v>2</v>
          </cell>
          <cell r="L5">
            <v>0</v>
          </cell>
          <cell r="W5">
            <v>75</v>
          </cell>
          <cell r="X5" t="str">
            <v>ST</v>
          </cell>
          <cell r="Y5">
            <v>150</v>
          </cell>
          <cell r="Z5" t="str">
            <v>GR</v>
          </cell>
          <cell r="AA5">
            <v>100</v>
          </cell>
          <cell r="AB5" t="str">
            <v>GR</v>
          </cell>
          <cell r="AC5">
            <v>12</v>
          </cell>
          <cell r="AD5" t="str">
            <v>VR</v>
          </cell>
          <cell r="AE5">
            <v>98</v>
          </cell>
          <cell r="AF5" t="str">
            <v>SR</v>
          </cell>
          <cell r="AG5" t="str">
            <v>ST</v>
          </cell>
          <cell r="AH5">
            <v>10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4</v>
          </cell>
          <cell r="AN5" t="str">
            <v>To be resealed 1998</v>
          </cell>
          <cell r="BO5" t="str">
            <v>RS 002</v>
          </cell>
          <cell r="BP5">
            <v>52</v>
          </cell>
          <cell r="BQ5">
            <v>6</v>
          </cell>
          <cell r="BR5" t="str">
            <v>R</v>
          </cell>
          <cell r="BS5" t="str">
            <v>C</v>
          </cell>
          <cell r="BT5">
            <v>7</v>
          </cell>
          <cell r="BU5" t="str">
            <v>ST</v>
          </cell>
          <cell r="BV5" t="str">
            <v>ST</v>
          </cell>
          <cell r="BW5">
            <v>4</v>
          </cell>
          <cell r="BX5">
            <v>10</v>
          </cell>
          <cell r="BY5">
            <v>10</v>
          </cell>
          <cell r="BZ5">
            <v>1</v>
          </cell>
          <cell r="CA5">
            <v>12</v>
          </cell>
          <cell r="CB5">
            <v>1.085</v>
          </cell>
          <cell r="CC5">
            <v>4.6900000000000004</v>
          </cell>
          <cell r="CD5" t="str">
            <v>To be re-sealed 1998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1.3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 t="str">
            <v/>
          </cell>
          <cell r="CY5">
            <v>2.5</v>
          </cell>
          <cell r="CZ5">
            <v>1.5</v>
          </cell>
          <cell r="DA5">
            <v>1.6</v>
          </cell>
          <cell r="DB5">
            <v>300</v>
          </cell>
          <cell r="DC5">
            <v>141</v>
          </cell>
          <cell r="DD5">
            <v>78</v>
          </cell>
          <cell r="DE5">
            <v>23</v>
          </cell>
          <cell r="DF5">
            <v>35</v>
          </cell>
          <cell r="DG5">
            <v>6</v>
          </cell>
          <cell r="DH5">
            <v>3</v>
          </cell>
          <cell r="DI5">
            <v>15</v>
          </cell>
        </row>
        <row r="6">
          <cell r="A6" t="str">
            <v>RS 003</v>
          </cell>
          <cell r="B6" t="str">
            <v>3</v>
          </cell>
          <cell r="C6" t="str">
            <v>N</v>
          </cell>
          <cell r="D6" t="str">
            <v>T</v>
          </cell>
          <cell r="E6" t="str">
            <v>Luzi River - Mzuzu  - Mtangatanga</v>
          </cell>
          <cell r="F6" t="str">
            <v>M01</v>
          </cell>
          <cell r="G6">
            <v>3</v>
          </cell>
          <cell r="H6">
            <v>107.5</v>
          </cell>
          <cell r="I6" t="str">
            <v>F</v>
          </cell>
          <cell r="J6" t="str">
            <v>RUMPHI &amp; MZIMBA</v>
          </cell>
          <cell r="K6">
            <v>3</v>
          </cell>
          <cell r="L6">
            <v>0</v>
          </cell>
          <cell r="W6">
            <v>86</v>
          </cell>
          <cell r="X6" t="str">
            <v>DS</v>
          </cell>
          <cell r="Y6">
            <v>150</v>
          </cell>
          <cell r="Z6" t="str">
            <v>SB</v>
          </cell>
          <cell r="AA6">
            <v>100</v>
          </cell>
          <cell r="AB6" t="str">
            <v>GR</v>
          </cell>
          <cell r="AC6">
            <v>13</v>
          </cell>
          <cell r="AD6" t="str">
            <v>VR</v>
          </cell>
          <cell r="AE6">
            <v>98</v>
          </cell>
          <cell r="AF6" t="str">
            <v>SR</v>
          </cell>
          <cell r="AG6" t="str">
            <v>ST</v>
          </cell>
          <cell r="AH6">
            <v>10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4</v>
          </cell>
          <cell r="AN6" t="str">
            <v>To be resealed 1998</v>
          </cell>
          <cell r="BO6" t="str">
            <v>RS 003</v>
          </cell>
          <cell r="BP6">
            <v>107.5</v>
          </cell>
          <cell r="BQ6">
            <v>6.7</v>
          </cell>
          <cell r="BR6" t="str">
            <v>F</v>
          </cell>
          <cell r="BS6" t="str">
            <v>C</v>
          </cell>
          <cell r="BT6">
            <v>0</v>
          </cell>
          <cell r="BU6" t="str">
            <v>ST</v>
          </cell>
          <cell r="BV6" t="str">
            <v>DS</v>
          </cell>
          <cell r="BW6">
            <v>4</v>
          </cell>
          <cell r="BX6">
            <v>10</v>
          </cell>
          <cell r="BY6">
            <v>15</v>
          </cell>
          <cell r="BZ6">
            <v>1</v>
          </cell>
          <cell r="CA6">
            <v>13</v>
          </cell>
          <cell r="CB6">
            <v>1.3540000000000001</v>
          </cell>
          <cell r="CC6">
            <v>4.1399999999999997</v>
          </cell>
          <cell r="CD6" t="str">
            <v>To be re-sealed 1998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1.3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2</v>
          </cell>
          <cell r="CZ6">
            <v>1.8</v>
          </cell>
          <cell r="DA6">
            <v>1</v>
          </cell>
          <cell r="DB6">
            <v>450</v>
          </cell>
          <cell r="DC6">
            <v>212</v>
          </cell>
          <cell r="DD6">
            <v>117</v>
          </cell>
          <cell r="DE6">
            <v>34</v>
          </cell>
          <cell r="DF6">
            <v>52</v>
          </cell>
          <cell r="DG6">
            <v>9</v>
          </cell>
          <cell r="DH6">
            <v>5</v>
          </cell>
          <cell r="DI6">
            <v>23</v>
          </cell>
        </row>
        <row r="7">
          <cell r="A7" t="str">
            <v>RS 004</v>
          </cell>
          <cell r="B7" t="str">
            <v>4</v>
          </cell>
          <cell r="C7" t="str">
            <v>N</v>
          </cell>
          <cell r="D7" t="str">
            <v>T</v>
          </cell>
          <cell r="E7" t="str">
            <v>Mtangatanga - Jenda</v>
          </cell>
          <cell r="F7" t="str">
            <v>M01</v>
          </cell>
          <cell r="G7">
            <v>4</v>
          </cell>
          <cell r="H7">
            <v>62.1</v>
          </cell>
          <cell r="I7" t="str">
            <v>R</v>
          </cell>
          <cell r="J7" t="str">
            <v>MZIMBA</v>
          </cell>
          <cell r="K7">
            <v>4</v>
          </cell>
          <cell r="L7">
            <v>0</v>
          </cell>
          <cell r="W7">
            <v>86</v>
          </cell>
          <cell r="X7" t="str">
            <v>DS</v>
          </cell>
          <cell r="Y7">
            <v>150</v>
          </cell>
          <cell r="Z7" t="str">
            <v>SB</v>
          </cell>
          <cell r="AA7">
            <v>100</v>
          </cell>
          <cell r="AB7" t="str">
            <v>GR</v>
          </cell>
          <cell r="AC7">
            <v>13</v>
          </cell>
          <cell r="AD7" t="str">
            <v>VR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1</v>
          </cell>
          <cell r="AN7" t="str">
            <v>never resealed</v>
          </cell>
          <cell r="BO7" t="str">
            <v>RS 004</v>
          </cell>
          <cell r="BP7">
            <v>62.1</v>
          </cell>
          <cell r="BQ7">
            <v>6</v>
          </cell>
          <cell r="BR7" t="str">
            <v>R</v>
          </cell>
          <cell r="BS7" t="str">
            <v>C</v>
          </cell>
          <cell r="BT7">
            <v>0</v>
          </cell>
          <cell r="BU7" t="str">
            <v>DS</v>
          </cell>
          <cell r="BV7" t="str">
            <v/>
          </cell>
          <cell r="BW7">
            <v>1</v>
          </cell>
          <cell r="BX7">
            <v>15</v>
          </cell>
          <cell r="BY7" t="str">
            <v/>
          </cell>
          <cell r="BZ7">
            <v>1</v>
          </cell>
          <cell r="CA7">
            <v>13</v>
          </cell>
          <cell r="CB7">
            <v>1.177</v>
          </cell>
          <cell r="CC7">
            <v>4.3</v>
          </cell>
          <cell r="CD7">
            <v>29</v>
          </cell>
          <cell r="CE7">
            <v>23</v>
          </cell>
          <cell r="CF7">
            <v>8</v>
          </cell>
          <cell r="CG7">
            <v>21</v>
          </cell>
          <cell r="CH7">
            <v>15</v>
          </cell>
          <cell r="CI7">
            <v>1.1000000000000001</v>
          </cell>
          <cell r="CJ7">
            <v>3.666666666666667E-3</v>
          </cell>
          <cell r="CK7">
            <v>8.0036666666666658</v>
          </cell>
          <cell r="CL7">
            <v>8</v>
          </cell>
          <cell r="CM7">
            <v>0.13434461538461537</v>
          </cell>
          <cell r="CN7">
            <v>0.13434461538461537</v>
          </cell>
          <cell r="CO7">
            <v>0</v>
          </cell>
          <cell r="CP7">
            <v>0</v>
          </cell>
          <cell r="CQ7">
            <v>4.4343446153846156</v>
          </cell>
          <cell r="CR7">
            <v>0</v>
          </cell>
          <cell r="CS7">
            <v>1.2</v>
          </cell>
          <cell r="CT7">
            <v>0.99999999999999978</v>
          </cell>
          <cell r="CU7">
            <v>0.39999999999999991</v>
          </cell>
          <cell r="CV7">
            <v>12</v>
          </cell>
          <cell r="CW7">
            <v>12</v>
          </cell>
          <cell r="CX7" t="str">
            <v/>
          </cell>
          <cell r="CY7">
            <v>1.3</v>
          </cell>
          <cell r="CZ7">
            <v>1.5</v>
          </cell>
          <cell r="DA7">
            <v>1</v>
          </cell>
          <cell r="DB7">
            <v>300</v>
          </cell>
          <cell r="DC7">
            <v>141</v>
          </cell>
          <cell r="DD7">
            <v>78</v>
          </cell>
          <cell r="DE7">
            <v>23</v>
          </cell>
          <cell r="DF7">
            <v>35</v>
          </cell>
          <cell r="DG7">
            <v>6</v>
          </cell>
          <cell r="DH7">
            <v>3</v>
          </cell>
          <cell r="DI7">
            <v>15</v>
          </cell>
        </row>
        <row r="8">
          <cell r="A8" t="str">
            <v>RS 031</v>
          </cell>
          <cell r="B8">
            <v>31</v>
          </cell>
          <cell r="C8" t="str">
            <v>C</v>
          </cell>
          <cell r="D8" t="str">
            <v>T</v>
          </cell>
          <cell r="E8" t="str">
            <v>Jenda - Chimaliro Forest Camp</v>
          </cell>
          <cell r="F8" t="str">
            <v>M01</v>
          </cell>
          <cell r="G8">
            <v>5</v>
          </cell>
          <cell r="H8">
            <v>11.6</v>
          </cell>
          <cell r="I8" t="str">
            <v>F</v>
          </cell>
          <cell r="J8" t="str">
            <v>KASUNGU</v>
          </cell>
          <cell r="K8">
            <v>4</v>
          </cell>
          <cell r="L8">
            <v>0</v>
          </cell>
          <cell r="W8">
            <v>83</v>
          </cell>
          <cell r="X8" t="str">
            <v>DS</v>
          </cell>
          <cell r="Y8">
            <v>150</v>
          </cell>
          <cell r="Z8" t="str">
            <v>SB</v>
          </cell>
          <cell r="AA8">
            <v>100</v>
          </cell>
          <cell r="AB8" t="str">
            <v>GR</v>
          </cell>
          <cell r="AC8">
            <v>9</v>
          </cell>
          <cell r="AD8" t="str">
            <v>VR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1</v>
          </cell>
          <cell r="AN8" t="str">
            <v>never resealed</v>
          </cell>
          <cell r="BO8" t="str">
            <v>RS 031</v>
          </cell>
          <cell r="BP8">
            <v>11.6</v>
          </cell>
          <cell r="BQ8">
            <v>6</v>
          </cell>
          <cell r="BR8" t="str">
            <v>F</v>
          </cell>
          <cell r="BS8" t="str">
            <v>C</v>
          </cell>
          <cell r="BT8">
            <v>0</v>
          </cell>
          <cell r="BU8" t="str">
            <v>DS</v>
          </cell>
          <cell r="BV8" t="str">
            <v/>
          </cell>
          <cell r="BW8">
            <v>1</v>
          </cell>
          <cell r="BX8">
            <v>15</v>
          </cell>
          <cell r="BY8" t="str">
            <v/>
          </cell>
          <cell r="BZ8">
            <v>1</v>
          </cell>
          <cell r="CA8">
            <v>9</v>
          </cell>
          <cell r="CB8">
            <v>1.177</v>
          </cell>
          <cell r="CC8">
            <v>3.23</v>
          </cell>
          <cell r="CD8">
            <v>20</v>
          </cell>
          <cell r="CE8">
            <v>15</v>
          </cell>
          <cell r="CF8">
            <v>0</v>
          </cell>
          <cell r="CG8">
            <v>20</v>
          </cell>
          <cell r="CH8">
            <v>15</v>
          </cell>
          <cell r="CI8">
            <v>1.5</v>
          </cell>
          <cell r="CJ8">
            <v>5.000000000000001E-3</v>
          </cell>
          <cell r="CK8">
            <v>5.000000000000001E-3</v>
          </cell>
          <cell r="CL8">
            <v>0</v>
          </cell>
          <cell r="CM8">
            <v>1.9384615384615391E-3</v>
          </cell>
          <cell r="CN8">
            <v>1.9384615384615391E-3</v>
          </cell>
          <cell r="CO8">
            <v>0</v>
          </cell>
          <cell r="CP8">
            <v>0</v>
          </cell>
          <cell r="CQ8">
            <v>3.2319384615384616</v>
          </cell>
          <cell r="CR8">
            <v>0</v>
          </cell>
          <cell r="CS8">
            <v>1.1000000000000001</v>
          </cell>
          <cell r="CT8">
            <v>0.50000000000000044</v>
          </cell>
          <cell r="CU8">
            <v>0.20000000000000018</v>
          </cell>
          <cell r="CV8">
            <v>15</v>
          </cell>
          <cell r="CW8">
            <v>15</v>
          </cell>
          <cell r="CX8" t="str">
            <v/>
          </cell>
          <cell r="CY8">
            <v>1.2</v>
          </cell>
          <cell r="CZ8">
            <v>1.5</v>
          </cell>
          <cell r="DA8">
            <v>1</v>
          </cell>
          <cell r="DB8">
            <v>600</v>
          </cell>
          <cell r="DC8">
            <v>282</v>
          </cell>
          <cell r="DD8">
            <v>156</v>
          </cell>
          <cell r="DE8">
            <v>45</v>
          </cell>
          <cell r="DF8">
            <v>69</v>
          </cell>
          <cell r="DG8">
            <v>12</v>
          </cell>
          <cell r="DH8">
            <v>6</v>
          </cell>
          <cell r="DI8">
            <v>30</v>
          </cell>
        </row>
        <row r="9">
          <cell r="A9" t="str">
            <v>RS 022</v>
          </cell>
          <cell r="B9">
            <v>22</v>
          </cell>
          <cell r="C9" t="str">
            <v>C</v>
          </cell>
          <cell r="D9" t="str">
            <v>T</v>
          </cell>
          <cell r="E9" t="str">
            <v>Chimaliro Forest Camp - Chatoloma</v>
          </cell>
          <cell r="F9" t="str">
            <v>M01</v>
          </cell>
          <cell r="G9">
            <v>7</v>
          </cell>
          <cell r="H9">
            <v>26.6</v>
          </cell>
          <cell r="I9" t="str">
            <v>R</v>
          </cell>
          <cell r="J9" t="str">
            <v>KASUNGU</v>
          </cell>
          <cell r="K9">
            <v>4</v>
          </cell>
          <cell r="L9">
            <v>0</v>
          </cell>
          <cell r="W9">
            <v>83</v>
          </cell>
          <cell r="X9" t="str">
            <v>DS</v>
          </cell>
          <cell r="Y9">
            <v>150</v>
          </cell>
          <cell r="Z9" t="str">
            <v>GR</v>
          </cell>
          <cell r="AA9">
            <v>100</v>
          </cell>
          <cell r="AB9" t="str">
            <v>GR</v>
          </cell>
          <cell r="AC9">
            <v>14</v>
          </cell>
          <cell r="AD9" t="str">
            <v>VR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1</v>
          </cell>
          <cell r="AN9" t="str">
            <v>never resealed</v>
          </cell>
          <cell r="BO9" t="str">
            <v>RS 022</v>
          </cell>
          <cell r="BP9">
            <v>26.6</v>
          </cell>
          <cell r="BQ9">
            <v>6</v>
          </cell>
          <cell r="BR9" t="str">
            <v>R</v>
          </cell>
          <cell r="BS9" t="str">
            <v>C</v>
          </cell>
          <cell r="BT9">
            <v>0</v>
          </cell>
          <cell r="BU9" t="str">
            <v>DS</v>
          </cell>
          <cell r="BV9" t="str">
            <v/>
          </cell>
          <cell r="BW9">
            <v>1</v>
          </cell>
          <cell r="BX9">
            <v>15</v>
          </cell>
          <cell r="BY9" t="str">
            <v/>
          </cell>
          <cell r="BZ9">
            <v>1</v>
          </cell>
          <cell r="CA9">
            <v>14</v>
          </cell>
          <cell r="CB9">
            <v>1.077</v>
          </cell>
          <cell r="CC9">
            <v>3.6480386194450714</v>
          </cell>
          <cell r="CD9">
            <v>12</v>
          </cell>
          <cell r="CE9">
            <v>10</v>
          </cell>
          <cell r="CF9">
            <v>0</v>
          </cell>
          <cell r="CG9">
            <v>12</v>
          </cell>
          <cell r="CH9">
            <v>10</v>
          </cell>
          <cell r="CI9">
            <v>1.2</v>
          </cell>
          <cell r="CJ9">
            <v>4.0000000000000001E-3</v>
          </cell>
          <cell r="CK9">
            <v>4.0000000000000001E-3</v>
          </cell>
          <cell r="CL9">
            <v>0</v>
          </cell>
          <cell r="CM9">
            <v>1.5507692307692308E-3</v>
          </cell>
          <cell r="CN9">
            <v>1.5507692307692308E-3</v>
          </cell>
          <cell r="CO9">
            <v>0</v>
          </cell>
          <cell r="CP9">
            <v>0</v>
          </cell>
          <cell r="CQ9">
            <v>3.6495893886758406</v>
          </cell>
          <cell r="CR9">
            <v>0</v>
          </cell>
          <cell r="CS9">
            <v>1.1000000000000001</v>
          </cell>
          <cell r="CT9">
            <v>0.50000000000000044</v>
          </cell>
          <cell r="CU9">
            <v>0.20000000000000018</v>
          </cell>
          <cell r="CV9">
            <v>15</v>
          </cell>
          <cell r="CW9">
            <v>15</v>
          </cell>
          <cell r="CX9" t="str">
            <v/>
          </cell>
          <cell r="CY9">
            <v>1.1000000000000001</v>
          </cell>
          <cell r="CZ9">
            <v>1.5</v>
          </cell>
          <cell r="DA9">
            <v>1</v>
          </cell>
          <cell r="DB9">
            <v>600</v>
          </cell>
          <cell r="DC9">
            <v>282</v>
          </cell>
          <cell r="DD9">
            <v>156</v>
          </cell>
          <cell r="DE9">
            <v>45</v>
          </cell>
          <cell r="DF9">
            <v>69</v>
          </cell>
          <cell r="DG9">
            <v>12</v>
          </cell>
          <cell r="DH9">
            <v>6</v>
          </cell>
          <cell r="DI9">
            <v>30</v>
          </cell>
        </row>
        <row r="10">
          <cell r="A10" t="str">
            <v>RS 035</v>
          </cell>
          <cell r="B10">
            <v>35</v>
          </cell>
          <cell r="C10" t="str">
            <v>C</v>
          </cell>
          <cell r="D10" t="str">
            <v>T</v>
          </cell>
          <cell r="E10" t="str">
            <v>Chatoloma - Mphomwa</v>
          </cell>
          <cell r="F10" t="str">
            <v>M01</v>
          </cell>
          <cell r="G10">
            <v>8</v>
          </cell>
          <cell r="H10">
            <v>23</v>
          </cell>
          <cell r="I10" t="str">
            <v>F</v>
          </cell>
          <cell r="J10" t="str">
            <v>KASUNGU</v>
          </cell>
          <cell r="K10">
            <v>5</v>
          </cell>
          <cell r="L10">
            <v>0</v>
          </cell>
          <cell r="W10">
            <v>83</v>
          </cell>
          <cell r="X10" t="str">
            <v>DS</v>
          </cell>
          <cell r="Y10">
            <v>150</v>
          </cell>
          <cell r="Z10" t="str">
            <v>GR</v>
          </cell>
          <cell r="AA10">
            <v>100</v>
          </cell>
          <cell r="AB10" t="str">
            <v>GR</v>
          </cell>
          <cell r="AC10">
            <v>14</v>
          </cell>
          <cell r="AD10" t="str">
            <v>VR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1</v>
          </cell>
          <cell r="AN10" t="str">
            <v>never resealed</v>
          </cell>
          <cell r="BO10" t="str">
            <v>RS 035</v>
          </cell>
          <cell r="BP10">
            <v>23</v>
          </cell>
          <cell r="BQ10">
            <v>6</v>
          </cell>
          <cell r="BR10" t="str">
            <v>F</v>
          </cell>
          <cell r="BS10" t="str">
            <v>C</v>
          </cell>
          <cell r="BT10">
            <v>0</v>
          </cell>
          <cell r="BU10" t="str">
            <v>DS</v>
          </cell>
          <cell r="BV10" t="str">
            <v/>
          </cell>
          <cell r="BW10">
            <v>1</v>
          </cell>
          <cell r="BX10">
            <v>15</v>
          </cell>
          <cell r="BY10" t="str">
            <v/>
          </cell>
          <cell r="BZ10">
            <v>1</v>
          </cell>
          <cell r="CA10">
            <v>14</v>
          </cell>
          <cell r="CB10">
            <v>1.077</v>
          </cell>
          <cell r="CC10">
            <v>3.305719648093842</v>
          </cell>
          <cell r="CD10">
            <v>45</v>
          </cell>
          <cell r="CE10">
            <v>32</v>
          </cell>
          <cell r="CF10">
            <v>17</v>
          </cell>
          <cell r="CG10">
            <v>28</v>
          </cell>
          <cell r="CH10">
            <v>15</v>
          </cell>
          <cell r="CI10">
            <v>0.9</v>
          </cell>
          <cell r="CJ10">
            <v>3.0000000000000005E-3</v>
          </cell>
          <cell r="CK10">
            <v>10</v>
          </cell>
          <cell r="CL10">
            <v>17</v>
          </cell>
          <cell r="CM10">
            <v>0.21359461538461538</v>
          </cell>
          <cell r="CN10">
            <v>0.21359461538461538</v>
          </cell>
          <cell r="CO10">
            <v>0</v>
          </cell>
          <cell r="CP10">
            <v>0</v>
          </cell>
          <cell r="CQ10">
            <v>3.5193142634784573</v>
          </cell>
          <cell r="CR10">
            <v>0</v>
          </cell>
          <cell r="CS10">
            <v>1.2</v>
          </cell>
          <cell r="CT10">
            <v>0.99999999999999978</v>
          </cell>
          <cell r="CU10">
            <v>0.39999999999999991</v>
          </cell>
          <cell r="CV10">
            <v>15</v>
          </cell>
          <cell r="CW10">
            <v>15</v>
          </cell>
          <cell r="CX10" t="str">
            <v/>
          </cell>
          <cell r="CY10">
            <v>1.5</v>
          </cell>
          <cell r="CZ10">
            <v>1.5</v>
          </cell>
          <cell r="DA10">
            <v>1</v>
          </cell>
          <cell r="DB10">
            <v>600</v>
          </cell>
          <cell r="DC10">
            <v>282</v>
          </cell>
          <cell r="DD10">
            <v>156</v>
          </cell>
          <cell r="DE10">
            <v>45</v>
          </cell>
          <cell r="DF10">
            <v>69</v>
          </cell>
          <cell r="DG10">
            <v>12</v>
          </cell>
          <cell r="DH10">
            <v>6</v>
          </cell>
          <cell r="DI10">
            <v>30</v>
          </cell>
        </row>
        <row r="11">
          <cell r="A11" t="str">
            <v>RS 026</v>
          </cell>
          <cell r="B11">
            <v>26</v>
          </cell>
          <cell r="C11" t="str">
            <v>C</v>
          </cell>
          <cell r="D11" t="str">
            <v>T</v>
          </cell>
          <cell r="E11" t="str">
            <v>Kasungu Boma - Bua River</v>
          </cell>
          <cell r="F11" t="str">
            <v>M01</v>
          </cell>
          <cell r="G11">
            <v>9</v>
          </cell>
          <cell r="H11">
            <v>31.6</v>
          </cell>
          <cell r="I11" t="str">
            <v>F</v>
          </cell>
          <cell r="J11" t="str">
            <v>KASUNGU</v>
          </cell>
          <cell r="K11">
            <v>5</v>
          </cell>
          <cell r="L11">
            <v>0</v>
          </cell>
          <cell r="W11">
            <v>80</v>
          </cell>
          <cell r="X11" t="str">
            <v>DS</v>
          </cell>
          <cell r="Y11">
            <v>150</v>
          </cell>
          <cell r="Z11" t="str">
            <v>GR</v>
          </cell>
          <cell r="AA11">
            <v>100</v>
          </cell>
          <cell r="AB11" t="str">
            <v>GR</v>
          </cell>
          <cell r="AC11">
            <v>14</v>
          </cell>
          <cell r="AD11" t="str">
            <v>VR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 t="str">
            <v>never resealed</v>
          </cell>
          <cell r="BO11" t="str">
            <v>RS 026</v>
          </cell>
          <cell r="BP11">
            <v>31.6</v>
          </cell>
          <cell r="BQ11">
            <v>6</v>
          </cell>
          <cell r="BR11" t="str">
            <v>F</v>
          </cell>
          <cell r="BS11" t="str">
            <v>C</v>
          </cell>
          <cell r="BT11">
            <v>0</v>
          </cell>
          <cell r="BU11" t="str">
            <v>DS</v>
          </cell>
          <cell r="BV11" t="str">
            <v/>
          </cell>
          <cell r="BW11">
            <v>1</v>
          </cell>
          <cell r="BX11">
            <v>15</v>
          </cell>
          <cell r="BY11" t="str">
            <v/>
          </cell>
          <cell r="BZ11">
            <v>1</v>
          </cell>
          <cell r="CA11">
            <v>14</v>
          </cell>
          <cell r="CB11">
            <v>1.077</v>
          </cell>
          <cell r="CC11">
            <v>4.4826839518657096</v>
          </cell>
          <cell r="CD11">
            <v>57</v>
          </cell>
          <cell r="CE11">
            <v>26</v>
          </cell>
          <cell r="CF11">
            <v>11</v>
          </cell>
          <cell r="CG11">
            <v>46</v>
          </cell>
          <cell r="CH11">
            <v>15</v>
          </cell>
          <cell r="CI11">
            <v>7.9</v>
          </cell>
          <cell r="CJ11">
            <v>2.6333333333333337E-2</v>
          </cell>
          <cell r="CK11">
            <v>10</v>
          </cell>
          <cell r="CL11">
            <v>11</v>
          </cell>
          <cell r="CM11">
            <v>0.18271512820512822</v>
          </cell>
          <cell r="CN11">
            <v>0.18271512820512822</v>
          </cell>
          <cell r="CO11">
            <v>0</v>
          </cell>
          <cell r="CP11">
            <v>0</v>
          </cell>
          <cell r="CQ11">
            <v>4.6653990800708378</v>
          </cell>
          <cell r="CR11">
            <v>0</v>
          </cell>
          <cell r="CS11">
            <v>2.5</v>
          </cell>
          <cell r="CT11">
            <v>10</v>
          </cell>
          <cell r="CU11">
            <v>4</v>
          </cell>
          <cell r="CV11">
            <v>18</v>
          </cell>
          <cell r="CW11">
            <v>18</v>
          </cell>
          <cell r="CX11" t="str">
            <v/>
          </cell>
          <cell r="CY11">
            <v>2.1</v>
          </cell>
          <cell r="CZ11">
            <v>1.5</v>
          </cell>
          <cell r="DA11">
            <v>1</v>
          </cell>
          <cell r="DB11">
            <v>600</v>
          </cell>
          <cell r="DC11">
            <v>282</v>
          </cell>
          <cell r="DD11">
            <v>156</v>
          </cell>
          <cell r="DE11">
            <v>45</v>
          </cell>
          <cell r="DF11">
            <v>69</v>
          </cell>
          <cell r="DG11">
            <v>12</v>
          </cell>
          <cell r="DH11">
            <v>6</v>
          </cell>
          <cell r="DI11">
            <v>30</v>
          </cell>
        </row>
        <row r="12">
          <cell r="A12" t="str">
            <v>RS 011</v>
          </cell>
          <cell r="B12">
            <v>11</v>
          </cell>
          <cell r="C12" t="str">
            <v>C</v>
          </cell>
          <cell r="D12" t="str">
            <v>T</v>
          </cell>
          <cell r="E12" t="str">
            <v>Bua river - Madisi</v>
          </cell>
          <cell r="F12" t="str">
            <v>M01</v>
          </cell>
          <cell r="G12">
            <v>10</v>
          </cell>
          <cell r="H12">
            <v>17.100000000000001</v>
          </cell>
          <cell r="I12" t="str">
            <v>F</v>
          </cell>
          <cell r="J12" t="str">
            <v>DOWA</v>
          </cell>
          <cell r="K12">
            <v>5</v>
          </cell>
          <cell r="L12">
            <v>0</v>
          </cell>
          <cell r="W12">
            <v>80</v>
          </cell>
          <cell r="X12" t="str">
            <v>DS</v>
          </cell>
          <cell r="Y12">
            <v>150</v>
          </cell>
          <cell r="Z12" t="str">
            <v>GR</v>
          </cell>
          <cell r="AA12">
            <v>100</v>
          </cell>
          <cell r="AB12" t="str">
            <v>GR</v>
          </cell>
          <cell r="AC12">
            <v>14</v>
          </cell>
          <cell r="AD12" t="str">
            <v>VR</v>
          </cell>
          <cell r="AE12">
            <v>87</v>
          </cell>
          <cell r="AF12" t="str">
            <v>RC</v>
          </cell>
          <cell r="AG12" t="str">
            <v>ST</v>
          </cell>
          <cell r="AH12">
            <v>15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1</v>
          </cell>
          <cell r="AN12" t="str">
            <v>5km reseal</v>
          </cell>
          <cell r="BO12" t="str">
            <v>RS 011</v>
          </cell>
          <cell r="BP12">
            <v>17.100000000000001</v>
          </cell>
          <cell r="BQ12">
            <v>6.7</v>
          </cell>
          <cell r="BR12" t="str">
            <v>F</v>
          </cell>
          <cell r="BS12" t="str">
            <v>C</v>
          </cell>
          <cell r="BT12">
            <v>0</v>
          </cell>
          <cell r="BU12" t="str">
            <v>ST</v>
          </cell>
          <cell r="BV12" t="str">
            <v/>
          </cell>
          <cell r="BW12">
            <v>1</v>
          </cell>
          <cell r="BX12">
            <v>10</v>
          </cell>
          <cell r="BY12" t="str">
            <v/>
          </cell>
          <cell r="BZ12">
            <v>1</v>
          </cell>
          <cell r="CA12">
            <v>14</v>
          </cell>
          <cell r="CB12">
            <v>1.254</v>
          </cell>
          <cell r="CC12">
            <v>4.8099999999999996</v>
          </cell>
          <cell r="CD12">
            <v>64</v>
          </cell>
          <cell r="CE12">
            <v>41</v>
          </cell>
          <cell r="CF12">
            <v>26</v>
          </cell>
          <cell r="CG12">
            <v>38</v>
          </cell>
          <cell r="CH12">
            <v>15</v>
          </cell>
          <cell r="CI12">
            <v>13.6</v>
          </cell>
          <cell r="CJ12">
            <v>4.0597014925373133E-2</v>
          </cell>
          <cell r="CK12">
            <v>10</v>
          </cell>
          <cell r="CL12">
            <v>26</v>
          </cell>
          <cell r="CM12">
            <v>0.2873331802525832</v>
          </cell>
          <cell r="CN12">
            <v>0.2873331802525832</v>
          </cell>
          <cell r="CO12">
            <v>0</v>
          </cell>
          <cell r="CP12">
            <v>0</v>
          </cell>
          <cell r="CQ12">
            <v>5.0973331802525825</v>
          </cell>
          <cell r="CR12">
            <v>0</v>
          </cell>
          <cell r="CS12">
            <v>2.5</v>
          </cell>
          <cell r="CT12">
            <v>10</v>
          </cell>
          <cell r="CU12">
            <v>4</v>
          </cell>
          <cell r="CV12">
            <v>11</v>
          </cell>
          <cell r="CW12">
            <v>11</v>
          </cell>
          <cell r="CX12" t="str">
            <v/>
          </cell>
          <cell r="CY12">
            <v>2</v>
          </cell>
          <cell r="CZ12">
            <v>2</v>
          </cell>
          <cell r="DA12">
            <v>1</v>
          </cell>
          <cell r="DB12">
            <v>600</v>
          </cell>
          <cell r="DC12">
            <v>282</v>
          </cell>
          <cell r="DD12">
            <v>156</v>
          </cell>
          <cell r="DE12">
            <v>45</v>
          </cell>
          <cell r="DF12">
            <v>69</v>
          </cell>
          <cell r="DG12">
            <v>12</v>
          </cell>
          <cell r="DH12">
            <v>6</v>
          </cell>
          <cell r="DI12">
            <v>30</v>
          </cell>
        </row>
        <row r="13">
          <cell r="A13" t="str">
            <v>RS 014</v>
          </cell>
          <cell r="B13">
            <v>14</v>
          </cell>
          <cell r="C13" t="str">
            <v>C</v>
          </cell>
          <cell r="D13" t="str">
            <v>T</v>
          </cell>
          <cell r="E13" t="str">
            <v>Madisi - Mponela</v>
          </cell>
          <cell r="F13" t="str">
            <v>M01</v>
          </cell>
          <cell r="G13">
            <v>11</v>
          </cell>
          <cell r="H13">
            <v>21</v>
          </cell>
          <cell r="I13" t="str">
            <v>F</v>
          </cell>
          <cell r="J13" t="str">
            <v>DOWA</v>
          </cell>
          <cell r="K13">
            <v>5</v>
          </cell>
          <cell r="L13">
            <v>0</v>
          </cell>
          <cell r="W13">
            <v>80</v>
          </cell>
          <cell r="X13" t="str">
            <v>DS</v>
          </cell>
          <cell r="Y13">
            <v>150</v>
          </cell>
          <cell r="Z13" t="str">
            <v>GR</v>
          </cell>
          <cell r="AA13">
            <v>100</v>
          </cell>
          <cell r="AB13" t="str">
            <v>GR</v>
          </cell>
          <cell r="AC13">
            <v>14</v>
          </cell>
          <cell r="AD13" t="str">
            <v>VR</v>
          </cell>
          <cell r="AE13">
            <v>87</v>
          </cell>
          <cell r="AF13" t="str">
            <v>RC</v>
          </cell>
          <cell r="AG13" t="str">
            <v>ST</v>
          </cell>
          <cell r="AH13">
            <v>15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</v>
          </cell>
          <cell r="AN13" t="str">
            <v>5km reseal</v>
          </cell>
          <cell r="BO13" t="str">
            <v>RS 014</v>
          </cell>
          <cell r="BP13">
            <v>21</v>
          </cell>
          <cell r="BQ13">
            <v>6.7</v>
          </cell>
          <cell r="BR13" t="str">
            <v>F</v>
          </cell>
          <cell r="BS13" t="str">
            <v>C</v>
          </cell>
          <cell r="BT13">
            <v>0</v>
          </cell>
          <cell r="BU13" t="str">
            <v>ST</v>
          </cell>
          <cell r="BV13" t="str">
            <v/>
          </cell>
          <cell r="BW13">
            <v>1</v>
          </cell>
          <cell r="BX13">
            <v>10</v>
          </cell>
          <cell r="BY13" t="str">
            <v/>
          </cell>
          <cell r="BZ13">
            <v>1</v>
          </cell>
          <cell r="CA13">
            <v>14</v>
          </cell>
          <cell r="CB13">
            <v>1.254</v>
          </cell>
          <cell r="CC13">
            <v>6.474208051186352</v>
          </cell>
          <cell r="CD13">
            <v>32.5</v>
          </cell>
          <cell r="CE13">
            <v>13</v>
          </cell>
          <cell r="CF13">
            <v>0</v>
          </cell>
          <cell r="CG13">
            <v>32.5</v>
          </cell>
          <cell r="CH13">
            <v>13</v>
          </cell>
          <cell r="CI13">
            <v>5.9</v>
          </cell>
          <cell r="CJ13">
            <v>1.7611940298507465E-2</v>
          </cell>
          <cell r="CK13">
            <v>1.7611940298507465E-2</v>
          </cell>
          <cell r="CL13">
            <v>0</v>
          </cell>
          <cell r="CM13">
            <v>6.8280137772675099E-3</v>
          </cell>
          <cell r="CN13">
            <v>6.8280137772675099E-3</v>
          </cell>
          <cell r="CO13">
            <v>0</v>
          </cell>
          <cell r="CP13">
            <v>0</v>
          </cell>
          <cell r="CQ13">
            <v>6.4810360649636198</v>
          </cell>
          <cell r="CR13">
            <v>0</v>
          </cell>
          <cell r="CS13">
            <v>1.5</v>
          </cell>
          <cell r="CT13">
            <v>2.5</v>
          </cell>
          <cell r="CU13">
            <v>1</v>
          </cell>
          <cell r="CV13">
            <v>11</v>
          </cell>
          <cell r="CW13">
            <v>11</v>
          </cell>
          <cell r="CX13" t="str">
            <v/>
          </cell>
          <cell r="CY13">
            <v>2</v>
          </cell>
          <cell r="CZ13">
            <v>1.8</v>
          </cell>
          <cell r="DA13">
            <v>1</v>
          </cell>
          <cell r="DB13">
            <v>600</v>
          </cell>
          <cell r="DC13">
            <v>282</v>
          </cell>
          <cell r="DD13">
            <v>156</v>
          </cell>
          <cell r="DE13">
            <v>45</v>
          </cell>
          <cell r="DF13">
            <v>69</v>
          </cell>
          <cell r="DG13">
            <v>12</v>
          </cell>
          <cell r="DH13">
            <v>6</v>
          </cell>
          <cell r="DI13">
            <v>30</v>
          </cell>
        </row>
        <row r="14">
          <cell r="A14" t="str">
            <v>RS 017</v>
          </cell>
          <cell r="B14">
            <v>17</v>
          </cell>
          <cell r="C14" t="str">
            <v>C</v>
          </cell>
          <cell r="D14" t="str">
            <v>T</v>
          </cell>
          <cell r="E14" t="str">
            <v>Mponela - Senga</v>
          </cell>
          <cell r="F14" t="str">
            <v>M01</v>
          </cell>
          <cell r="G14">
            <v>12</v>
          </cell>
          <cell r="H14">
            <v>17.2</v>
          </cell>
          <cell r="I14" t="str">
            <v>R</v>
          </cell>
          <cell r="J14" t="str">
            <v>DOWA</v>
          </cell>
          <cell r="K14" t="str">
            <v>5,6</v>
          </cell>
          <cell r="L14">
            <v>0</v>
          </cell>
          <cell r="W14">
            <v>80</v>
          </cell>
          <cell r="X14" t="str">
            <v>DS</v>
          </cell>
          <cell r="Y14">
            <v>100</v>
          </cell>
          <cell r="Z14" t="str">
            <v>GR</v>
          </cell>
          <cell r="AA14">
            <v>150</v>
          </cell>
          <cell r="AB14" t="str">
            <v>GR</v>
          </cell>
          <cell r="AC14">
            <v>14</v>
          </cell>
          <cell r="AD14" t="str">
            <v>VR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1</v>
          </cell>
          <cell r="AN14" t="str">
            <v>never resealed</v>
          </cell>
          <cell r="BO14" t="str">
            <v>RS 017</v>
          </cell>
          <cell r="BP14">
            <v>17.2</v>
          </cell>
          <cell r="BQ14">
            <v>6</v>
          </cell>
          <cell r="BR14" t="str">
            <v>R</v>
          </cell>
          <cell r="BS14" t="str">
            <v>C</v>
          </cell>
          <cell r="BT14">
            <v>0</v>
          </cell>
          <cell r="BU14" t="str">
            <v>DS</v>
          </cell>
          <cell r="BV14" t="str">
            <v/>
          </cell>
          <cell r="BW14">
            <v>1</v>
          </cell>
          <cell r="BX14">
            <v>15</v>
          </cell>
          <cell r="BY14" t="str">
            <v/>
          </cell>
          <cell r="BZ14">
            <v>1</v>
          </cell>
          <cell r="CA14">
            <v>14</v>
          </cell>
          <cell r="CB14">
            <v>1.5270000000000001</v>
          </cell>
          <cell r="CC14">
            <v>3.8169610948191601</v>
          </cell>
          <cell r="CD14">
            <v>43</v>
          </cell>
          <cell r="CE14">
            <v>30</v>
          </cell>
          <cell r="CF14">
            <v>15</v>
          </cell>
          <cell r="CG14">
            <v>28</v>
          </cell>
          <cell r="CH14">
            <v>15</v>
          </cell>
          <cell r="CI14">
            <v>10.4</v>
          </cell>
          <cell r="CJ14">
            <v>3.4666666666666665E-2</v>
          </cell>
          <cell r="CK14">
            <v>10</v>
          </cell>
          <cell r="CL14">
            <v>15</v>
          </cell>
          <cell r="CM14">
            <v>0.21232410256410256</v>
          </cell>
          <cell r="CN14">
            <v>0.21232410256410256</v>
          </cell>
          <cell r="CO14">
            <v>0</v>
          </cell>
          <cell r="CP14">
            <v>0</v>
          </cell>
          <cell r="CQ14">
            <v>4.0292851973832624</v>
          </cell>
          <cell r="CR14">
            <v>0</v>
          </cell>
          <cell r="CS14">
            <v>1.5</v>
          </cell>
          <cell r="CT14">
            <v>2.5</v>
          </cell>
          <cell r="CU14">
            <v>1</v>
          </cell>
          <cell r="CV14">
            <v>18</v>
          </cell>
          <cell r="CW14">
            <v>18</v>
          </cell>
          <cell r="CX14" t="str">
            <v/>
          </cell>
          <cell r="CY14">
            <v>2.5</v>
          </cell>
          <cell r="CZ14">
            <v>2</v>
          </cell>
          <cell r="DA14">
            <v>1</v>
          </cell>
          <cell r="DB14">
            <v>400</v>
          </cell>
          <cell r="DC14">
            <v>188</v>
          </cell>
          <cell r="DD14">
            <v>104</v>
          </cell>
          <cell r="DE14">
            <v>30</v>
          </cell>
          <cell r="DF14">
            <v>46</v>
          </cell>
          <cell r="DG14">
            <v>8</v>
          </cell>
          <cell r="DH14">
            <v>4</v>
          </cell>
          <cell r="DI14">
            <v>20</v>
          </cell>
        </row>
        <row r="15">
          <cell r="A15" t="str">
            <v>RS 013</v>
          </cell>
          <cell r="B15">
            <v>13</v>
          </cell>
          <cell r="C15" t="str">
            <v>C</v>
          </cell>
          <cell r="D15" t="str">
            <v>T</v>
          </cell>
          <cell r="E15" t="str">
            <v>Senga - Othambwe</v>
          </cell>
          <cell r="F15" t="str">
            <v>M01</v>
          </cell>
          <cell r="G15">
            <v>13</v>
          </cell>
          <cell r="H15">
            <v>9.5</v>
          </cell>
          <cell r="I15" t="str">
            <v>F</v>
          </cell>
          <cell r="J15" t="str">
            <v>LILONGWE</v>
          </cell>
          <cell r="K15">
            <v>6</v>
          </cell>
          <cell r="L15">
            <v>0</v>
          </cell>
          <cell r="W15">
            <v>80</v>
          </cell>
          <cell r="X15" t="str">
            <v>DS</v>
          </cell>
          <cell r="Y15">
            <v>150</v>
          </cell>
          <cell r="Z15" t="str">
            <v>GR</v>
          </cell>
          <cell r="AA15">
            <v>100</v>
          </cell>
          <cell r="AB15" t="str">
            <v>GR</v>
          </cell>
          <cell r="AC15">
            <v>14</v>
          </cell>
          <cell r="AD15" t="str">
            <v>VR</v>
          </cell>
          <cell r="AE15">
            <v>87</v>
          </cell>
          <cell r="AF15" t="str">
            <v>RC</v>
          </cell>
          <cell r="AG15" t="str">
            <v>ST</v>
          </cell>
          <cell r="AH15">
            <v>15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BO15" t="str">
            <v>RS 013</v>
          </cell>
          <cell r="BP15">
            <v>9.5</v>
          </cell>
          <cell r="BQ15">
            <v>6</v>
          </cell>
          <cell r="BR15" t="str">
            <v>F</v>
          </cell>
          <cell r="BS15" t="str">
            <v>C</v>
          </cell>
          <cell r="BT15">
            <v>0</v>
          </cell>
          <cell r="BU15" t="str">
            <v>ST</v>
          </cell>
          <cell r="BV15" t="str">
            <v/>
          </cell>
          <cell r="BW15">
            <v>1</v>
          </cell>
          <cell r="BX15">
            <v>10</v>
          </cell>
          <cell r="BY15" t="str">
            <v/>
          </cell>
          <cell r="BZ15">
            <v>1</v>
          </cell>
          <cell r="CA15">
            <v>14</v>
          </cell>
          <cell r="CB15">
            <v>1.254</v>
          </cell>
          <cell r="CC15">
            <v>4.34</v>
          </cell>
          <cell r="CD15">
            <v>75</v>
          </cell>
          <cell r="CE15">
            <v>45</v>
          </cell>
          <cell r="CF15">
            <v>30</v>
          </cell>
          <cell r="CG15">
            <v>45</v>
          </cell>
          <cell r="CH15">
            <v>15</v>
          </cell>
          <cell r="CI15">
            <v>6.2</v>
          </cell>
          <cell r="CJ15">
            <v>2.066666666666667E-2</v>
          </cell>
          <cell r="CK15">
            <v>10</v>
          </cell>
          <cell r="CL15">
            <v>30</v>
          </cell>
          <cell r="CM15">
            <v>0.30626717948717946</v>
          </cell>
          <cell r="CN15">
            <v>0.30626717948717946</v>
          </cell>
          <cell r="CO15">
            <v>0</v>
          </cell>
          <cell r="CP15">
            <v>0</v>
          </cell>
          <cell r="CQ15">
            <v>4.6462671794871797</v>
          </cell>
          <cell r="CR15">
            <v>0</v>
          </cell>
          <cell r="CS15">
            <v>1</v>
          </cell>
          <cell r="CT15">
            <v>0</v>
          </cell>
          <cell r="CU15">
            <v>0</v>
          </cell>
          <cell r="CV15">
            <v>11</v>
          </cell>
          <cell r="CW15">
            <v>11</v>
          </cell>
          <cell r="CX15" t="str">
            <v/>
          </cell>
          <cell r="CY15">
            <v>2</v>
          </cell>
          <cell r="CZ15">
            <v>1.8</v>
          </cell>
          <cell r="DA15">
            <v>1</v>
          </cell>
          <cell r="DB15">
            <v>400</v>
          </cell>
          <cell r="DC15">
            <v>188</v>
          </cell>
          <cell r="DD15">
            <v>104</v>
          </cell>
          <cell r="DE15">
            <v>30</v>
          </cell>
          <cell r="DF15">
            <v>46</v>
          </cell>
          <cell r="DG15">
            <v>8</v>
          </cell>
          <cell r="DH15">
            <v>4</v>
          </cell>
          <cell r="DI15">
            <v>20</v>
          </cell>
        </row>
        <row r="16">
          <cell r="A16" t="str">
            <v>RS 024</v>
          </cell>
          <cell r="B16">
            <v>24</v>
          </cell>
          <cell r="C16" t="str">
            <v>C</v>
          </cell>
          <cell r="D16" t="str">
            <v>T</v>
          </cell>
          <cell r="E16" t="str">
            <v>Othambwe - Lumbadzi River Bridge</v>
          </cell>
          <cell r="F16" t="str">
            <v>M01</v>
          </cell>
          <cell r="G16">
            <v>14</v>
          </cell>
          <cell r="H16">
            <v>5.7</v>
          </cell>
          <cell r="I16" t="str">
            <v>F</v>
          </cell>
          <cell r="J16" t="str">
            <v>LILONGWE</v>
          </cell>
          <cell r="K16">
            <v>6</v>
          </cell>
          <cell r="L16">
            <v>0</v>
          </cell>
          <cell r="W16">
            <v>80</v>
          </cell>
          <cell r="X16" t="str">
            <v>DS</v>
          </cell>
          <cell r="Y16">
            <v>150</v>
          </cell>
          <cell r="Z16" t="str">
            <v>GR</v>
          </cell>
          <cell r="AA16">
            <v>100</v>
          </cell>
          <cell r="AB16" t="str">
            <v>GR</v>
          </cell>
          <cell r="AC16">
            <v>14</v>
          </cell>
          <cell r="AD16" t="str">
            <v>VR</v>
          </cell>
          <cell r="AE16">
            <v>87</v>
          </cell>
          <cell r="AF16" t="str">
            <v>RC</v>
          </cell>
          <cell r="AG16" t="str">
            <v>ST</v>
          </cell>
          <cell r="AH16">
            <v>15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BO16" t="str">
            <v>RS 024</v>
          </cell>
          <cell r="BP16">
            <v>5.7</v>
          </cell>
          <cell r="BQ16">
            <v>6</v>
          </cell>
          <cell r="BR16" t="str">
            <v>F</v>
          </cell>
          <cell r="BS16" t="str">
            <v>C</v>
          </cell>
          <cell r="BT16">
            <v>0</v>
          </cell>
          <cell r="BU16" t="str">
            <v>ST</v>
          </cell>
          <cell r="BV16" t="str">
            <v/>
          </cell>
          <cell r="BW16">
            <v>1</v>
          </cell>
          <cell r="BX16">
            <v>10</v>
          </cell>
          <cell r="BY16" t="str">
            <v/>
          </cell>
          <cell r="BZ16">
            <v>1</v>
          </cell>
          <cell r="CA16">
            <v>14</v>
          </cell>
          <cell r="CB16">
            <v>1.254</v>
          </cell>
          <cell r="CC16">
            <v>4</v>
          </cell>
          <cell r="CD16">
            <v>75</v>
          </cell>
          <cell r="CE16">
            <v>45</v>
          </cell>
          <cell r="CF16">
            <v>30</v>
          </cell>
          <cell r="CG16">
            <v>45</v>
          </cell>
          <cell r="CH16">
            <v>15</v>
          </cell>
          <cell r="CI16">
            <v>6.2</v>
          </cell>
          <cell r="CJ16">
            <v>2.066666666666667E-2</v>
          </cell>
          <cell r="CK16">
            <v>10</v>
          </cell>
          <cell r="CL16">
            <v>30</v>
          </cell>
          <cell r="CM16">
            <v>0.30626717948717946</v>
          </cell>
          <cell r="CN16">
            <v>0.30626717948717946</v>
          </cell>
          <cell r="CO16">
            <v>0</v>
          </cell>
          <cell r="CP16">
            <v>0</v>
          </cell>
          <cell r="CQ16">
            <v>4.3062671794871799</v>
          </cell>
          <cell r="CR16">
            <v>0</v>
          </cell>
          <cell r="CS16">
            <v>1</v>
          </cell>
          <cell r="CT16">
            <v>0</v>
          </cell>
          <cell r="CU16">
            <v>0</v>
          </cell>
          <cell r="CV16">
            <v>11</v>
          </cell>
          <cell r="CW16">
            <v>11</v>
          </cell>
          <cell r="CX16" t="str">
            <v/>
          </cell>
          <cell r="CY16">
            <v>2</v>
          </cell>
          <cell r="CZ16">
            <v>1.8</v>
          </cell>
          <cell r="DA16">
            <v>1</v>
          </cell>
          <cell r="DB16">
            <v>500</v>
          </cell>
          <cell r="DC16">
            <v>235</v>
          </cell>
          <cell r="DD16">
            <v>130</v>
          </cell>
          <cell r="DE16">
            <v>38</v>
          </cell>
          <cell r="DF16">
            <v>58</v>
          </cell>
          <cell r="DG16">
            <v>10</v>
          </cell>
          <cell r="DH16">
            <v>5</v>
          </cell>
          <cell r="DI16">
            <v>25</v>
          </cell>
        </row>
        <row r="17">
          <cell r="A17" t="str">
            <v>RS 020</v>
          </cell>
          <cell r="B17">
            <v>20</v>
          </cell>
          <cell r="C17" t="str">
            <v>C</v>
          </cell>
          <cell r="D17" t="str">
            <v>T</v>
          </cell>
          <cell r="E17" t="str">
            <v>Lumbadzi River Bridge -  Chitsame</v>
          </cell>
          <cell r="F17" t="str">
            <v>M01</v>
          </cell>
          <cell r="G17">
            <v>15</v>
          </cell>
          <cell r="H17">
            <v>33</v>
          </cell>
          <cell r="I17" t="str">
            <v>F</v>
          </cell>
          <cell r="J17" t="str">
            <v>LILONGWE</v>
          </cell>
          <cell r="K17">
            <v>6</v>
          </cell>
          <cell r="L17">
            <v>0</v>
          </cell>
          <cell r="W17">
            <v>71</v>
          </cell>
          <cell r="X17" t="str">
            <v>DS</v>
          </cell>
          <cell r="Y17">
            <v>150</v>
          </cell>
          <cell r="Z17" t="str">
            <v>GR</v>
          </cell>
          <cell r="AA17">
            <v>100</v>
          </cell>
          <cell r="AB17" t="str">
            <v>CG</v>
          </cell>
          <cell r="AC17">
            <v>14</v>
          </cell>
          <cell r="AD17" t="str">
            <v>VR</v>
          </cell>
          <cell r="AE17">
            <v>87</v>
          </cell>
          <cell r="AF17" t="str">
            <v>AO</v>
          </cell>
          <cell r="AG17" t="str">
            <v>AC</v>
          </cell>
          <cell r="AH17">
            <v>40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6</v>
          </cell>
          <cell r="AN17">
            <v>0</v>
          </cell>
          <cell r="BO17" t="str">
            <v>RS 020</v>
          </cell>
          <cell r="BP17">
            <v>33</v>
          </cell>
          <cell r="BQ17">
            <v>6.7</v>
          </cell>
          <cell r="BR17" t="str">
            <v>F</v>
          </cell>
          <cell r="BS17" t="str">
            <v>C</v>
          </cell>
          <cell r="BT17">
            <v>0</v>
          </cell>
          <cell r="BU17" t="str">
            <v>AC</v>
          </cell>
          <cell r="BV17" t="str">
            <v>DS</v>
          </cell>
          <cell r="BW17">
            <v>6</v>
          </cell>
          <cell r="BX17">
            <v>40</v>
          </cell>
          <cell r="BY17">
            <v>15</v>
          </cell>
          <cell r="BZ17">
            <v>1</v>
          </cell>
          <cell r="CA17">
            <v>14</v>
          </cell>
          <cell r="CB17">
            <v>1.629</v>
          </cell>
          <cell r="CC17">
            <v>2.0467220474540122</v>
          </cell>
          <cell r="CD17">
            <v>28</v>
          </cell>
          <cell r="CE17">
            <v>6</v>
          </cell>
          <cell r="CF17">
            <v>0</v>
          </cell>
          <cell r="CG17">
            <v>28</v>
          </cell>
          <cell r="CH17">
            <v>6</v>
          </cell>
          <cell r="CI17">
            <v>1</v>
          </cell>
          <cell r="CJ17">
            <v>2.9850746268656717E-3</v>
          </cell>
          <cell r="CK17">
            <v>2.9850746268656717E-3</v>
          </cell>
          <cell r="CL17">
            <v>0</v>
          </cell>
          <cell r="CM17">
            <v>1.1572904707233065E-3</v>
          </cell>
          <cell r="CN17">
            <v>1.1572904707233065E-3</v>
          </cell>
          <cell r="CO17">
            <v>0</v>
          </cell>
          <cell r="CP17">
            <v>0</v>
          </cell>
          <cell r="CQ17">
            <v>2.0478793379247353</v>
          </cell>
          <cell r="CR17">
            <v>0</v>
          </cell>
          <cell r="CS17">
            <v>1</v>
          </cell>
          <cell r="CT17">
            <v>0</v>
          </cell>
          <cell r="CU17">
            <v>0</v>
          </cell>
          <cell r="CV17">
            <v>11</v>
          </cell>
          <cell r="CW17">
            <v>27</v>
          </cell>
          <cell r="CX17">
            <v>54</v>
          </cell>
          <cell r="CY17">
            <v>1.5</v>
          </cell>
          <cell r="CZ17">
            <v>2</v>
          </cell>
          <cell r="DA17">
            <v>1.2</v>
          </cell>
          <cell r="DB17">
            <v>575</v>
          </cell>
          <cell r="DC17">
            <v>271</v>
          </cell>
          <cell r="DD17">
            <v>150</v>
          </cell>
          <cell r="DE17">
            <v>44</v>
          </cell>
          <cell r="DF17">
            <v>67</v>
          </cell>
          <cell r="DG17">
            <v>12</v>
          </cell>
          <cell r="DH17">
            <v>6</v>
          </cell>
          <cell r="DI17">
            <v>29</v>
          </cell>
        </row>
        <row r="18">
          <cell r="A18" t="str">
            <v>RS 028</v>
          </cell>
          <cell r="B18">
            <v>28</v>
          </cell>
          <cell r="C18" t="str">
            <v>C</v>
          </cell>
          <cell r="D18" t="str">
            <v>T</v>
          </cell>
          <cell r="E18" t="str">
            <v>Chitsime - Kamchere</v>
          </cell>
          <cell r="F18" t="str">
            <v>M01</v>
          </cell>
          <cell r="G18">
            <v>16</v>
          </cell>
          <cell r="H18">
            <v>8.8000000000000007</v>
          </cell>
          <cell r="I18" t="str">
            <v>F</v>
          </cell>
          <cell r="J18" t="str">
            <v>LILONGWE</v>
          </cell>
          <cell r="K18">
            <v>6</v>
          </cell>
          <cell r="L18">
            <v>0</v>
          </cell>
          <cell r="W18">
            <v>71</v>
          </cell>
          <cell r="X18" t="str">
            <v>AC</v>
          </cell>
          <cell r="Y18">
            <v>125</v>
          </cell>
          <cell r="Z18" t="str">
            <v>SB</v>
          </cell>
          <cell r="AA18">
            <v>100</v>
          </cell>
          <cell r="AB18" t="str">
            <v>GR</v>
          </cell>
          <cell r="AC18">
            <v>4</v>
          </cell>
          <cell r="AD18" t="str">
            <v>VR</v>
          </cell>
          <cell r="AE18">
            <v>87</v>
          </cell>
          <cell r="AF18" t="str">
            <v>AO</v>
          </cell>
          <cell r="AG18" t="str">
            <v>AC</v>
          </cell>
          <cell r="AH18">
            <v>40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6</v>
          </cell>
          <cell r="AN18">
            <v>0</v>
          </cell>
          <cell r="BO18" t="str">
            <v>RS 028</v>
          </cell>
          <cell r="BP18">
            <v>8.8000000000000007</v>
          </cell>
          <cell r="BQ18">
            <v>6.7</v>
          </cell>
          <cell r="BR18" t="str">
            <v>F</v>
          </cell>
          <cell r="BS18" t="str">
            <v>C</v>
          </cell>
          <cell r="BT18">
            <v>0</v>
          </cell>
          <cell r="BU18" t="str">
            <v>AC</v>
          </cell>
          <cell r="BV18" t="str">
            <v>AC</v>
          </cell>
          <cell r="BW18">
            <v>6</v>
          </cell>
          <cell r="BX18">
            <v>40</v>
          </cell>
          <cell r="BY18">
            <v>40</v>
          </cell>
          <cell r="BZ18">
            <v>1</v>
          </cell>
          <cell r="CA18">
            <v>4</v>
          </cell>
          <cell r="CB18">
            <v>2.1040000000000001</v>
          </cell>
          <cell r="CC18">
            <v>2.8208711632453571</v>
          </cell>
          <cell r="CD18">
            <v>80</v>
          </cell>
          <cell r="CE18">
            <v>40</v>
          </cell>
          <cell r="CF18">
            <v>25</v>
          </cell>
          <cell r="CG18">
            <v>55</v>
          </cell>
          <cell r="CH18">
            <v>15</v>
          </cell>
          <cell r="CI18">
            <v>1.6</v>
          </cell>
          <cell r="CJ18">
            <v>4.7761194029850755E-3</v>
          </cell>
          <cell r="CK18">
            <v>10</v>
          </cell>
          <cell r="CL18">
            <v>25</v>
          </cell>
          <cell r="CM18">
            <v>0.26718851894374285</v>
          </cell>
          <cell r="CN18">
            <v>0.26718851894374285</v>
          </cell>
          <cell r="CO18">
            <v>0</v>
          </cell>
          <cell r="CP18">
            <v>0</v>
          </cell>
          <cell r="CQ18">
            <v>3.0880596821891002</v>
          </cell>
          <cell r="CR18">
            <v>0</v>
          </cell>
          <cell r="CS18">
            <v>1</v>
          </cell>
          <cell r="CT18">
            <v>0</v>
          </cell>
          <cell r="CU18">
            <v>0</v>
          </cell>
          <cell r="CV18">
            <v>11</v>
          </cell>
          <cell r="CW18">
            <v>27</v>
          </cell>
          <cell r="CX18">
            <v>54</v>
          </cell>
          <cell r="CY18">
            <v>1.5</v>
          </cell>
          <cell r="CZ18">
            <v>2</v>
          </cell>
          <cell r="DA18">
            <v>2</v>
          </cell>
          <cell r="DB18">
            <v>1000</v>
          </cell>
          <cell r="DC18">
            <v>470</v>
          </cell>
          <cell r="DD18">
            <v>260</v>
          </cell>
          <cell r="DE18">
            <v>75</v>
          </cell>
          <cell r="DF18">
            <v>115</v>
          </cell>
          <cell r="DG18">
            <v>20</v>
          </cell>
          <cell r="DH18">
            <v>10</v>
          </cell>
          <cell r="DI18">
            <v>50</v>
          </cell>
        </row>
        <row r="19">
          <cell r="A19" t="str">
            <v>RS 012</v>
          </cell>
          <cell r="B19">
            <v>12</v>
          </cell>
          <cell r="C19" t="str">
            <v>C</v>
          </cell>
          <cell r="D19" t="str">
            <v>T</v>
          </cell>
          <cell r="E19" t="str">
            <v>Kamchere - Kalumba T/Off</v>
          </cell>
          <cell r="F19" t="str">
            <v>M01</v>
          </cell>
          <cell r="G19">
            <v>17</v>
          </cell>
          <cell r="H19">
            <v>13.4</v>
          </cell>
          <cell r="I19" t="str">
            <v>F</v>
          </cell>
          <cell r="J19" t="str">
            <v>LILONGWE</v>
          </cell>
          <cell r="K19">
            <v>6</v>
          </cell>
          <cell r="L19">
            <v>0</v>
          </cell>
          <cell r="W19">
            <v>71</v>
          </cell>
          <cell r="X19" t="str">
            <v>DS</v>
          </cell>
          <cell r="Y19">
            <v>125</v>
          </cell>
          <cell r="Z19" t="str">
            <v>SB</v>
          </cell>
          <cell r="AA19">
            <v>100</v>
          </cell>
          <cell r="AB19" t="str">
            <v>GR</v>
          </cell>
          <cell r="AC19">
            <v>4</v>
          </cell>
          <cell r="AD19" t="str">
            <v>VR</v>
          </cell>
          <cell r="AE19">
            <v>81</v>
          </cell>
          <cell r="AF19" t="str">
            <v>AO</v>
          </cell>
          <cell r="AG19" t="str">
            <v>AC</v>
          </cell>
          <cell r="AH19">
            <v>40</v>
          </cell>
          <cell r="AI19">
            <v>87</v>
          </cell>
          <cell r="AJ19" t="str">
            <v>AO</v>
          </cell>
          <cell r="AK19" t="str">
            <v>AC</v>
          </cell>
          <cell r="AL19">
            <v>40</v>
          </cell>
          <cell r="AM19">
            <v>6</v>
          </cell>
          <cell r="AN19" t="str">
            <v>spot AO</v>
          </cell>
          <cell r="BO19" t="str">
            <v>RS 012</v>
          </cell>
          <cell r="BP19">
            <v>13.4</v>
          </cell>
          <cell r="BQ19">
            <v>6.7</v>
          </cell>
          <cell r="BR19" t="str">
            <v>F</v>
          </cell>
          <cell r="BS19" t="str">
            <v>C</v>
          </cell>
          <cell r="BT19">
            <v>0</v>
          </cell>
          <cell r="BU19" t="str">
            <v>AC</v>
          </cell>
          <cell r="BV19" t="str">
            <v>AO</v>
          </cell>
          <cell r="BW19">
            <v>6</v>
          </cell>
          <cell r="BX19">
            <v>40</v>
          </cell>
          <cell r="BY19">
            <v>40</v>
          </cell>
          <cell r="BZ19">
            <v>1</v>
          </cell>
          <cell r="CA19">
            <v>4</v>
          </cell>
          <cell r="CB19">
            <v>1.7290000000000001</v>
          </cell>
          <cell r="CC19">
            <v>2.7216531769305963</v>
          </cell>
          <cell r="CD19">
            <v>70</v>
          </cell>
          <cell r="CE19">
            <v>35</v>
          </cell>
          <cell r="CF19">
            <v>20</v>
          </cell>
          <cell r="CG19">
            <v>50</v>
          </cell>
          <cell r="CH19">
            <v>15</v>
          </cell>
          <cell r="CI19">
            <v>2</v>
          </cell>
          <cell r="CJ19">
            <v>5.9701492537313433E-3</v>
          </cell>
          <cell r="CK19">
            <v>10</v>
          </cell>
          <cell r="CL19">
            <v>20</v>
          </cell>
          <cell r="CM19">
            <v>0.23456257175660158</v>
          </cell>
          <cell r="CN19">
            <v>0.23456257175660158</v>
          </cell>
          <cell r="CO19">
            <v>0</v>
          </cell>
          <cell r="CP19">
            <v>0</v>
          </cell>
          <cell r="CQ19">
            <v>2.9562157486871978</v>
          </cell>
          <cell r="CR19">
            <v>0</v>
          </cell>
          <cell r="CS19">
            <v>1</v>
          </cell>
          <cell r="CT19">
            <v>0</v>
          </cell>
          <cell r="CU19">
            <v>0</v>
          </cell>
          <cell r="CV19">
            <v>11</v>
          </cell>
          <cell r="CW19">
            <v>27</v>
          </cell>
          <cell r="CX19">
            <v>54</v>
          </cell>
          <cell r="CY19">
            <v>1.5</v>
          </cell>
          <cell r="CZ19">
            <v>1.8</v>
          </cell>
          <cell r="DA19">
            <v>1.8</v>
          </cell>
          <cell r="DB19">
            <v>600</v>
          </cell>
          <cell r="DC19">
            <v>282</v>
          </cell>
          <cell r="DD19">
            <v>156</v>
          </cell>
          <cell r="DE19">
            <v>45</v>
          </cell>
          <cell r="DF19">
            <v>69</v>
          </cell>
          <cell r="DG19">
            <v>12</v>
          </cell>
          <cell r="DH19">
            <v>6</v>
          </cell>
          <cell r="DI19">
            <v>30</v>
          </cell>
        </row>
        <row r="20">
          <cell r="A20" t="str">
            <v>RS 037</v>
          </cell>
          <cell r="B20">
            <v>37</v>
          </cell>
          <cell r="C20" t="str">
            <v>C</v>
          </cell>
          <cell r="D20" t="str">
            <v>T</v>
          </cell>
          <cell r="E20" t="str">
            <v>Kalumba T/Off - Diamphwe River Bridge</v>
          </cell>
          <cell r="F20" t="str">
            <v>M01</v>
          </cell>
          <cell r="G20">
            <v>18</v>
          </cell>
          <cell r="H20">
            <v>18.7</v>
          </cell>
          <cell r="I20" t="str">
            <v>F</v>
          </cell>
          <cell r="J20" t="str">
            <v>LILONGWE</v>
          </cell>
          <cell r="K20">
            <v>6</v>
          </cell>
          <cell r="L20">
            <v>0</v>
          </cell>
          <cell r="W20">
            <v>71</v>
          </cell>
          <cell r="X20" t="str">
            <v>AC</v>
          </cell>
          <cell r="Y20">
            <v>125</v>
          </cell>
          <cell r="Z20" t="str">
            <v>SB</v>
          </cell>
          <cell r="AA20">
            <v>100</v>
          </cell>
          <cell r="AB20" t="str">
            <v>GR</v>
          </cell>
          <cell r="AC20">
            <v>4</v>
          </cell>
          <cell r="AD20" t="str">
            <v>VR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2</v>
          </cell>
          <cell r="AN20" t="str">
            <v>spot AO</v>
          </cell>
          <cell r="BO20" t="str">
            <v>RS 037</v>
          </cell>
          <cell r="BP20">
            <v>18.7</v>
          </cell>
          <cell r="BQ20">
            <v>6.7</v>
          </cell>
          <cell r="BR20" t="str">
            <v>F</v>
          </cell>
          <cell r="BS20" t="str">
            <v>C</v>
          </cell>
          <cell r="BT20">
            <v>0</v>
          </cell>
          <cell r="BU20" t="str">
            <v>AC</v>
          </cell>
          <cell r="BV20" t="str">
            <v/>
          </cell>
          <cell r="BW20">
            <v>2</v>
          </cell>
          <cell r="BX20">
            <v>40</v>
          </cell>
          <cell r="BY20" t="str">
            <v/>
          </cell>
          <cell r="BZ20">
            <v>1</v>
          </cell>
          <cell r="CA20">
            <v>4</v>
          </cell>
          <cell r="CB20">
            <v>1.552</v>
          </cell>
          <cell r="CC20">
            <v>3.3922299120234607</v>
          </cell>
          <cell r="CD20">
            <v>80</v>
          </cell>
          <cell r="CE20">
            <v>45</v>
          </cell>
          <cell r="CF20">
            <v>30</v>
          </cell>
          <cell r="CG20">
            <v>50</v>
          </cell>
          <cell r="CH20">
            <v>15</v>
          </cell>
          <cell r="CI20">
            <v>5</v>
          </cell>
          <cell r="CJ20">
            <v>1.4925373134328358E-2</v>
          </cell>
          <cell r="CK20">
            <v>10</v>
          </cell>
          <cell r="CL20">
            <v>30</v>
          </cell>
          <cell r="CM20">
            <v>0.30409873708381169</v>
          </cell>
          <cell r="CN20">
            <v>0.30409873708381169</v>
          </cell>
          <cell r="CO20">
            <v>0</v>
          </cell>
          <cell r="CP20">
            <v>0</v>
          </cell>
          <cell r="CQ20">
            <v>3.6963286491072722</v>
          </cell>
          <cell r="CR20">
            <v>0</v>
          </cell>
          <cell r="CS20">
            <v>1</v>
          </cell>
          <cell r="CT20">
            <v>0</v>
          </cell>
          <cell r="CU20">
            <v>0</v>
          </cell>
          <cell r="CV20">
            <v>27</v>
          </cell>
          <cell r="CW20">
            <v>27</v>
          </cell>
          <cell r="CX20" t="str">
            <v/>
          </cell>
          <cell r="CY20">
            <v>2</v>
          </cell>
          <cell r="CZ20">
            <v>1.5</v>
          </cell>
          <cell r="DA20">
            <v>1.5</v>
          </cell>
          <cell r="DB20">
            <v>600</v>
          </cell>
          <cell r="DC20">
            <v>282</v>
          </cell>
          <cell r="DD20">
            <v>156</v>
          </cell>
          <cell r="DE20">
            <v>45</v>
          </cell>
          <cell r="DF20">
            <v>69</v>
          </cell>
          <cell r="DG20">
            <v>12</v>
          </cell>
          <cell r="DH20">
            <v>6</v>
          </cell>
          <cell r="DI20">
            <v>30</v>
          </cell>
        </row>
        <row r="21">
          <cell r="A21" t="str">
            <v>RS 025</v>
          </cell>
          <cell r="B21">
            <v>25</v>
          </cell>
          <cell r="C21" t="str">
            <v>C</v>
          </cell>
          <cell r="D21" t="str">
            <v>T</v>
          </cell>
          <cell r="E21" t="str">
            <v>Diamphwe River - Junction S126</v>
          </cell>
          <cell r="F21" t="str">
            <v>M01</v>
          </cell>
          <cell r="G21">
            <v>19</v>
          </cell>
          <cell r="H21">
            <v>5.4</v>
          </cell>
          <cell r="I21" t="str">
            <v>R</v>
          </cell>
          <cell r="J21" t="str">
            <v>DEDZA</v>
          </cell>
          <cell r="K21">
            <v>6</v>
          </cell>
          <cell r="L21">
            <v>0</v>
          </cell>
          <cell r="W21">
            <v>71</v>
          </cell>
          <cell r="X21" t="str">
            <v>DS</v>
          </cell>
          <cell r="Y21">
            <v>150</v>
          </cell>
          <cell r="Z21" t="str">
            <v>GR</v>
          </cell>
          <cell r="AA21">
            <v>100</v>
          </cell>
          <cell r="AB21" t="str">
            <v>GR</v>
          </cell>
          <cell r="AC21">
            <v>14</v>
          </cell>
          <cell r="AD21" t="str">
            <v>VR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1</v>
          </cell>
          <cell r="AN21" t="str">
            <v>spot AO</v>
          </cell>
          <cell r="BO21" t="str">
            <v>RS 025</v>
          </cell>
          <cell r="BP21">
            <v>5.4</v>
          </cell>
          <cell r="BQ21">
            <v>6.7</v>
          </cell>
          <cell r="BR21" t="str">
            <v>R</v>
          </cell>
          <cell r="BS21" t="str">
            <v>C</v>
          </cell>
          <cell r="BT21">
            <v>0</v>
          </cell>
          <cell r="BU21" t="str">
            <v>DS</v>
          </cell>
          <cell r="BV21" t="str">
            <v/>
          </cell>
          <cell r="BW21">
            <v>1</v>
          </cell>
          <cell r="BX21">
            <v>15</v>
          </cell>
          <cell r="BY21" t="str">
            <v/>
          </cell>
          <cell r="BZ21">
            <v>1</v>
          </cell>
          <cell r="CA21">
            <v>14</v>
          </cell>
          <cell r="CB21">
            <v>1.077</v>
          </cell>
          <cell r="CC21">
            <v>4.9865603128054747</v>
          </cell>
          <cell r="CD21">
            <v>80</v>
          </cell>
          <cell r="CE21">
            <v>50</v>
          </cell>
          <cell r="CF21">
            <v>35</v>
          </cell>
          <cell r="CG21">
            <v>45</v>
          </cell>
          <cell r="CH21">
            <v>15</v>
          </cell>
          <cell r="CI21">
            <v>117</v>
          </cell>
          <cell r="CJ21">
            <v>0.34925373134328364</v>
          </cell>
          <cell r="CK21">
            <v>10</v>
          </cell>
          <cell r="CL21">
            <v>35</v>
          </cell>
          <cell r="CM21">
            <v>0.4634489092996556</v>
          </cell>
          <cell r="CN21">
            <v>0.4634489092996556</v>
          </cell>
          <cell r="CO21">
            <v>0</v>
          </cell>
          <cell r="CP21">
            <v>0</v>
          </cell>
          <cell r="CQ21">
            <v>5.4500092221051304</v>
          </cell>
          <cell r="CR21">
            <v>80</v>
          </cell>
          <cell r="CS21">
            <v>1</v>
          </cell>
          <cell r="CT21">
            <v>0</v>
          </cell>
          <cell r="CU21">
            <v>0</v>
          </cell>
          <cell r="CV21">
            <v>27</v>
          </cell>
          <cell r="CW21">
            <v>27</v>
          </cell>
          <cell r="CX21" t="str">
            <v/>
          </cell>
          <cell r="CY21">
            <v>2</v>
          </cell>
          <cell r="CZ21">
            <v>1.5</v>
          </cell>
          <cell r="DA21">
            <v>1.5</v>
          </cell>
          <cell r="DB21">
            <v>600</v>
          </cell>
          <cell r="DC21">
            <v>282</v>
          </cell>
          <cell r="DD21">
            <v>156</v>
          </cell>
          <cell r="DE21">
            <v>45</v>
          </cell>
          <cell r="DF21">
            <v>69</v>
          </cell>
          <cell r="DG21">
            <v>12</v>
          </cell>
          <cell r="DH21">
            <v>6</v>
          </cell>
          <cell r="DI21">
            <v>30</v>
          </cell>
        </row>
        <row r="22">
          <cell r="A22" t="str">
            <v>RS 010</v>
          </cell>
          <cell r="B22">
            <v>10</v>
          </cell>
          <cell r="C22" t="str">
            <v>C</v>
          </cell>
          <cell r="D22" t="str">
            <v>T</v>
          </cell>
          <cell r="E22" t="str">
            <v>Junction S126 - Linthipe</v>
          </cell>
          <cell r="F22" t="str">
            <v>M01</v>
          </cell>
          <cell r="G22">
            <v>20</v>
          </cell>
          <cell r="H22">
            <v>8.1</v>
          </cell>
          <cell r="I22" t="str">
            <v>R</v>
          </cell>
          <cell r="J22" t="str">
            <v>DEDZA</v>
          </cell>
          <cell r="K22">
            <v>6</v>
          </cell>
          <cell r="L22">
            <v>0</v>
          </cell>
          <cell r="W22">
            <v>71</v>
          </cell>
          <cell r="X22" t="str">
            <v>DS</v>
          </cell>
          <cell r="Y22">
            <v>125</v>
          </cell>
          <cell r="Z22" t="str">
            <v>SB</v>
          </cell>
          <cell r="AA22">
            <v>100</v>
          </cell>
          <cell r="AB22" t="str">
            <v>GR</v>
          </cell>
          <cell r="AC22">
            <v>4</v>
          </cell>
          <cell r="AD22" t="str">
            <v>VR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1</v>
          </cell>
          <cell r="AN22" t="str">
            <v>never resealed</v>
          </cell>
          <cell r="BO22" t="str">
            <v>RS 010</v>
          </cell>
          <cell r="BP22">
            <v>8.1</v>
          </cell>
          <cell r="BQ22">
            <v>6.7</v>
          </cell>
          <cell r="BR22" t="str">
            <v>R</v>
          </cell>
          <cell r="BS22" t="str">
            <v>C</v>
          </cell>
          <cell r="BT22">
            <v>0</v>
          </cell>
          <cell r="BU22" t="str">
            <v>DS</v>
          </cell>
          <cell r="BV22" t="str">
            <v/>
          </cell>
          <cell r="BW22">
            <v>1</v>
          </cell>
          <cell r="BX22">
            <v>15</v>
          </cell>
          <cell r="BY22" t="str">
            <v/>
          </cell>
          <cell r="BZ22">
            <v>1</v>
          </cell>
          <cell r="CA22">
            <v>4</v>
          </cell>
          <cell r="CB22">
            <v>1.177</v>
          </cell>
          <cell r="CC22">
            <v>3.09</v>
          </cell>
          <cell r="CD22">
            <v>10</v>
          </cell>
          <cell r="CE22">
            <v>7</v>
          </cell>
          <cell r="CF22">
            <v>0</v>
          </cell>
          <cell r="CG22">
            <v>10</v>
          </cell>
          <cell r="CH22">
            <v>7</v>
          </cell>
          <cell r="CI22">
            <v>0.5</v>
          </cell>
          <cell r="CJ22">
            <v>1.4925373134328358E-3</v>
          </cell>
          <cell r="CK22">
            <v>1.4925373134328358E-3</v>
          </cell>
          <cell r="CL22">
            <v>0</v>
          </cell>
          <cell r="CM22">
            <v>5.7864523536165326E-4</v>
          </cell>
          <cell r="CN22">
            <v>5.7864523536165326E-4</v>
          </cell>
          <cell r="CO22">
            <v>0</v>
          </cell>
          <cell r="CP22">
            <v>0</v>
          </cell>
          <cell r="CQ22">
            <v>3.0905786452353614</v>
          </cell>
          <cell r="CR22">
            <v>20</v>
          </cell>
          <cell r="CS22">
            <v>1</v>
          </cell>
          <cell r="CT22">
            <v>0</v>
          </cell>
          <cell r="CU22">
            <v>0</v>
          </cell>
          <cell r="CV22">
            <v>27</v>
          </cell>
          <cell r="CW22">
            <v>27</v>
          </cell>
          <cell r="CX22" t="str">
            <v/>
          </cell>
          <cell r="CY22">
            <v>2</v>
          </cell>
          <cell r="CZ22">
            <v>1.5</v>
          </cell>
          <cell r="DA22">
            <v>1.5</v>
          </cell>
          <cell r="DB22">
            <v>600</v>
          </cell>
          <cell r="DC22">
            <v>282</v>
          </cell>
          <cell r="DD22">
            <v>156</v>
          </cell>
          <cell r="DE22">
            <v>45</v>
          </cell>
          <cell r="DF22">
            <v>69</v>
          </cell>
          <cell r="DG22">
            <v>12</v>
          </cell>
          <cell r="DH22">
            <v>6</v>
          </cell>
          <cell r="DI22">
            <v>30</v>
          </cell>
        </row>
        <row r="23">
          <cell r="A23" t="str">
            <v>RS 038</v>
          </cell>
          <cell r="B23">
            <v>38</v>
          </cell>
          <cell r="C23" t="str">
            <v>C</v>
          </cell>
          <cell r="D23" t="str">
            <v>T</v>
          </cell>
          <cell r="E23" t="str">
            <v>Linthipe - Chimbiya</v>
          </cell>
          <cell r="F23" t="str">
            <v>M01</v>
          </cell>
          <cell r="G23">
            <v>21</v>
          </cell>
          <cell r="H23">
            <v>6.3</v>
          </cell>
          <cell r="I23" t="str">
            <v>R</v>
          </cell>
          <cell r="J23" t="str">
            <v>LILONGWE</v>
          </cell>
          <cell r="K23">
            <v>6</v>
          </cell>
          <cell r="L23">
            <v>0</v>
          </cell>
          <cell r="W23">
            <v>71</v>
          </cell>
          <cell r="X23" t="str">
            <v>AC</v>
          </cell>
          <cell r="Y23">
            <v>125</v>
          </cell>
          <cell r="Z23" t="str">
            <v>SB</v>
          </cell>
          <cell r="AA23">
            <v>100</v>
          </cell>
          <cell r="AB23" t="str">
            <v>GR</v>
          </cell>
          <cell r="AC23">
            <v>4</v>
          </cell>
          <cell r="AD23" t="str">
            <v>VR</v>
          </cell>
          <cell r="AE23">
            <v>86</v>
          </cell>
          <cell r="AF23" t="str">
            <v>AO</v>
          </cell>
          <cell r="AG23" t="str">
            <v>AC</v>
          </cell>
          <cell r="AH23">
            <v>40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6</v>
          </cell>
          <cell r="AN23">
            <v>0</v>
          </cell>
          <cell r="BO23" t="str">
            <v>RS 038</v>
          </cell>
          <cell r="BP23">
            <v>6.3</v>
          </cell>
          <cell r="BQ23">
            <v>6</v>
          </cell>
          <cell r="BR23" t="str">
            <v>R</v>
          </cell>
          <cell r="BS23" t="str">
            <v>C</v>
          </cell>
          <cell r="BT23">
            <v>0</v>
          </cell>
          <cell r="BU23" t="str">
            <v>AC</v>
          </cell>
          <cell r="BV23" t="str">
            <v>AC</v>
          </cell>
          <cell r="BW23">
            <v>6</v>
          </cell>
          <cell r="BX23">
            <v>40</v>
          </cell>
          <cell r="BY23">
            <v>40</v>
          </cell>
          <cell r="BZ23">
            <v>1</v>
          </cell>
          <cell r="CA23">
            <v>4</v>
          </cell>
          <cell r="CB23">
            <v>2.1040000000000001</v>
          </cell>
          <cell r="CC23">
            <v>3.53</v>
          </cell>
          <cell r="CD23">
            <v>50</v>
          </cell>
          <cell r="CE23">
            <v>20</v>
          </cell>
          <cell r="CF23">
            <v>5</v>
          </cell>
          <cell r="CG23">
            <v>45</v>
          </cell>
          <cell r="CH23">
            <v>15</v>
          </cell>
          <cell r="CI23">
            <v>0.7</v>
          </cell>
          <cell r="CJ23">
            <v>2.3333333333333331E-3</v>
          </cell>
          <cell r="CK23">
            <v>5.0023333333333335</v>
          </cell>
          <cell r="CL23">
            <v>5</v>
          </cell>
          <cell r="CM23">
            <v>8.3981538461538455E-2</v>
          </cell>
          <cell r="CN23">
            <v>8.3981538461538455E-2</v>
          </cell>
          <cell r="CO23">
            <v>0</v>
          </cell>
          <cell r="CP23">
            <v>0</v>
          </cell>
          <cell r="CQ23">
            <v>3.6139815384615384</v>
          </cell>
          <cell r="CR23">
            <v>10</v>
          </cell>
          <cell r="CS23">
            <v>1</v>
          </cell>
          <cell r="CT23">
            <v>0</v>
          </cell>
          <cell r="CU23">
            <v>0</v>
          </cell>
          <cell r="CV23">
            <v>12</v>
          </cell>
          <cell r="CW23">
            <v>27</v>
          </cell>
          <cell r="CX23">
            <v>54</v>
          </cell>
          <cell r="CY23">
            <v>1.5</v>
          </cell>
          <cell r="CZ23">
            <v>1.5</v>
          </cell>
          <cell r="DA23">
            <v>1.5</v>
          </cell>
          <cell r="DB23">
            <v>600</v>
          </cell>
          <cell r="DC23">
            <v>282</v>
          </cell>
          <cell r="DD23">
            <v>156</v>
          </cell>
          <cell r="DE23">
            <v>45</v>
          </cell>
          <cell r="DF23">
            <v>69</v>
          </cell>
          <cell r="DG23">
            <v>12</v>
          </cell>
          <cell r="DH23">
            <v>6</v>
          </cell>
          <cell r="DI23">
            <v>30</v>
          </cell>
        </row>
        <row r="24">
          <cell r="A24" t="str">
            <v>RS 023</v>
          </cell>
          <cell r="B24">
            <v>23</v>
          </cell>
          <cell r="C24" t="str">
            <v>C</v>
          </cell>
          <cell r="D24" t="str">
            <v>T</v>
          </cell>
          <cell r="E24" t="str">
            <v>Chimbiya - Zuze</v>
          </cell>
          <cell r="F24" t="str">
            <v>M01</v>
          </cell>
          <cell r="G24">
            <v>22</v>
          </cell>
          <cell r="H24">
            <v>31.8</v>
          </cell>
          <cell r="I24" t="str">
            <v>H</v>
          </cell>
          <cell r="J24" t="str">
            <v>DEDZA</v>
          </cell>
          <cell r="K24">
            <v>6</v>
          </cell>
          <cell r="L24">
            <v>0</v>
          </cell>
          <cell r="W24">
            <v>71</v>
          </cell>
          <cell r="X24" t="str">
            <v>AC</v>
          </cell>
          <cell r="Y24">
            <v>125</v>
          </cell>
          <cell r="Z24" t="str">
            <v>SB</v>
          </cell>
          <cell r="AA24">
            <v>150</v>
          </cell>
          <cell r="AB24" t="str">
            <v>GR</v>
          </cell>
          <cell r="AC24">
            <v>4</v>
          </cell>
          <cell r="AD24" t="str">
            <v>VR</v>
          </cell>
          <cell r="AE24">
            <v>81</v>
          </cell>
          <cell r="AF24" t="str">
            <v>SS</v>
          </cell>
          <cell r="AG24" t="str">
            <v>SS</v>
          </cell>
          <cell r="AH24">
            <v>5</v>
          </cell>
          <cell r="AI24">
            <v>86</v>
          </cell>
          <cell r="AJ24" t="str">
            <v>AO</v>
          </cell>
          <cell r="AK24" t="str">
            <v>AC</v>
          </cell>
          <cell r="AL24">
            <v>40</v>
          </cell>
          <cell r="AM24">
            <v>6</v>
          </cell>
          <cell r="AN24">
            <v>0</v>
          </cell>
          <cell r="BO24" t="str">
            <v>RS 023</v>
          </cell>
          <cell r="BP24">
            <v>31.8</v>
          </cell>
          <cell r="BQ24">
            <v>6</v>
          </cell>
          <cell r="BR24" t="str">
            <v>H</v>
          </cell>
          <cell r="BS24" t="str">
            <v>S</v>
          </cell>
          <cell r="BT24">
            <v>0</v>
          </cell>
          <cell r="BU24" t="str">
            <v>AC</v>
          </cell>
          <cell r="BV24" t="str">
            <v>AO</v>
          </cell>
          <cell r="BW24">
            <v>6</v>
          </cell>
          <cell r="BX24">
            <v>40</v>
          </cell>
          <cell r="BY24">
            <v>40</v>
          </cell>
          <cell r="BZ24">
            <v>1</v>
          </cell>
          <cell r="CA24">
            <v>4</v>
          </cell>
          <cell r="CB24">
            <v>2.6040000000000001</v>
          </cell>
          <cell r="CC24">
            <v>2.5019690693008183</v>
          </cell>
          <cell r="CD24">
            <v>10</v>
          </cell>
          <cell r="CE24">
            <v>7</v>
          </cell>
          <cell r="CF24">
            <v>0</v>
          </cell>
          <cell r="CG24">
            <v>10</v>
          </cell>
          <cell r="CH24">
            <v>7</v>
          </cell>
          <cell r="CI24">
            <v>0.3</v>
          </cell>
          <cell r="CJ24">
            <v>1E-3</v>
          </cell>
          <cell r="CK24">
            <v>1E-3</v>
          </cell>
          <cell r="CL24">
            <v>0</v>
          </cell>
          <cell r="CM24">
            <v>3.876923076923077E-4</v>
          </cell>
          <cell r="CN24">
            <v>3.876923076923077E-4</v>
          </cell>
          <cell r="CO24">
            <v>0</v>
          </cell>
          <cell r="CP24">
            <v>0</v>
          </cell>
          <cell r="CQ24">
            <v>2.5023567616085107</v>
          </cell>
          <cell r="CR24">
            <v>5</v>
          </cell>
          <cell r="CS24">
            <v>1</v>
          </cell>
          <cell r="CT24">
            <v>0</v>
          </cell>
          <cell r="CU24">
            <v>0</v>
          </cell>
          <cell r="CV24">
            <v>12</v>
          </cell>
          <cell r="CW24">
            <v>27</v>
          </cell>
          <cell r="CX24">
            <v>54</v>
          </cell>
          <cell r="CY24">
            <v>2</v>
          </cell>
          <cell r="CZ24">
            <v>2</v>
          </cell>
          <cell r="DA24">
            <v>2</v>
          </cell>
          <cell r="DB24">
            <v>600</v>
          </cell>
          <cell r="DC24">
            <v>282</v>
          </cell>
          <cell r="DD24">
            <v>156</v>
          </cell>
          <cell r="DE24">
            <v>45</v>
          </cell>
          <cell r="DF24">
            <v>69</v>
          </cell>
          <cell r="DG24">
            <v>12</v>
          </cell>
          <cell r="DH24">
            <v>6</v>
          </cell>
          <cell r="DI24">
            <v>30</v>
          </cell>
        </row>
        <row r="25">
          <cell r="A25" t="str">
            <v>RS 033</v>
          </cell>
          <cell r="B25">
            <v>33</v>
          </cell>
          <cell r="C25" t="str">
            <v>C</v>
          </cell>
          <cell r="D25" t="str">
            <v>T</v>
          </cell>
          <cell r="E25" t="str">
            <v>Dauya - Kapesi</v>
          </cell>
          <cell r="F25" t="str">
            <v>M01</v>
          </cell>
          <cell r="G25">
            <v>23</v>
          </cell>
          <cell r="H25">
            <v>12.5</v>
          </cell>
          <cell r="I25" t="str">
            <v>F</v>
          </cell>
          <cell r="J25" t="str">
            <v>DEDZA</v>
          </cell>
          <cell r="K25">
            <v>7</v>
          </cell>
          <cell r="L25">
            <v>0</v>
          </cell>
          <cell r="W25">
            <v>71</v>
          </cell>
          <cell r="X25" t="str">
            <v>AC</v>
          </cell>
          <cell r="Y25">
            <v>125</v>
          </cell>
          <cell r="Z25" t="str">
            <v>SB</v>
          </cell>
          <cell r="AA25">
            <v>100</v>
          </cell>
          <cell r="AB25" t="str">
            <v>GR</v>
          </cell>
          <cell r="AC25">
            <v>4</v>
          </cell>
          <cell r="AD25" t="str">
            <v>VR</v>
          </cell>
          <cell r="AE25">
            <v>81</v>
          </cell>
          <cell r="AF25" t="str">
            <v>AO</v>
          </cell>
          <cell r="AG25" t="str">
            <v>AC</v>
          </cell>
          <cell r="AH25">
            <v>40</v>
          </cell>
          <cell r="AI25">
            <v>87</v>
          </cell>
          <cell r="AJ25" t="str">
            <v>AO</v>
          </cell>
          <cell r="AK25" t="str">
            <v>AC</v>
          </cell>
          <cell r="AL25">
            <v>40</v>
          </cell>
          <cell r="AM25">
            <v>6</v>
          </cell>
          <cell r="AN25">
            <v>0</v>
          </cell>
          <cell r="BO25" t="str">
            <v>RS 033</v>
          </cell>
          <cell r="BP25">
            <v>12.5</v>
          </cell>
          <cell r="BQ25">
            <v>6</v>
          </cell>
          <cell r="BR25" t="str">
            <v>F</v>
          </cell>
          <cell r="BS25" t="str">
            <v>C</v>
          </cell>
          <cell r="BT25">
            <v>0</v>
          </cell>
          <cell r="BU25" t="str">
            <v>AC</v>
          </cell>
          <cell r="BV25" t="str">
            <v>AO</v>
          </cell>
          <cell r="BW25">
            <v>6</v>
          </cell>
          <cell r="BX25">
            <v>40</v>
          </cell>
          <cell r="BY25">
            <v>40</v>
          </cell>
          <cell r="BZ25">
            <v>1</v>
          </cell>
          <cell r="CA25">
            <v>4</v>
          </cell>
          <cell r="CB25">
            <v>2.1040000000000001</v>
          </cell>
          <cell r="CC25">
            <v>2.7620246334310852</v>
          </cell>
          <cell r="CD25">
            <v>20</v>
          </cell>
          <cell r="CE25">
            <v>8</v>
          </cell>
          <cell r="CF25">
            <v>0</v>
          </cell>
          <cell r="CG25">
            <v>20</v>
          </cell>
          <cell r="CH25">
            <v>8</v>
          </cell>
          <cell r="CI25">
            <v>0.1</v>
          </cell>
          <cell r="CJ25">
            <v>3.3333333333333343E-4</v>
          </cell>
          <cell r="CK25">
            <v>3.3333333333333343E-4</v>
          </cell>
          <cell r="CL25">
            <v>0</v>
          </cell>
          <cell r="CM25">
            <v>1.2923076923076926E-4</v>
          </cell>
          <cell r="CN25">
            <v>1.2923076923076926E-4</v>
          </cell>
          <cell r="CO25">
            <v>0</v>
          </cell>
          <cell r="CP25">
            <v>0</v>
          </cell>
          <cell r="CQ25">
            <v>2.7621538642003158</v>
          </cell>
          <cell r="CR25">
            <v>0</v>
          </cell>
          <cell r="CS25">
            <v>1</v>
          </cell>
          <cell r="CT25">
            <v>0</v>
          </cell>
          <cell r="CU25">
            <v>0</v>
          </cell>
          <cell r="CV25">
            <v>11</v>
          </cell>
          <cell r="CW25">
            <v>27</v>
          </cell>
          <cell r="CX25">
            <v>54</v>
          </cell>
          <cell r="CY25">
            <v>3</v>
          </cell>
          <cell r="CZ25">
            <v>2</v>
          </cell>
          <cell r="DA25">
            <v>1.5</v>
          </cell>
          <cell r="DB25">
            <v>600</v>
          </cell>
          <cell r="DC25">
            <v>282</v>
          </cell>
          <cell r="DD25">
            <v>156</v>
          </cell>
          <cell r="DE25">
            <v>45</v>
          </cell>
          <cell r="DF25">
            <v>69</v>
          </cell>
          <cell r="DG25">
            <v>12</v>
          </cell>
          <cell r="DH25">
            <v>6</v>
          </cell>
          <cell r="DI25">
            <v>30</v>
          </cell>
        </row>
        <row r="26">
          <cell r="A26" t="str">
            <v>RS 034</v>
          </cell>
          <cell r="B26">
            <v>34</v>
          </cell>
          <cell r="C26" t="str">
            <v>C</v>
          </cell>
          <cell r="D26" t="str">
            <v>T</v>
          </cell>
          <cell r="E26" t="str">
            <v>Nkutu - Bembeke</v>
          </cell>
          <cell r="F26" t="str">
            <v>M01</v>
          </cell>
          <cell r="G26">
            <v>24</v>
          </cell>
          <cell r="H26">
            <v>9</v>
          </cell>
          <cell r="I26" t="str">
            <v>H</v>
          </cell>
          <cell r="J26" t="str">
            <v>DEDZA</v>
          </cell>
          <cell r="K26">
            <v>7</v>
          </cell>
          <cell r="L26">
            <v>0</v>
          </cell>
          <cell r="W26">
            <v>71</v>
          </cell>
          <cell r="X26" t="str">
            <v>AC</v>
          </cell>
          <cell r="Y26">
            <v>125</v>
          </cell>
          <cell r="Z26" t="str">
            <v>SB</v>
          </cell>
          <cell r="AA26">
            <v>150</v>
          </cell>
          <cell r="AB26" t="str">
            <v>GR</v>
          </cell>
          <cell r="AC26">
            <v>10</v>
          </cell>
          <cell r="AD26" t="str">
            <v>VR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2</v>
          </cell>
          <cell r="AN26" t="str">
            <v>never resealed</v>
          </cell>
          <cell r="BO26" t="str">
            <v>RS 034</v>
          </cell>
          <cell r="BP26">
            <v>9</v>
          </cell>
          <cell r="BQ26">
            <v>6</v>
          </cell>
          <cell r="BR26" t="str">
            <v>H</v>
          </cell>
          <cell r="BS26" t="str">
            <v>C</v>
          </cell>
          <cell r="BT26">
            <v>0</v>
          </cell>
          <cell r="BU26" t="str">
            <v>AC</v>
          </cell>
          <cell r="BV26" t="str">
            <v/>
          </cell>
          <cell r="BW26">
            <v>2</v>
          </cell>
          <cell r="BX26">
            <v>40</v>
          </cell>
          <cell r="BY26" t="str">
            <v/>
          </cell>
          <cell r="BZ26">
            <v>1</v>
          </cell>
          <cell r="CA26">
            <v>10</v>
          </cell>
          <cell r="CB26">
            <v>2.052</v>
          </cell>
          <cell r="CC26">
            <v>2.8482416422287393</v>
          </cell>
          <cell r="CD26">
            <v>40</v>
          </cell>
          <cell r="CE26">
            <v>18</v>
          </cell>
          <cell r="CF26">
            <v>3</v>
          </cell>
          <cell r="CG26">
            <v>37</v>
          </cell>
          <cell r="CH26">
            <v>15</v>
          </cell>
          <cell r="CI26">
            <v>2.2999999999999998</v>
          </cell>
          <cell r="CJ26">
            <v>7.6666666666666654E-3</v>
          </cell>
          <cell r="CK26">
            <v>3.0076666666666667</v>
          </cell>
          <cell r="CL26">
            <v>3</v>
          </cell>
          <cell r="CM26">
            <v>5.2818461538461543E-2</v>
          </cell>
          <cell r="CN26">
            <v>5.2818461538461543E-2</v>
          </cell>
          <cell r="CO26">
            <v>0</v>
          </cell>
          <cell r="CP26">
            <v>0</v>
          </cell>
          <cell r="CQ26">
            <v>2.9010601037672008</v>
          </cell>
          <cell r="CR26">
            <v>0</v>
          </cell>
          <cell r="CS26">
            <v>1</v>
          </cell>
          <cell r="CT26">
            <v>0</v>
          </cell>
          <cell r="CU26">
            <v>0</v>
          </cell>
          <cell r="CV26">
            <v>27</v>
          </cell>
          <cell r="CW26">
            <v>27</v>
          </cell>
          <cell r="CX26" t="str">
            <v/>
          </cell>
          <cell r="CY26">
            <v>2</v>
          </cell>
          <cell r="CZ26">
            <v>2</v>
          </cell>
          <cell r="DA26">
            <v>1.5</v>
          </cell>
          <cell r="DB26">
            <v>400</v>
          </cell>
          <cell r="DC26">
            <v>188</v>
          </cell>
          <cell r="DD26">
            <v>104</v>
          </cell>
          <cell r="DE26">
            <v>30</v>
          </cell>
          <cell r="DF26">
            <v>46</v>
          </cell>
          <cell r="DG26">
            <v>8</v>
          </cell>
          <cell r="DH26">
            <v>4</v>
          </cell>
          <cell r="DI26">
            <v>20</v>
          </cell>
        </row>
        <row r="27">
          <cell r="A27" t="str">
            <v>RS 030</v>
          </cell>
          <cell r="B27">
            <v>30</v>
          </cell>
          <cell r="C27" t="str">
            <v>C</v>
          </cell>
          <cell r="D27" t="str">
            <v>T</v>
          </cell>
          <cell r="E27" t="str">
            <v>Nkutu - Masasa</v>
          </cell>
          <cell r="F27" t="str">
            <v>M01</v>
          </cell>
          <cell r="G27">
            <v>25</v>
          </cell>
          <cell r="H27">
            <v>2.8</v>
          </cell>
          <cell r="I27" t="str">
            <v>H</v>
          </cell>
          <cell r="J27" t="str">
            <v>DEDZA</v>
          </cell>
          <cell r="K27">
            <v>7</v>
          </cell>
          <cell r="L27">
            <v>0</v>
          </cell>
          <cell r="W27">
            <v>71</v>
          </cell>
          <cell r="X27" t="str">
            <v>AC</v>
          </cell>
          <cell r="Y27">
            <v>125</v>
          </cell>
          <cell r="Z27" t="str">
            <v>SB</v>
          </cell>
          <cell r="AA27">
            <v>150</v>
          </cell>
          <cell r="AB27" t="str">
            <v>GR</v>
          </cell>
          <cell r="AC27">
            <v>10</v>
          </cell>
          <cell r="AD27" t="str">
            <v>VR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2</v>
          </cell>
          <cell r="AN27" t="str">
            <v>never resealed</v>
          </cell>
          <cell r="BO27" t="str">
            <v>RS 030</v>
          </cell>
          <cell r="BP27">
            <v>2.8</v>
          </cell>
          <cell r="BQ27">
            <v>6</v>
          </cell>
          <cell r="BR27" t="str">
            <v>H</v>
          </cell>
          <cell r="BS27" t="str">
            <v>C</v>
          </cell>
          <cell r="BT27">
            <v>0</v>
          </cell>
          <cell r="BU27" t="str">
            <v>AC</v>
          </cell>
          <cell r="BV27" t="str">
            <v/>
          </cell>
          <cell r="BW27">
            <v>2</v>
          </cell>
          <cell r="BX27">
            <v>40</v>
          </cell>
          <cell r="BY27" t="str">
            <v/>
          </cell>
          <cell r="BZ27">
            <v>1</v>
          </cell>
          <cell r="CA27">
            <v>10</v>
          </cell>
          <cell r="CB27">
            <v>2.052</v>
          </cell>
          <cell r="CC27">
            <v>3.8643706744868038</v>
          </cell>
          <cell r="CD27">
            <v>80</v>
          </cell>
          <cell r="CE27">
            <v>56</v>
          </cell>
          <cell r="CF27">
            <v>41</v>
          </cell>
          <cell r="CG27">
            <v>39</v>
          </cell>
          <cell r="CH27">
            <v>15</v>
          </cell>
          <cell r="CI27">
            <v>3.1</v>
          </cell>
          <cell r="CJ27">
            <v>1.0333333333333335E-2</v>
          </cell>
          <cell r="CK27">
            <v>10</v>
          </cell>
          <cell r="CL27">
            <v>41</v>
          </cell>
          <cell r="CM27">
            <v>0.37513358974358968</v>
          </cell>
          <cell r="CN27">
            <v>0.37513358974358968</v>
          </cell>
          <cell r="CO27">
            <v>0</v>
          </cell>
          <cell r="CP27">
            <v>0</v>
          </cell>
          <cell r="CQ27">
            <v>4.2395042642303933</v>
          </cell>
          <cell r="CR27">
            <v>0</v>
          </cell>
          <cell r="CS27">
            <v>1</v>
          </cell>
          <cell r="CT27">
            <v>0</v>
          </cell>
          <cell r="CU27">
            <v>0</v>
          </cell>
          <cell r="CV27">
            <v>27</v>
          </cell>
          <cell r="CW27">
            <v>27</v>
          </cell>
          <cell r="CX27" t="str">
            <v/>
          </cell>
          <cell r="CY27">
            <v>2</v>
          </cell>
          <cell r="CZ27">
            <v>2</v>
          </cell>
          <cell r="DA27">
            <v>1.5</v>
          </cell>
          <cell r="DB27">
            <v>400</v>
          </cell>
          <cell r="DC27">
            <v>188</v>
          </cell>
          <cell r="DD27">
            <v>104</v>
          </cell>
          <cell r="DE27">
            <v>30</v>
          </cell>
          <cell r="DF27">
            <v>46</v>
          </cell>
          <cell r="DG27">
            <v>8</v>
          </cell>
          <cell r="DH27">
            <v>4</v>
          </cell>
          <cell r="DI27">
            <v>20</v>
          </cell>
        </row>
        <row r="28">
          <cell r="A28" t="str">
            <v>RS 015</v>
          </cell>
          <cell r="B28">
            <v>15</v>
          </cell>
          <cell r="C28" t="str">
            <v>C</v>
          </cell>
          <cell r="D28" t="str">
            <v>T</v>
          </cell>
          <cell r="E28" t="str">
            <v>Masasa - Kalitsilo</v>
          </cell>
          <cell r="F28" t="str">
            <v>M01</v>
          </cell>
          <cell r="G28">
            <v>26</v>
          </cell>
          <cell r="H28">
            <v>20.9</v>
          </cell>
          <cell r="I28" t="str">
            <v>R</v>
          </cell>
          <cell r="J28" t="str">
            <v>NTCHEU</v>
          </cell>
          <cell r="K28">
            <v>8</v>
          </cell>
          <cell r="L28">
            <v>0</v>
          </cell>
          <cell r="W28">
            <v>71</v>
          </cell>
          <cell r="X28" t="str">
            <v>DS</v>
          </cell>
          <cell r="Y28">
            <v>150</v>
          </cell>
          <cell r="Z28" t="str">
            <v>SB</v>
          </cell>
          <cell r="AA28">
            <v>125</v>
          </cell>
          <cell r="AB28" t="str">
            <v>GR</v>
          </cell>
          <cell r="AC28">
            <v>10</v>
          </cell>
          <cell r="AD28" t="str">
            <v>VR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</v>
          </cell>
          <cell r="AN28" t="str">
            <v>never resealed</v>
          </cell>
          <cell r="BO28" t="str">
            <v>RS 015</v>
          </cell>
          <cell r="BP28">
            <v>20.9</v>
          </cell>
          <cell r="BQ28">
            <v>6</v>
          </cell>
          <cell r="BR28" t="str">
            <v>R</v>
          </cell>
          <cell r="BS28" t="str">
            <v>C</v>
          </cell>
          <cell r="BT28">
            <v>0</v>
          </cell>
          <cell r="BU28" t="str">
            <v>DS</v>
          </cell>
          <cell r="BV28" t="str">
            <v/>
          </cell>
          <cell r="BW28">
            <v>1</v>
          </cell>
          <cell r="BX28">
            <v>15</v>
          </cell>
          <cell r="BY28" t="str">
            <v/>
          </cell>
          <cell r="BZ28">
            <v>1</v>
          </cell>
          <cell r="CA28">
            <v>10</v>
          </cell>
          <cell r="CB28">
            <v>1.427</v>
          </cell>
          <cell r="CC28">
            <v>3.3221936863895123</v>
          </cell>
          <cell r="CD28">
            <v>95</v>
          </cell>
          <cell r="CE28">
            <v>86</v>
          </cell>
          <cell r="CF28">
            <v>71</v>
          </cell>
          <cell r="CG28">
            <v>24</v>
          </cell>
          <cell r="CH28">
            <v>15</v>
          </cell>
          <cell r="CI28">
            <v>18.7</v>
          </cell>
          <cell r="CJ28">
            <v>6.2333333333333338E-2</v>
          </cell>
          <cell r="CK28">
            <v>10</v>
          </cell>
          <cell r="CL28">
            <v>71</v>
          </cell>
          <cell r="CM28">
            <v>0.59323512820512814</v>
          </cell>
          <cell r="CN28">
            <v>0.59323512820512814</v>
          </cell>
          <cell r="CO28">
            <v>0</v>
          </cell>
          <cell r="CP28">
            <v>0</v>
          </cell>
          <cell r="CQ28">
            <v>3.9154288145946405</v>
          </cell>
          <cell r="CR28">
            <v>5</v>
          </cell>
          <cell r="CS28">
            <v>1</v>
          </cell>
          <cell r="CT28">
            <v>0</v>
          </cell>
          <cell r="CU28">
            <v>0</v>
          </cell>
          <cell r="CV28">
            <v>27</v>
          </cell>
          <cell r="CW28">
            <v>27</v>
          </cell>
          <cell r="CX28" t="str">
            <v/>
          </cell>
          <cell r="CY28">
            <v>2</v>
          </cell>
          <cell r="CZ28">
            <v>2</v>
          </cell>
          <cell r="DA28">
            <v>1.3</v>
          </cell>
          <cell r="DB28">
            <v>400</v>
          </cell>
          <cell r="DC28">
            <v>188</v>
          </cell>
          <cell r="DD28">
            <v>104</v>
          </cell>
          <cell r="DE28">
            <v>30</v>
          </cell>
          <cell r="DF28">
            <v>46</v>
          </cell>
          <cell r="DG28">
            <v>8</v>
          </cell>
          <cell r="DH28">
            <v>4</v>
          </cell>
          <cell r="DI28">
            <v>20</v>
          </cell>
        </row>
        <row r="29">
          <cell r="A29" t="str">
            <v>RS 027</v>
          </cell>
          <cell r="B29">
            <v>27</v>
          </cell>
          <cell r="C29" t="str">
            <v>C</v>
          </cell>
          <cell r="D29" t="str">
            <v>T</v>
          </cell>
          <cell r="E29" t="str">
            <v>Kalitsilo - Mlangeni</v>
          </cell>
          <cell r="F29" t="str">
            <v>M01</v>
          </cell>
          <cell r="G29">
            <v>27</v>
          </cell>
          <cell r="H29">
            <v>14.7</v>
          </cell>
          <cell r="I29" t="str">
            <v>R</v>
          </cell>
          <cell r="J29" t="str">
            <v>DEDZA</v>
          </cell>
          <cell r="K29">
            <v>8</v>
          </cell>
          <cell r="L29">
            <v>0</v>
          </cell>
          <cell r="W29">
            <v>71</v>
          </cell>
          <cell r="X29" t="str">
            <v>AC</v>
          </cell>
          <cell r="Y29">
            <v>125</v>
          </cell>
          <cell r="Z29" t="str">
            <v>SB</v>
          </cell>
          <cell r="AA29">
            <v>150</v>
          </cell>
          <cell r="AB29" t="str">
            <v>GR</v>
          </cell>
          <cell r="AC29">
            <v>10</v>
          </cell>
          <cell r="AD29" t="str">
            <v>VR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2</v>
          </cell>
          <cell r="AN29" t="str">
            <v>never resealed</v>
          </cell>
          <cell r="BO29" t="str">
            <v>RS 027</v>
          </cell>
          <cell r="BP29">
            <v>14.7</v>
          </cell>
          <cell r="BQ29">
            <v>6</v>
          </cell>
          <cell r="BR29" t="str">
            <v>R</v>
          </cell>
          <cell r="BS29" t="str">
            <v>C</v>
          </cell>
          <cell r="BT29">
            <v>0</v>
          </cell>
          <cell r="BU29" t="str">
            <v>AC</v>
          </cell>
          <cell r="BV29" t="str">
            <v/>
          </cell>
          <cell r="BW29">
            <v>2</v>
          </cell>
          <cell r="BX29">
            <v>40</v>
          </cell>
          <cell r="BY29" t="str">
            <v/>
          </cell>
          <cell r="BZ29">
            <v>1</v>
          </cell>
          <cell r="CA29">
            <v>10</v>
          </cell>
          <cell r="CB29">
            <v>2.052</v>
          </cell>
          <cell r="CC29">
            <v>3.1289903053303436</v>
          </cell>
          <cell r="CD29">
            <v>50</v>
          </cell>
          <cell r="CE29">
            <v>15</v>
          </cell>
          <cell r="CF29">
            <v>0</v>
          </cell>
          <cell r="CG29">
            <v>50</v>
          </cell>
          <cell r="CH29">
            <v>15</v>
          </cell>
          <cell r="CI29">
            <v>17.5</v>
          </cell>
          <cell r="CJ29">
            <v>5.8333333333333341E-2</v>
          </cell>
          <cell r="CK29">
            <v>5.8333333333333341E-2</v>
          </cell>
          <cell r="CL29">
            <v>0</v>
          </cell>
          <cell r="CM29">
            <v>2.2615384615384617E-2</v>
          </cell>
          <cell r="CN29">
            <v>2.2615384615384617E-2</v>
          </cell>
          <cell r="CO29">
            <v>0</v>
          </cell>
          <cell r="CP29">
            <v>0</v>
          </cell>
          <cell r="CQ29">
            <v>3.1516056899457281</v>
          </cell>
          <cell r="CR29">
            <v>0</v>
          </cell>
          <cell r="CS29">
            <v>1</v>
          </cell>
          <cell r="CT29">
            <v>0</v>
          </cell>
          <cell r="CU29">
            <v>0</v>
          </cell>
          <cell r="CV29">
            <v>27</v>
          </cell>
          <cell r="CW29">
            <v>27</v>
          </cell>
          <cell r="CX29" t="str">
            <v/>
          </cell>
          <cell r="CY29">
            <v>1.8</v>
          </cell>
          <cell r="CZ29">
            <v>1.5</v>
          </cell>
          <cell r="DA29">
            <v>1.5</v>
          </cell>
          <cell r="DB29">
            <v>400</v>
          </cell>
          <cell r="DC29">
            <v>188</v>
          </cell>
          <cell r="DD29">
            <v>104</v>
          </cell>
          <cell r="DE29">
            <v>30</v>
          </cell>
          <cell r="DF29">
            <v>46</v>
          </cell>
          <cell r="DG29">
            <v>8</v>
          </cell>
          <cell r="DH29">
            <v>4</v>
          </cell>
          <cell r="DI29">
            <v>20</v>
          </cell>
        </row>
        <row r="30">
          <cell r="A30" t="str">
            <v>RS 032</v>
          </cell>
          <cell r="B30">
            <v>32</v>
          </cell>
          <cell r="C30" t="str">
            <v>C</v>
          </cell>
          <cell r="D30" t="str">
            <v>T</v>
          </cell>
          <cell r="E30" t="str">
            <v>Mlangeni - Biriwiri</v>
          </cell>
          <cell r="F30" t="str">
            <v>M01</v>
          </cell>
          <cell r="G30">
            <v>28</v>
          </cell>
          <cell r="H30">
            <v>13.1</v>
          </cell>
          <cell r="I30" t="str">
            <v>R</v>
          </cell>
          <cell r="J30" t="str">
            <v>NTCHEU</v>
          </cell>
          <cell r="K30">
            <v>8</v>
          </cell>
          <cell r="L30">
            <v>0</v>
          </cell>
          <cell r="W30">
            <v>71</v>
          </cell>
          <cell r="X30" t="str">
            <v>AC</v>
          </cell>
          <cell r="Y30">
            <v>125</v>
          </cell>
          <cell r="Z30" t="str">
            <v>SB</v>
          </cell>
          <cell r="AA30">
            <v>150</v>
          </cell>
          <cell r="AB30" t="str">
            <v>GR</v>
          </cell>
          <cell r="AC30">
            <v>10</v>
          </cell>
          <cell r="AD30" t="str">
            <v>VR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2</v>
          </cell>
          <cell r="AN30" t="str">
            <v>never resealed</v>
          </cell>
          <cell r="BO30" t="str">
            <v>RS 032</v>
          </cell>
          <cell r="BP30">
            <v>13.1</v>
          </cell>
          <cell r="BQ30">
            <v>6</v>
          </cell>
          <cell r="BR30" t="str">
            <v>R</v>
          </cell>
          <cell r="BS30" t="str">
            <v>C</v>
          </cell>
          <cell r="BT30">
            <v>0</v>
          </cell>
          <cell r="BU30" t="str">
            <v>AC</v>
          </cell>
          <cell r="BV30" t="str">
            <v/>
          </cell>
          <cell r="BW30">
            <v>2</v>
          </cell>
          <cell r="BX30">
            <v>40</v>
          </cell>
          <cell r="BY30" t="str">
            <v/>
          </cell>
          <cell r="BZ30">
            <v>1</v>
          </cell>
          <cell r="CA30">
            <v>10</v>
          </cell>
          <cell r="CB30">
            <v>2.052</v>
          </cell>
          <cell r="CC30">
            <v>2.21</v>
          </cell>
          <cell r="CD30">
            <v>50</v>
          </cell>
          <cell r="CE30">
            <v>30</v>
          </cell>
          <cell r="CF30">
            <v>15</v>
          </cell>
          <cell r="CG30">
            <v>35</v>
          </cell>
          <cell r="CH30">
            <v>15</v>
          </cell>
          <cell r="CI30">
            <v>0</v>
          </cell>
          <cell r="CJ30">
            <v>0</v>
          </cell>
          <cell r="CK30">
            <v>10</v>
          </cell>
          <cell r="CL30">
            <v>15</v>
          </cell>
          <cell r="CM30">
            <v>0.19923076923076921</v>
          </cell>
          <cell r="CN30">
            <v>0.19923076923076921</v>
          </cell>
          <cell r="CO30">
            <v>0</v>
          </cell>
          <cell r="CP30">
            <v>0</v>
          </cell>
          <cell r="CQ30">
            <v>2.4092307692307693</v>
          </cell>
          <cell r="CR30">
            <v>0</v>
          </cell>
          <cell r="CS30">
            <v>1</v>
          </cell>
          <cell r="CT30">
            <v>0</v>
          </cell>
          <cell r="CU30">
            <v>0</v>
          </cell>
          <cell r="CV30">
            <v>27</v>
          </cell>
          <cell r="CW30">
            <v>27</v>
          </cell>
          <cell r="CX30" t="str">
            <v/>
          </cell>
          <cell r="CY30">
            <v>1.5</v>
          </cell>
          <cell r="CZ30">
            <v>1.5</v>
          </cell>
          <cell r="DA30">
            <v>1.5</v>
          </cell>
          <cell r="DB30">
            <v>400</v>
          </cell>
          <cell r="DC30">
            <v>188</v>
          </cell>
          <cell r="DD30">
            <v>104</v>
          </cell>
          <cell r="DE30">
            <v>30</v>
          </cell>
          <cell r="DF30">
            <v>46</v>
          </cell>
          <cell r="DG30">
            <v>8</v>
          </cell>
          <cell r="DH30">
            <v>4</v>
          </cell>
          <cell r="DI30">
            <v>20</v>
          </cell>
        </row>
        <row r="31">
          <cell r="A31" t="str">
            <v>RS 021</v>
          </cell>
          <cell r="B31">
            <v>21</v>
          </cell>
          <cell r="C31" t="str">
            <v>C</v>
          </cell>
          <cell r="D31" t="str">
            <v>T</v>
          </cell>
          <cell r="E31" t="str">
            <v>Biriwiri - Ntcheu</v>
          </cell>
          <cell r="F31" t="str">
            <v>M01</v>
          </cell>
          <cell r="G31">
            <v>29</v>
          </cell>
          <cell r="H31">
            <v>6.7</v>
          </cell>
          <cell r="I31" t="str">
            <v>F</v>
          </cell>
          <cell r="J31" t="str">
            <v>NTCHEU</v>
          </cell>
          <cell r="K31">
            <v>8</v>
          </cell>
          <cell r="L31">
            <v>0</v>
          </cell>
          <cell r="W31">
            <v>71</v>
          </cell>
          <cell r="X31" t="str">
            <v>DS</v>
          </cell>
          <cell r="Y31">
            <v>125</v>
          </cell>
          <cell r="Z31" t="str">
            <v>SB</v>
          </cell>
          <cell r="AA31">
            <v>150</v>
          </cell>
          <cell r="AB31" t="str">
            <v>GR</v>
          </cell>
          <cell r="AC31">
            <v>10</v>
          </cell>
          <cell r="AD31" t="str">
            <v>VR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1</v>
          </cell>
          <cell r="AN31" t="str">
            <v>never resealed</v>
          </cell>
          <cell r="BO31" t="str">
            <v>RS 021</v>
          </cell>
          <cell r="BP31">
            <v>6.7</v>
          </cell>
          <cell r="BQ31">
            <v>6</v>
          </cell>
          <cell r="BR31" t="str">
            <v>F</v>
          </cell>
          <cell r="BS31" t="str">
            <v>C</v>
          </cell>
          <cell r="BT31">
            <v>0</v>
          </cell>
          <cell r="BU31" t="str">
            <v>DS</v>
          </cell>
          <cell r="BV31" t="str">
            <v/>
          </cell>
          <cell r="BW31">
            <v>1</v>
          </cell>
          <cell r="BX31">
            <v>15</v>
          </cell>
          <cell r="BY31" t="str">
            <v/>
          </cell>
          <cell r="BZ31">
            <v>1</v>
          </cell>
          <cell r="CA31">
            <v>10</v>
          </cell>
          <cell r="CB31">
            <v>1.677</v>
          </cell>
          <cell r="CC31">
            <v>2.4494146627565985</v>
          </cell>
          <cell r="CD31">
            <v>40</v>
          </cell>
          <cell r="CE31">
            <v>5</v>
          </cell>
          <cell r="CF31">
            <v>0</v>
          </cell>
          <cell r="CG31">
            <v>40</v>
          </cell>
          <cell r="CH31">
            <v>5</v>
          </cell>
          <cell r="CI31">
            <v>0.4</v>
          </cell>
          <cell r="CJ31">
            <v>1.3333333333333337E-3</v>
          </cell>
          <cell r="CK31">
            <v>1.3333333333333337E-3</v>
          </cell>
          <cell r="CL31">
            <v>0</v>
          </cell>
          <cell r="CM31">
            <v>5.1692307692307704E-4</v>
          </cell>
          <cell r="CN31">
            <v>5.1692307692307704E-4</v>
          </cell>
          <cell r="CO31">
            <v>0</v>
          </cell>
          <cell r="CP31">
            <v>0</v>
          </cell>
          <cell r="CQ31">
            <v>2.4499315858335216</v>
          </cell>
          <cell r="CR31">
            <v>0</v>
          </cell>
          <cell r="CS31">
            <v>1</v>
          </cell>
          <cell r="CT31">
            <v>0</v>
          </cell>
          <cell r="CU31">
            <v>0</v>
          </cell>
          <cell r="CV31">
            <v>27</v>
          </cell>
          <cell r="CW31">
            <v>27</v>
          </cell>
          <cell r="CX31" t="str">
            <v/>
          </cell>
          <cell r="CY31">
            <v>2</v>
          </cell>
          <cell r="CZ31">
            <v>1.5</v>
          </cell>
          <cell r="DA31">
            <v>1.5</v>
          </cell>
          <cell r="DB31">
            <v>400</v>
          </cell>
          <cell r="DC31">
            <v>188</v>
          </cell>
          <cell r="DD31">
            <v>104</v>
          </cell>
          <cell r="DE31">
            <v>30</v>
          </cell>
          <cell r="DF31">
            <v>46</v>
          </cell>
          <cell r="DG31">
            <v>8</v>
          </cell>
          <cell r="DH31">
            <v>4</v>
          </cell>
          <cell r="DI31">
            <v>20</v>
          </cell>
        </row>
        <row r="32">
          <cell r="A32" t="str">
            <v>RS 019</v>
          </cell>
          <cell r="B32">
            <v>19</v>
          </cell>
          <cell r="C32" t="str">
            <v>C</v>
          </cell>
          <cell r="D32" t="str">
            <v>T</v>
          </cell>
          <cell r="E32" t="str">
            <v>Ntcheu - Bemvu</v>
          </cell>
          <cell r="F32" t="str">
            <v>M01</v>
          </cell>
          <cell r="G32">
            <v>30</v>
          </cell>
          <cell r="H32">
            <v>11.8</v>
          </cell>
          <cell r="I32" t="str">
            <v>F</v>
          </cell>
          <cell r="J32" t="str">
            <v>NTCHEU</v>
          </cell>
          <cell r="K32">
            <v>8</v>
          </cell>
          <cell r="L32">
            <v>0</v>
          </cell>
          <cell r="W32">
            <v>71</v>
          </cell>
          <cell r="X32" t="str">
            <v>DS</v>
          </cell>
          <cell r="Y32">
            <v>125</v>
          </cell>
          <cell r="Z32" t="str">
            <v>SB</v>
          </cell>
          <cell r="AA32">
            <v>150</v>
          </cell>
          <cell r="AB32" t="str">
            <v>CG</v>
          </cell>
          <cell r="AC32">
            <v>10</v>
          </cell>
          <cell r="AD32" t="str">
            <v>VR</v>
          </cell>
          <cell r="AE32">
            <v>89</v>
          </cell>
          <cell r="AF32" t="str">
            <v>AO</v>
          </cell>
          <cell r="AG32" t="str">
            <v>AC</v>
          </cell>
          <cell r="AH32">
            <v>50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7</v>
          </cell>
          <cell r="AN32">
            <v>0</v>
          </cell>
          <cell r="BO32" t="str">
            <v>RS 019</v>
          </cell>
          <cell r="BP32">
            <v>11.8</v>
          </cell>
          <cell r="BQ32">
            <v>6</v>
          </cell>
          <cell r="BR32" t="str">
            <v>F</v>
          </cell>
          <cell r="BS32" t="str">
            <v>C</v>
          </cell>
          <cell r="BT32">
            <v>0</v>
          </cell>
          <cell r="BU32" t="str">
            <v>AC</v>
          </cell>
          <cell r="BV32" t="str">
            <v>DS</v>
          </cell>
          <cell r="BW32">
            <v>7</v>
          </cell>
          <cell r="BX32">
            <v>40</v>
          </cell>
          <cell r="BY32">
            <v>15</v>
          </cell>
          <cell r="BZ32">
            <v>1</v>
          </cell>
          <cell r="CA32">
            <v>10</v>
          </cell>
          <cell r="CB32">
            <v>2.2290000000000001</v>
          </cell>
          <cell r="CC32">
            <v>2.2000000000000002</v>
          </cell>
          <cell r="CD32">
            <v>70</v>
          </cell>
          <cell r="CE32">
            <v>4</v>
          </cell>
          <cell r="CF32">
            <v>0</v>
          </cell>
          <cell r="CG32">
            <v>70</v>
          </cell>
          <cell r="CH32">
            <v>4</v>
          </cell>
          <cell r="CI32">
            <v>0.5</v>
          </cell>
          <cell r="CJ32">
            <v>1.6666666666666668E-3</v>
          </cell>
          <cell r="CK32">
            <v>1.6666666666666668E-3</v>
          </cell>
          <cell r="CL32">
            <v>0</v>
          </cell>
          <cell r="CM32">
            <v>6.4615384615384621E-4</v>
          </cell>
          <cell r="CN32">
            <v>6.4615384615384621E-4</v>
          </cell>
          <cell r="CO32">
            <v>0</v>
          </cell>
          <cell r="CP32">
            <v>0</v>
          </cell>
          <cell r="CQ32">
            <v>2.2006461538461539</v>
          </cell>
          <cell r="CR32">
            <v>0</v>
          </cell>
          <cell r="CS32">
            <v>1</v>
          </cell>
          <cell r="CT32">
            <v>0</v>
          </cell>
          <cell r="CU32">
            <v>0</v>
          </cell>
          <cell r="CV32">
            <v>9</v>
          </cell>
          <cell r="CW32">
            <v>27</v>
          </cell>
          <cell r="CX32">
            <v>54</v>
          </cell>
          <cell r="CY32">
            <v>1.5</v>
          </cell>
          <cell r="CZ32">
            <v>1.3</v>
          </cell>
          <cell r="DA32">
            <v>1.3</v>
          </cell>
          <cell r="DB32">
            <v>440</v>
          </cell>
          <cell r="DC32">
            <v>207</v>
          </cell>
          <cell r="DD32">
            <v>115</v>
          </cell>
          <cell r="DE32">
            <v>33</v>
          </cell>
          <cell r="DF32">
            <v>51</v>
          </cell>
          <cell r="DG32">
            <v>9</v>
          </cell>
          <cell r="DH32">
            <v>5</v>
          </cell>
          <cell r="DI32">
            <v>22</v>
          </cell>
        </row>
        <row r="33">
          <cell r="A33" t="str">
            <v>RS 029</v>
          </cell>
          <cell r="B33">
            <v>29</v>
          </cell>
          <cell r="C33" t="str">
            <v>C</v>
          </cell>
          <cell r="D33" t="str">
            <v>T</v>
          </cell>
          <cell r="E33" t="str">
            <v>Bemvu - Njereza</v>
          </cell>
          <cell r="F33" t="str">
            <v>M01</v>
          </cell>
          <cell r="G33">
            <v>31</v>
          </cell>
          <cell r="H33">
            <v>8.8000000000000007</v>
          </cell>
          <cell r="I33" t="str">
            <v>R</v>
          </cell>
          <cell r="J33" t="str">
            <v>NTCHEU</v>
          </cell>
          <cell r="K33">
            <v>8</v>
          </cell>
          <cell r="L33">
            <v>0</v>
          </cell>
          <cell r="W33">
            <v>71</v>
          </cell>
          <cell r="X33" t="str">
            <v>AC</v>
          </cell>
          <cell r="Y33">
            <v>125</v>
          </cell>
          <cell r="Z33" t="str">
            <v>SB</v>
          </cell>
          <cell r="AA33">
            <v>150</v>
          </cell>
          <cell r="AB33" t="str">
            <v>GR</v>
          </cell>
          <cell r="AC33">
            <v>10</v>
          </cell>
          <cell r="AD33" t="str">
            <v>VR</v>
          </cell>
          <cell r="AE33">
            <v>89</v>
          </cell>
          <cell r="AF33" t="str">
            <v>AO</v>
          </cell>
          <cell r="AG33" t="str">
            <v>AC</v>
          </cell>
          <cell r="AH33">
            <v>50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6</v>
          </cell>
          <cell r="AN33">
            <v>0</v>
          </cell>
          <cell r="BO33" t="str">
            <v>RS 029</v>
          </cell>
          <cell r="BP33">
            <v>8.8000000000000007</v>
          </cell>
          <cell r="BQ33">
            <v>6</v>
          </cell>
          <cell r="BR33" t="str">
            <v>R</v>
          </cell>
          <cell r="BS33" t="str">
            <v>C</v>
          </cell>
          <cell r="BT33">
            <v>0</v>
          </cell>
          <cell r="BU33" t="str">
            <v>AC</v>
          </cell>
          <cell r="BV33" t="str">
            <v>AC</v>
          </cell>
          <cell r="BW33">
            <v>6</v>
          </cell>
          <cell r="BX33">
            <v>40</v>
          </cell>
          <cell r="BY33">
            <v>40</v>
          </cell>
          <cell r="BZ33">
            <v>1</v>
          </cell>
          <cell r="CA33">
            <v>10</v>
          </cell>
          <cell r="CB33">
            <v>2.6040000000000001</v>
          </cell>
          <cell r="CC33">
            <v>2.3115847507331377</v>
          </cell>
          <cell r="CD33">
            <v>1</v>
          </cell>
          <cell r="CE33">
            <v>0</v>
          </cell>
          <cell r="CF33">
            <v>0</v>
          </cell>
          <cell r="CG33">
            <v>1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2.3115847507331377</v>
          </cell>
          <cell r="CR33">
            <v>0</v>
          </cell>
          <cell r="CS33">
            <v>1</v>
          </cell>
          <cell r="CT33">
            <v>0</v>
          </cell>
          <cell r="CU33">
            <v>0</v>
          </cell>
          <cell r="CV33">
            <v>9</v>
          </cell>
          <cell r="CW33">
            <v>27</v>
          </cell>
          <cell r="CX33">
            <v>54</v>
          </cell>
          <cell r="CY33">
            <v>1.1000000000000001</v>
          </cell>
          <cell r="CZ33">
            <v>1.2</v>
          </cell>
          <cell r="DA33">
            <v>1.1000000000000001</v>
          </cell>
          <cell r="DB33">
            <v>440</v>
          </cell>
          <cell r="DC33">
            <v>207</v>
          </cell>
          <cell r="DD33">
            <v>115</v>
          </cell>
          <cell r="DE33">
            <v>33</v>
          </cell>
          <cell r="DF33">
            <v>51</v>
          </cell>
          <cell r="DG33">
            <v>9</v>
          </cell>
          <cell r="DH33">
            <v>5</v>
          </cell>
          <cell r="DI33">
            <v>22</v>
          </cell>
        </row>
        <row r="34">
          <cell r="A34" t="str">
            <v>RS 016</v>
          </cell>
          <cell r="B34">
            <v>16</v>
          </cell>
          <cell r="C34" t="str">
            <v>C</v>
          </cell>
          <cell r="D34" t="str">
            <v>T</v>
          </cell>
          <cell r="E34" t="str">
            <v>Njereza - Balaka Market</v>
          </cell>
          <cell r="F34" t="str">
            <v>M01</v>
          </cell>
          <cell r="G34">
            <v>32</v>
          </cell>
          <cell r="H34">
            <v>12</v>
          </cell>
          <cell r="I34" t="str">
            <v>R</v>
          </cell>
          <cell r="J34" t="str">
            <v>NTCHEU</v>
          </cell>
          <cell r="K34">
            <v>8</v>
          </cell>
          <cell r="L34">
            <v>0</v>
          </cell>
          <cell r="W34">
            <v>71</v>
          </cell>
          <cell r="X34" t="str">
            <v>DS</v>
          </cell>
          <cell r="Y34">
            <v>150</v>
          </cell>
          <cell r="Z34" t="str">
            <v>SB</v>
          </cell>
          <cell r="AA34">
            <v>125</v>
          </cell>
          <cell r="AB34" t="str">
            <v>GR</v>
          </cell>
          <cell r="AC34">
            <v>10</v>
          </cell>
          <cell r="AD34" t="str">
            <v>VR</v>
          </cell>
          <cell r="AE34">
            <v>89</v>
          </cell>
          <cell r="AF34" t="str">
            <v>AO</v>
          </cell>
          <cell r="AG34" t="str">
            <v>AC</v>
          </cell>
          <cell r="AH34">
            <v>50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7</v>
          </cell>
          <cell r="AN34">
            <v>0</v>
          </cell>
          <cell r="BO34" t="str">
            <v>RS 016</v>
          </cell>
          <cell r="BP34">
            <v>12</v>
          </cell>
          <cell r="BQ34">
            <v>6</v>
          </cell>
          <cell r="BR34" t="str">
            <v>R</v>
          </cell>
          <cell r="BS34" t="str">
            <v>S</v>
          </cell>
          <cell r="BT34">
            <v>0</v>
          </cell>
          <cell r="BU34" t="str">
            <v>AC</v>
          </cell>
          <cell r="BV34" t="str">
            <v>DS</v>
          </cell>
          <cell r="BW34">
            <v>7</v>
          </cell>
          <cell r="BX34">
            <v>40</v>
          </cell>
          <cell r="BY34">
            <v>15</v>
          </cell>
          <cell r="BZ34">
            <v>1</v>
          </cell>
          <cell r="CA34">
            <v>10</v>
          </cell>
          <cell r="CB34">
            <v>1.9790000000000001</v>
          </cell>
          <cell r="CC34">
            <v>1.8983616102372702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1.8983616102372702</v>
          </cell>
          <cell r="CR34">
            <v>0</v>
          </cell>
          <cell r="CS34">
            <v>1</v>
          </cell>
          <cell r="CT34">
            <v>0</v>
          </cell>
          <cell r="CU34">
            <v>0</v>
          </cell>
          <cell r="CV34">
            <v>9</v>
          </cell>
          <cell r="CW34">
            <v>27</v>
          </cell>
          <cell r="CX34">
            <v>54</v>
          </cell>
          <cell r="CY34">
            <v>1.1000000000000001</v>
          </cell>
          <cell r="CZ34">
            <v>1.2</v>
          </cell>
          <cell r="DA34">
            <v>1.1000000000000001</v>
          </cell>
          <cell r="DB34">
            <v>400</v>
          </cell>
          <cell r="DC34">
            <v>188</v>
          </cell>
          <cell r="DD34">
            <v>104</v>
          </cell>
          <cell r="DE34">
            <v>30</v>
          </cell>
          <cell r="DF34">
            <v>46</v>
          </cell>
          <cell r="DG34">
            <v>8</v>
          </cell>
          <cell r="DH34">
            <v>4</v>
          </cell>
          <cell r="DI34">
            <v>20</v>
          </cell>
        </row>
        <row r="35">
          <cell r="A35" t="str">
            <v>RS 036</v>
          </cell>
          <cell r="B35">
            <v>36</v>
          </cell>
          <cell r="C35" t="str">
            <v>C</v>
          </cell>
          <cell r="D35" t="str">
            <v>T</v>
          </cell>
          <cell r="E35" t="str">
            <v>Balaka Market - Chingeni</v>
          </cell>
          <cell r="F35" t="str">
            <v>M01</v>
          </cell>
          <cell r="G35">
            <v>33</v>
          </cell>
          <cell r="H35">
            <v>4.7</v>
          </cell>
          <cell r="I35" t="str">
            <v>F</v>
          </cell>
          <cell r="J35" t="str">
            <v>MACHINGA</v>
          </cell>
          <cell r="K35">
            <v>8</v>
          </cell>
          <cell r="L35">
            <v>0</v>
          </cell>
          <cell r="W35">
            <v>71</v>
          </cell>
          <cell r="X35" t="str">
            <v>AC</v>
          </cell>
          <cell r="Y35">
            <v>125</v>
          </cell>
          <cell r="Z35" t="str">
            <v>SB</v>
          </cell>
          <cell r="AA35">
            <v>150</v>
          </cell>
          <cell r="AB35" t="str">
            <v>GR</v>
          </cell>
          <cell r="AC35">
            <v>10</v>
          </cell>
          <cell r="AD35" t="str">
            <v>VR</v>
          </cell>
          <cell r="AE35">
            <v>89</v>
          </cell>
          <cell r="AF35" t="str">
            <v>AO</v>
          </cell>
          <cell r="AG35" t="str">
            <v>AC</v>
          </cell>
          <cell r="AH35">
            <v>50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6</v>
          </cell>
          <cell r="AN35">
            <v>0</v>
          </cell>
          <cell r="BO35" t="str">
            <v>RS 036</v>
          </cell>
          <cell r="BP35">
            <v>4.7</v>
          </cell>
          <cell r="BQ35">
            <v>6</v>
          </cell>
          <cell r="BR35" t="str">
            <v>F</v>
          </cell>
          <cell r="BS35" t="str">
            <v>C</v>
          </cell>
          <cell r="BT35">
            <v>0</v>
          </cell>
          <cell r="BU35" t="str">
            <v>AC</v>
          </cell>
          <cell r="BV35" t="str">
            <v>AC</v>
          </cell>
          <cell r="BW35">
            <v>6</v>
          </cell>
          <cell r="BX35">
            <v>40</v>
          </cell>
          <cell r="BY35">
            <v>40</v>
          </cell>
          <cell r="BZ35">
            <v>1</v>
          </cell>
          <cell r="CA35">
            <v>10</v>
          </cell>
          <cell r="CB35">
            <v>2.6040000000000001</v>
          </cell>
          <cell r="CC35">
            <v>3.05</v>
          </cell>
          <cell r="CD35">
            <v>60</v>
          </cell>
          <cell r="CE35">
            <v>25</v>
          </cell>
          <cell r="CF35">
            <v>10</v>
          </cell>
          <cell r="CG35">
            <v>50</v>
          </cell>
          <cell r="CH35">
            <v>15</v>
          </cell>
          <cell r="CI35">
            <v>0.3</v>
          </cell>
          <cell r="CJ35">
            <v>1E-3</v>
          </cell>
          <cell r="CK35">
            <v>10</v>
          </cell>
          <cell r="CL35">
            <v>10</v>
          </cell>
          <cell r="CM35">
            <v>0.16653153846153848</v>
          </cell>
          <cell r="CN35">
            <v>0.16653153846153848</v>
          </cell>
          <cell r="CO35">
            <v>0</v>
          </cell>
          <cell r="CP35">
            <v>0</v>
          </cell>
          <cell r="CQ35">
            <v>3.2165315384615383</v>
          </cell>
          <cell r="CR35">
            <v>10</v>
          </cell>
          <cell r="CS35">
            <v>1</v>
          </cell>
          <cell r="CT35">
            <v>0</v>
          </cell>
          <cell r="CU35">
            <v>0</v>
          </cell>
          <cell r="CV35">
            <v>9</v>
          </cell>
          <cell r="CW35">
            <v>27</v>
          </cell>
          <cell r="CX35">
            <v>54</v>
          </cell>
          <cell r="CY35">
            <v>2</v>
          </cell>
          <cell r="CZ35">
            <v>1.5</v>
          </cell>
          <cell r="DA35">
            <v>1.3</v>
          </cell>
          <cell r="DB35">
            <v>500</v>
          </cell>
          <cell r="DC35">
            <v>235</v>
          </cell>
          <cell r="DD35">
            <v>130</v>
          </cell>
          <cell r="DE35">
            <v>38</v>
          </cell>
          <cell r="DF35">
            <v>58</v>
          </cell>
          <cell r="DG35">
            <v>10</v>
          </cell>
          <cell r="DH35">
            <v>5</v>
          </cell>
          <cell r="DI35">
            <v>25</v>
          </cell>
        </row>
        <row r="36">
          <cell r="A36" t="str">
            <v>RS 018</v>
          </cell>
          <cell r="B36">
            <v>18</v>
          </cell>
          <cell r="C36" t="str">
            <v>C</v>
          </cell>
          <cell r="D36" t="str">
            <v>T</v>
          </cell>
          <cell r="E36" t="str">
            <v>Chingeni - Senzani</v>
          </cell>
          <cell r="F36" t="str">
            <v>M01</v>
          </cell>
          <cell r="G36">
            <v>34</v>
          </cell>
          <cell r="H36">
            <v>14.8</v>
          </cell>
          <cell r="I36" t="str">
            <v>R</v>
          </cell>
          <cell r="J36" t="str">
            <v>NTCHEU</v>
          </cell>
          <cell r="K36">
            <v>8</v>
          </cell>
          <cell r="L36">
            <v>0</v>
          </cell>
          <cell r="W36">
            <v>89</v>
          </cell>
          <cell r="X36" t="str">
            <v>DS</v>
          </cell>
          <cell r="Y36">
            <v>200</v>
          </cell>
          <cell r="Z36" t="str">
            <v>SB</v>
          </cell>
          <cell r="AA36">
            <v>200</v>
          </cell>
          <cell r="AB36" t="str">
            <v>GR</v>
          </cell>
          <cell r="AC36">
            <v>16</v>
          </cell>
          <cell r="AD36" t="str">
            <v>VR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1</v>
          </cell>
          <cell r="AN36" t="str">
            <v>never resealed</v>
          </cell>
          <cell r="BO36" t="str">
            <v>RS 018</v>
          </cell>
          <cell r="BP36">
            <v>14.8</v>
          </cell>
          <cell r="BQ36">
            <v>6</v>
          </cell>
          <cell r="BR36" t="str">
            <v>R</v>
          </cell>
          <cell r="BS36" t="str">
            <v>C</v>
          </cell>
          <cell r="BT36">
            <v>0</v>
          </cell>
          <cell r="BU36" t="str">
            <v>DS</v>
          </cell>
          <cell r="BV36" t="str">
            <v/>
          </cell>
          <cell r="BW36">
            <v>1</v>
          </cell>
          <cell r="BX36">
            <v>15</v>
          </cell>
          <cell r="BY36" t="str">
            <v/>
          </cell>
          <cell r="BZ36">
            <v>1</v>
          </cell>
          <cell r="CA36">
            <v>16</v>
          </cell>
          <cell r="CB36">
            <v>2.177</v>
          </cell>
          <cell r="CC36">
            <v>2.9262475073313787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0.9</v>
          </cell>
          <cell r="CJ36">
            <v>3.0000000000000005E-3</v>
          </cell>
          <cell r="CK36">
            <v>3.0000000000000005E-3</v>
          </cell>
          <cell r="CL36">
            <v>0</v>
          </cell>
          <cell r="CM36">
            <v>1.1630769230769234E-3</v>
          </cell>
          <cell r="CN36">
            <v>1.1630769230769234E-3</v>
          </cell>
          <cell r="CO36">
            <v>0</v>
          </cell>
          <cell r="CP36">
            <v>0</v>
          </cell>
          <cell r="CQ36">
            <v>2.9274105842544556</v>
          </cell>
          <cell r="CR36">
            <v>0</v>
          </cell>
          <cell r="CS36">
            <v>1</v>
          </cell>
          <cell r="CT36">
            <v>0</v>
          </cell>
          <cell r="CU36">
            <v>0</v>
          </cell>
          <cell r="CV36">
            <v>9</v>
          </cell>
          <cell r="CW36">
            <v>9</v>
          </cell>
          <cell r="CX36" t="str">
            <v/>
          </cell>
          <cell r="CY36">
            <v>1.5</v>
          </cell>
          <cell r="CZ36">
            <v>1.3</v>
          </cell>
          <cell r="DA36">
            <v>1.1000000000000001</v>
          </cell>
          <cell r="DB36">
            <v>400</v>
          </cell>
          <cell r="DC36">
            <v>188</v>
          </cell>
          <cell r="DD36">
            <v>104</v>
          </cell>
          <cell r="DE36">
            <v>30</v>
          </cell>
          <cell r="DF36">
            <v>46</v>
          </cell>
          <cell r="DG36">
            <v>8</v>
          </cell>
          <cell r="DH36">
            <v>4</v>
          </cell>
          <cell r="DI36">
            <v>20</v>
          </cell>
        </row>
        <row r="37">
          <cell r="A37" t="str">
            <v>RS 105</v>
          </cell>
          <cell r="B37">
            <v>105</v>
          </cell>
          <cell r="C37" t="str">
            <v>S</v>
          </cell>
          <cell r="D37" t="str">
            <v>T</v>
          </cell>
          <cell r="E37" t="str">
            <v>Senzani - Lipaluwa River</v>
          </cell>
          <cell r="F37" t="str">
            <v>M01</v>
          </cell>
          <cell r="G37">
            <v>35</v>
          </cell>
          <cell r="H37">
            <v>26.8</v>
          </cell>
          <cell r="I37" t="str">
            <v>F</v>
          </cell>
          <cell r="J37" t="str">
            <v>NTCHEU</v>
          </cell>
          <cell r="K37">
            <v>8</v>
          </cell>
          <cell r="L37">
            <v>0</v>
          </cell>
          <cell r="W37">
            <v>89</v>
          </cell>
          <cell r="X37" t="str">
            <v>DS</v>
          </cell>
          <cell r="Y37">
            <v>200</v>
          </cell>
          <cell r="Z37" t="str">
            <v>SB</v>
          </cell>
          <cell r="AA37">
            <v>150</v>
          </cell>
          <cell r="AB37" t="str">
            <v>GR</v>
          </cell>
          <cell r="AC37">
            <v>5</v>
          </cell>
          <cell r="AD37" t="str">
            <v>VR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1</v>
          </cell>
          <cell r="AN37" t="str">
            <v>never resealed</v>
          </cell>
          <cell r="BO37" t="str">
            <v>RS 105</v>
          </cell>
          <cell r="BP37">
            <v>26.8</v>
          </cell>
          <cell r="BQ37">
            <v>6</v>
          </cell>
          <cell r="BR37" t="str">
            <v>F</v>
          </cell>
          <cell r="BS37" t="str">
            <v>C</v>
          </cell>
          <cell r="BT37">
            <v>0</v>
          </cell>
          <cell r="BU37" t="str">
            <v>DS</v>
          </cell>
          <cell r="BV37" t="str">
            <v/>
          </cell>
          <cell r="BW37">
            <v>1</v>
          </cell>
          <cell r="BX37">
            <v>15</v>
          </cell>
          <cell r="BY37" t="str">
            <v/>
          </cell>
          <cell r="BZ37">
            <v>1</v>
          </cell>
          <cell r="CA37">
            <v>5</v>
          </cell>
          <cell r="CB37">
            <v>1.677</v>
          </cell>
          <cell r="CC37">
            <v>3.31</v>
          </cell>
          <cell r="CD37">
            <v>2.5</v>
          </cell>
          <cell r="CE37">
            <v>0</v>
          </cell>
          <cell r="CF37">
            <v>0</v>
          </cell>
          <cell r="CG37">
            <v>2.5</v>
          </cell>
          <cell r="CH37">
            <v>0</v>
          </cell>
          <cell r="CI37">
            <v>1.1000000000000001</v>
          </cell>
          <cell r="CJ37">
            <v>3.666666666666667E-3</v>
          </cell>
          <cell r="CK37">
            <v>3.666666666666667E-3</v>
          </cell>
          <cell r="CL37">
            <v>0</v>
          </cell>
          <cell r="CM37">
            <v>1.4215384615384617E-3</v>
          </cell>
          <cell r="CN37">
            <v>1.4215384615384617E-3</v>
          </cell>
          <cell r="CO37">
            <v>0</v>
          </cell>
          <cell r="CP37">
            <v>0</v>
          </cell>
          <cell r="CQ37">
            <v>3.3114215384615386</v>
          </cell>
          <cell r="CR37">
            <v>0</v>
          </cell>
          <cell r="CS37">
            <v>1</v>
          </cell>
          <cell r="CT37">
            <v>0</v>
          </cell>
          <cell r="CU37">
            <v>0</v>
          </cell>
          <cell r="CV37">
            <v>9</v>
          </cell>
          <cell r="CW37">
            <v>9</v>
          </cell>
          <cell r="CX37" t="str">
            <v/>
          </cell>
          <cell r="CY37">
            <v>1.1000000000000001</v>
          </cell>
          <cell r="CZ37">
            <v>1.2</v>
          </cell>
          <cell r="DA37">
            <v>1.1000000000000001</v>
          </cell>
          <cell r="DB37">
            <v>400</v>
          </cell>
          <cell r="DC37">
            <v>188</v>
          </cell>
          <cell r="DD37">
            <v>104</v>
          </cell>
          <cell r="DE37">
            <v>30</v>
          </cell>
          <cell r="DF37">
            <v>46</v>
          </cell>
          <cell r="DG37">
            <v>8</v>
          </cell>
          <cell r="DH37">
            <v>4</v>
          </cell>
          <cell r="DI37">
            <v>20</v>
          </cell>
        </row>
        <row r="38">
          <cell r="A38" t="str">
            <v>RS 094</v>
          </cell>
          <cell r="B38">
            <v>94</v>
          </cell>
          <cell r="C38" t="str">
            <v>S</v>
          </cell>
          <cell r="D38" t="str">
            <v>T</v>
          </cell>
          <cell r="E38" t="str">
            <v>Matope - Chigaru</v>
          </cell>
          <cell r="F38" t="str">
            <v>M01</v>
          </cell>
          <cell r="G38">
            <v>36</v>
          </cell>
          <cell r="H38">
            <v>4.9000000000000004</v>
          </cell>
          <cell r="I38" t="str">
            <v>R</v>
          </cell>
          <cell r="J38" t="str">
            <v>BLANTYRE</v>
          </cell>
          <cell r="K38">
            <v>9</v>
          </cell>
          <cell r="L38">
            <v>0</v>
          </cell>
          <cell r="W38">
            <v>89</v>
          </cell>
          <cell r="X38" t="str">
            <v>DS</v>
          </cell>
          <cell r="Y38">
            <v>200</v>
          </cell>
          <cell r="Z38" t="str">
            <v>SB</v>
          </cell>
          <cell r="AA38">
            <v>150</v>
          </cell>
          <cell r="AB38" t="str">
            <v>GR</v>
          </cell>
          <cell r="AC38">
            <v>5</v>
          </cell>
          <cell r="AD38" t="str">
            <v>VR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</v>
          </cell>
          <cell r="AN38" t="str">
            <v>never resealed</v>
          </cell>
          <cell r="BO38" t="str">
            <v>RS 094</v>
          </cell>
          <cell r="BP38">
            <v>4.9000000000000004</v>
          </cell>
          <cell r="BQ38">
            <v>6</v>
          </cell>
          <cell r="BR38" t="str">
            <v>R</v>
          </cell>
          <cell r="BS38" t="str">
            <v>C</v>
          </cell>
          <cell r="BT38">
            <v>0</v>
          </cell>
          <cell r="BU38" t="str">
            <v>DS</v>
          </cell>
          <cell r="BV38" t="str">
            <v/>
          </cell>
          <cell r="BW38">
            <v>1</v>
          </cell>
          <cell r="BX38">
            <v>15</v>
          </cell>
          <cell r="BY38" t="str">
            <v/>
          </cell>
          <cell r="BZ38">
            <v>1</v>
          </cell>
          <cell r="CA38">
            <v>5</v>
          </cell>
          <cell r="CB38">
            <v>1.677</v>
          </cell>
          <cell r="CC38">
            <v>2.868769501466276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0.21</v>
          </cell>
          <cell r="CJ38">
            <v>7.000000000000001E-4</v>
          </cell>
          <cell r="CK38">
            <v>7.000000000000001E-4</v>
          </cell>
          <cell r="CL38">
            <v>0</v>
          </cell>
          <cell r="CM38">
            <v>2.7138461538461539E-4</v>
          </cell>
          <cell r="CN38">
            <v>2.7138461538461539E-4</v>
          </cell>
          <cell r="CO38">
            <v>0</v>
          </cell>
          <cell r="CP38">
            <v>0</v>
          </cell>
          <cell r="CQ38">
            <v>2.8690408860816605</v>
          </cell>
          <cell r="CR38">
            <v>0</v>
          </cell>
          <cell r="CS38">
            <v>1</v>
          </cell>
          <cell r="CT38">
            <v>0</v>
          </cell>
          <cell r="CU38">
            <v>0</v>
          </cell>
          <cell r="CV38">
            <v>9</v>
          </cell>
          <cell r="CW38">
            <v>9</v>
          </cell>
          <cell r="CX38" t="str">
            <v/>
          </cell>
          <cell r="CY38">
            <v>1.1000000000000001</v>
          </cell>
          <cell r="CZ38">
            <v>1.2</v>
          </cell>
          <cell r="DA38">
            <v>1</v>
          </cell>
          <cell r="DB38">
            <v>400</v>
          </cell>
          <cell r="DC38">
            <v>188</v>
          </cell>
          <cell r="DD38">
            <v>104</v>
          </cell>
          <cell r="DE38">
            <v>30</v>
          </cell>
          <cell r="DF38">
            <v>46</v>
          </cell>
          <cell r="DG38">
            <v>8</v>
          </cell>
          <cell r="DH38">
            <v>4</v>
          </cell>
          <cell r="DI38">
            <v>20</v>
          </cell>
        </row>
        <row r="39">
          <cell r="A39" t="str">
            <v>RS 090</v>
          </cell>
          <cell r="B39">
            <v>90</v>
          </cell>
          <cell r="C39" t="str">
            <v>S</v>
          </cell>
          <cell r="D39" t="str">
            <v>T</v>
          </cell>
          <cell r="E39" t="str">
            <v>Chigaru - Ndeka</v>
          </cell>
          <cell r="F39" t="str">
            <v>M01</v>
          </cell>
          <cell r="G39">
            <v>37</v>
          </cell>
          <cell r="H39">
            <v>12</v>
          </cell>
          <cell r="I39" t="str">
            <v>R</v>
          </cell>
          <cell r="J39" t="str">
            <v>BLANTYRE</v>
          </cell>
          <cell r="K39">
            <v>9</v>
          </cell>
          <cell r="L39">
            <v>0</v>
          </cell>
          <cell r="W39">
            <v>87</v>
          </cell>
          <cell r="X39" t="str">
            <v>DS</v>
          </cell>
          <cell r="Y39">
            <v>200</v>
          </cell>
          <cell r="Z39" t="str">
            <v>GR</v>
          </cell>
          <cell r="AA39">
            <v>200</v>
          </cell>
          <cell r="AB39" t="str">
            <v>GR</v>
          </cell>
          <cell r="AC39">
            <v>16</v>
          </cell>
          <cell r="AD39" t="str">
            <v>VR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</v>
          </cell>
          <cell r="AN39" t="str">
            <v>never resealed</v>
          </cell>
          <cell r="BO39" t="str">
            <v>RS 090</v>
          </cell>
          <cell r="BP39">
            <v>12</v>
          </cell>
          <cell r="BQ39">
            <v>6.7</v>
          </cell>
          <cell r="BR39" t="str">
            <v>R</v>
          </cell>
          <cell r="BS39" t="str">
            <v>C</v>
          </cell>
          <cell r="BT39">
            <v>0</v>
          </cell>
          <cell r="BU39" t="str">
            <v>DS</v>
          </cell>
          <cell r="BV39" t="str">
            <v/>
          </cell>
          <cell r="BW39">
            <v>1</v>
          </cell>
          <cell r="BX39">
            <v>15</v>
          </cell>
          <cell r="BY39" t="str">
            <v/>
          </cell>
          <cell r="BZ39">
            <v>1</v>
          </cell>
          <cell r="CA39">
            <v>16</v>
          </cell>
          <cell r="CB39">
            <v>1.9770000000000001</v>
          </cell>
          <cell r="CC39">
            <v>3.1605583577712615</v>
          </cell>
          <cell r="CD39">
            <v>40</v>
          </cell>
          <cell r="CE39">
            <v>12</v>
          </cell>
          <cell r="CF39">
            <v>0</v>
          </cell>
          <cell r="CG39">
            <v>40</v>
          </cell>
          <cell r="CH39">
            <v>12</v>
          </cell>
          <cell r="CI39">
            <v>0.67</v>
          </cell>
          <cell r="CJ39">
            <v>2E-3</v>
          </cell>
          <cell r="CK39">
            <v>2E-3</v>
          </cell>
          <cell r="CL39">
            <v>0</v>
          </cell>
          <cell r="CM39">
            <v>7.7538461538461539E-4</v>
          </cell>
          <cell r="CN39">
            <v>7.7538461538461539E-4</v>
          </cell>
          <cell r="CO39">
            <v>0</v>
          </cell>
          <cell r="CP39">
            <v>0</v>
          </cell>
          <cell r="CQ39">
            <v>3.1613337423866459</v>
          </cell>
          <cell r="CR39">
            <v>10</v>
          </cell>
          <cell r="CS39">
            <v>1</v>
          </cell>
          <cell r="CT39">
            <v>0</v>
          </cell>
          <cell r="CU39">
            <v>0</v>
          </cell>
          <cell r="CV39">
            <v>11</v>
          </cell>
          <cell r="CW39">
            <v>11</v>
          </cell>
          <cell r="CX39" t="str">
            <v/>
          </cell>
          <cell r="CY39">
            <v>2</v>
          </cell>
          <cell r="CZ39">
            <v>2</v>
          </cell>
          <cell r="DA39">
            <v>1</v>
          </cell>
          <cell r="DB39">
            <v>400</v>
          </cell>
          <cell r="DC39">
            <v>188</v>
          </cell>
          <cell r="DD39">
            <v>104</v>
          </cell>
          <cell r="DE39">
            <v>30</v>
          </cell>
          <cell r="DF39">
            <v>46</v>
          </cell>
          <cell r="DG39">
            <v>8</v>
          </cell>
          <cell r="DH39">
            <v>4</v>
          </cell>
          <cell r="DI39">
            <v>20</v>
          </cell>
        </row>
        <row r="40">
          <cell r="A40" t="str">
            <v>RS 098</v>
          </cell>
          <cell r="B40">
            <v>98</v>
          </cell>
          <cell r="C40" t="str">
            <v>S</v>
          </cell>
          <cell r="D40" t="str">
            <v>T</v>
          </cell>
          <cell r="E40" t="str">
            <v>Ndeka - Lirangwe</v>
          </cell>
          <cell r="F40" t="str">
            <v>M01</v>
          </cell>
          <cell r="G40">
            <v>38</v>
          </cell>
          <cell r="H40">
            <v>10.9</v>
          </cell>
          <cell r="I40" t="str">
            <v>R</v>
          </cell>
          <cell r="J40" t="str">
            <v>BLANTYRE</v>
          </cell>
          <cell r="K40">
            <v>9</v>
          </cell>
          <cell r="L40">
            <v>0</v>
          </cell>
          <cell r="W40">
            <v>89</v>
          </cell>
          <cell r="X40" t="str">
            <v>DS</v>
          </cell>
          <cell r="Y40">
            <v>200</v>
          </cell>
          <cell r="Z40" t="str">
            <v>SB</v>
          </cell>
          <cell r="AA40">
            <v>150</v>
          </cell>
          <cell r="AB40" t="str">
            <v>GR</v>
          </cell>
          <cell r="AC40">
            <v>5</v>
          </cell>
          <cell r="AD40" t="str">
            <v>VR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</v>
          </cell>
          <cell r="AN40" t="str">
            <v>never resealed</v>
          </cell>
          <cell r="BO40" t="str">
            <v>RS 098</v>
          </cell>
          <cell r="BP40">
            <v>10.9</v>
          </cell>
          <cell r="BQ40">
            <v>6.7</v>
          </cell>
          <cell r="BR40" t="str">
            <v>R</v>
          </cell>
          <cell r="BS40" t="str">
            <v>C</v>
          </cell>
          <cell r="BT40">
            <v>0</v>
          </cell>
          <cell r="BU40" t="str">
            <v>DS</v>
          </cell>
          <cell r="BV40" t="str">
            <v/>
          </cell>
          <cell r="BW40">
            <v>1</v>
          </cell>
          <cell r="BX40">
            <v>15</v>
          </cell>
          <cell r="BY40" t="str">
            <v/>
          </cell>
          <cell r="BZ40">
            <v>1</v>
          </cell>
          <cell r="CA40">
            <v>5</v>
          </cell>
          <cell r="CB40">
            <v>1.677</v>
          </cell>
          <cell r="CC40">
            <v>3.1</v>
          </cell>
          <cell r="CD40">
            <v>20</v>
          </cell>
          <cell r="CE40">
            <v>0</v>
          </cell>
          <cell r="CF40">
            <v>0</v>
          </cell>
          <cell r="CG40">
            <v>20</v>
          </cell>
          <cell r="CH40">
            <v>0</v>
          </cell>
          <cell r="CI40">
            <v>0.2</v>
          </cell>
          <cell r="CJ40">
            <v>5.9701492537313444E-4</v>
          </cell>
          <cell r="CK40">
            <v>5.9701492537313444E-4</v>
          </cell>
          <cell r="CL40">
            <v>0</v>
          </cell>
          <cell r="CM40">
            <v>2.3145809414466134E-4</v>
          </cell>
          <cell r="CN40">
            <v>2.3145809414466134E-4</v>
          </cell>
          <cell r="CO40">
            <v>0</v>
          </cell>
          <cell r="CP40">
            <v>0</v>
          </cell>
          <cell r="CQ40">
            <v>3.1002314580941448</v>
          </cell>
          <cell r="CR40">
            <v>15</v>
          </cell>
          <cell r="CS40">
            <v>1</v>
          </cell>
          <cell r="CT40">
            <v>0</v>
          </cell>
          <cell r="CU40">
            <v>0</v>
          </cell>
          <cell r="CV40">
            <v>9</v>
          </cell>
          <cell r="CW40">
            <v>9</v>
          </cell>
          <cell r="CX40" t="str">
            <v/>
          </cell>
          <cell r="CY40">
            <v>2</v>
          </cell>
          <cell r="CZ40">
            <v>2</v>
          </cell>
          <cell r="DA40">
            <v>1.3</v>
          </cell>
          <cell r="DB40">
            <v>600</v>
          </cell>
          <cell r="DC40">
            <v>282</v>
          </cell>
          <cell r="DD40">
            <v>156</v>
          </cell>
          <cell r="DE40">
            <v>45</v>
          </cell>
          <cell r="DF40">
            <v>69</v>
          </cell>
          <cell r="DG40">
            <v>12</v>
          </cell>
          <cell r="DH40">
            <v>6</v>
          </cell>
          <cell r="DI40">
            <v>30</v>
          </cell>
        </row>
        <row r="41">
          <cell r="A41" t="str">
            <v>RS 096</v>
          </cell>
          <cell r="B41">
            <v>96</v>
          </cell>
          <cell r="C41" t="str">
            <v>S</v>
          </cell>
          <cell r="D41" t="str">
            <v>T</v>
          </cell>
          <cell r="E41" t="str">
            <v>Lirangwe - Chirimba</v>
          </cell>
          <cell r="F41" t="str">
            <v>M01</v>
          </cell>
          <cell r="G41">
            <v>39</v>
          </cell>
          <cell r="H41">
            <v>22.5</v>
          </cell>
          <cell r="I41" t="str">
            <v>R</v>
          </cell>
          <cell r="J41" t="str">
            <v>BLANTYRE</v>
          </cell>
          <cell r="K41">
            <v>9</v>
          </cell>
          <cell r="L41">
            <v>0</v>
          </cell>
          <cell r="W41">
            <v>89</v>
          </cell>
          <cell r="X41" t="str">
            <v>DS</v>
          </cell>
          <cell r="Y41">
            <v>200</v>
          </cell>
          <cell r="Z41" t="str">
            <v>SB</v>
          </cell>
          <cell r="AA41">
            <v>150</v>
          </cell>
          <cell r="AB41" t="str">
            <v>GR</v>
          </cell>
          <cell r="AC41">
            <v>5</v>
          </cell>
          <cell r="AD41" t="str">
            <v>VR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 t="str">
            <v>never resealed</v>
          </cell>
          <cell r="BO41" t="str">
            <v>RS 096</v>
          </cell>
          <cell r="BP41">
            <v>22.5</v>
          </cell>
          <cell r="BQ41">
            <v>6.7</v>
          </cell>
          <cell r="BR41" t="str">
            <v>R</v>
          </cell>
          <cell r="BS41" t="str">
            <v>C</v>
          </cell>
          <cell r="BT41">
            <v>0</v>
          </cell>
          <cell r="BU41" t="str">
            <v>DS</v>
          </cell>
          <cell r="BV41" t="str">
            <v/>
          </cell>
          <cell r="BW41">
            <v>1</v>
          </cell>
          <cell r="BX41">
            <v>15</v>
          </cell>
          <cell r="BY41" t="str">
            <v/>
          </cell>
          <cell r="BZ41">
            <v>1</v>
          </cell>
          <cell r="CA41">
            <v>5</v>
          </cell>
          <cell r="CB41">
            <v>1.677</v>
          </cell>
          <cell r="CC41">
            <v>3.0335055718475079</v>
          </cell>
          <cell r="CD41">
            <v>60</v>
          </cell>
          <cell r="CE41">
            <v>12</v>
          </cell>
          <cell r="CF41">
            <v>0</v>
          </cell>
          <cell r="CG41">
            <v>60</v>
          </cell>
          <cell r="CH41">
            <v>12</v>
          </cell>
          <cell r="CI41">
            <v>2</v>
          </cell>
          <cell r="CJ41">
            <v>5.9701492537313433E-3</v>
          </cell>
          <cell r="CK41">
            <v>5.9701492537313433E-3</v>
          </cell>
          <cell r="CL41">
            <v>0</v>
          </cell>
          <cell r="CM41">
            <v>2.3145809414466131E-3</v>
          </cell>
          <cell r="CN41">
            <v>2.3145809414466131E-3</v>
          </cell>
          <cell r="CO41">
            <v>0</v>
          </cell>
          <cell r="CP41">
            <v>0</v>
          </cell>
          <cell r="CQ41">
            <v>3.0358201527889546</v>
          </cell>
          <cell r="CR41">
            <v>5</v>
          </cell>
          <cell r="CS41">
            <v>1</v>
          </cell>
          <cell r="CT41">
            <v>0</v>
          </cell>
          <cell r="CU41">
            <v>0</v>
          </cell>
          <cell r="CV41">
            <v>9</v>
          </cell>
          <cell r="CW41">
            <v>9</v>
          </cell>
          <cell r="CX41" t="str">
            <v/>
          </cell>
          <cell r="CY41">
            <v>1.5</v>
          </cell>
          <cell r="CZ41">
            <v>2</v>
          </cell>
          <cell r="DA41">
            <v>2</v>
          </cell>
          <cell r="DB41">
            <v>600</v>
          </cell>
          <cell r="DC41">
            <v>282</v>
          </cell>
          <cell r="DD41">
            <v>156</v>
          </cell>
          <cell r="DE41">
            <v>45</v>
          </cell>
          <cell r="DF41">
            <v>69</v>
          </cell>
          <cell r="DG41">
            <v>12</v>
          </cell>
          <cell r="DH41">
            <v>6</v>
          </cell>
          <cell r="DI41">
            <v>30</v>
          </cell>
        </row>
        <row r="42">
          <cell r="A42" t="str">
            <v>RS 095</v>
          </cell>
          <cell r="B42">
            <v>95</v>
          </cell>
          <cell r="C42" t="str">
            <v>S</v>
          </cell>
          <cell r="D42" t="str">
            <v>T</v>
          </cell>
          <cell r="E42" t="str">
            <v>Chirimba - Blantyre</v>
          </cell>
          <cell r="F42" t="str">
            <v>M01</v>
          </cell>
          <cell r="G42">
            <v>40</v>
          </cell>
          <cell r="H42">
            <v>10.4</v>
          </cell>
          <cell r="I42" t="str">
            <v>R</v>
          </cell>
          <cell r="J42" t="str">
            <v>BLANTYRE</v>
          </cell>
          <cell r="K42">
            <v>9</v>
          </cell>
          <cell r="L42">
            <v>0</v>
          </cell>
          <cell r="W42">
            <v>89</v>
          </cell>
          <cell r="X42" t="str">
            <v>DS</v>
          </cell>
          <cell r="Y42">
            <v>200</v>
          </cell>
          <cell r="Z42" t="str">
            <v>SB</v>
          </cell>
          <cell r="AA42">
            <v>150</v>
          </cell>
          <cell r="AB42" t="str">
            <v>GR</v>
          </cell>
          <cell r="AC42">
            <v>5</v>
          </cell>
          <cell r="AD42" t="str">
            <v>VR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</v>
          </cell>
          <cell r="AN42" t="str">
            <v>never resealed</v>
          </cell>
          <cell r="BO42" t="str">
            <v>RS 095</v>
          </cell>
          <cell r="BP42">
            <v>10.4</v>
          </cell>
          <cell r="BQ42">
            <v>6.7</v>
          </cell>
          <cell r="BR42" t="str">
            <v>R</v>
          </cell>
          <cell r="BS42" t="str">
            <v>C</v>
          </cell>
          <cell r="BT42">
            <v>0</v>
          </cell>
          <cell r="BU42" t="str">
            <v>DS</v>
          </cell>
          <cell r="BV42" t="str">
            <v/>
          </cell>
          <cell r="BW42">
            <v>1</v>
          </cell>
          <cell r="BX42">
            <v>15</v>
          </cell>
          <cell r="BY42" t="str">
            <v/>
          </cell>
          <cell r="BZ42">
            <v>1</v>
          </cell>
          <cell r="CA42">
            <v>5</v>
          </cell>
          <cell r="CB42">
            <v>1.677</v>
          </cell>
          <cell r="CC42">
            <v>4.1772032258064513</v>
          </cell>
          <cell r="CD42">
            <v>75</v>
          </cell>
          <cell r="CE42">
            <v>38</v>
          </cell>
          <cell r="CF42">
            <v>23</v>
          </cell>
          <cell r="CG42">
            <v>52</v>
          </cell>
          <cell r="CH42">
            <v>15</v>
          </cell>
          <cell r="CI42">
            <v>2.5</v>
          </cell>
          <cell r="CJ42">
            <v>7.462686567164179E-3</v>
          </cell>
          <cell r="CK42">
            <v>10</v>
          </cell>
          <cell r="CL42">
            <v>23</v>
          </cell>
          <cell r="CM42">
            <v>0.25497244546498277</v>
          </cell>
          <cell r="CN42">
            <v>0.25497244546498277</v>
          </cell>
          <cell r="CO42">
            <v>0</v>
          </cell>
          <cell r="CP42">
            <v>0</v>
          </cell>
          <cell r="CQ42">
            <v>4.432175671271434</v>
          </cell>
          <cell r="CR42">
            <v>5</v>
          </cell>
          <cell r="CS42">
            <v>1</v>
          </cell>
          <cell r="CT42">
            <v>0</v>
          </cell>
          <cell r="CU42">
            <v>0</v>
          </cell>
          <cell r="CV42">
            <v>9</v>
          </cell>
          <cell r="CW42">
            <v>9</v>
          </cell>
          <cell r="CX42" t="str">
            <v/>
          </cell>
          <cell r="CY42">
            <v>3</v>
          </cell>
          <cell r="CZ42">
            <v>2.8</v>
          </cell>
          <cell r="DA42">
            <v>1.1000000000000001</v>
          </cell>
          <cell r="DB42">
            <v>900</v>
          </cell>
          <cell r="DC42">
            <v>423</v>
          </cell>
          <cell r="DD42">
            <v>234</v>
          </cell>
          <cell r="DE42">
            <v>68</v>
          </cell>
          <cell r="DF42">
            <v>104</v>
          </cell>
          <cell r="DG42">
            <v>18</v>
          </cell>
          <cell r="DH42">
            <v>9</v>
          </cell>
          <cell r="DI42">
            <v>45</v>
          </cell>
        </row>
        <row r="43">
          <cell r="A43" t="str">
            <v>RS 092</v>
          </cell>
          <cell r="B43">
            <v>92</v>
          </cell>
          <cell r="C43" t="str">
            <v>S</v>
          </cell>
          <cell r="D43" t="str">
            <v>T</v>
          </cell>
          <cell r="E43" t="str">
            <v>Blantyre - Bango</v>
          </cell>
          <cell r="F43" t="str">
            <v>M01</v>
          </cell>
          <cell r="G43">
            <v>41</v>
          </cell>
          <cell r="H43">
            <v>7.4</v>
          </cell>
          <cell r="I43" t="str">
            <v>R</v>
          </cell>
          <cell r="J43" t="str">
            <v>BLANTYRE</v>
          </cell>
          <cell r="K43">
            <v>10</v>
          </cell>
          <cell r="L43">
            <v>0</v>
          </cell>
          <cell r="W43">
            <v>80</v>
          </cell>
          <cell r="X43" t="str">
            <v>DS</v>
          </cell>
          <cell r="Y43">
            <v>150</v>
          </cell>
          <cell r="Z43" t="str">
            <v>SB</v>
          </cell>
          <cell r="AA43">
            <v>150</v>
          </cell>
          <cell r="AB43" t="str">
            <v>GR</v>
          </cell>
          <cell r="AC43">
            <v>12</v>
          </cell>
          <cell r="AD43" t="str">
            <v>VR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1</v>
          </cell>
          <cell r="AN43" t="str">
            <v>never resealed</v>
          </cell>
          <cell r="BO43" t="str">
            <v>RS 092</v>
          </cell>
          <cell r="BP43">
            <v>7.4</v>
          </cell>
          <cell r="BQ43">
            <v>6</v>
          </cell>
          <cell r="BR43" t="str">
            <v>R</v>
          </cell>
          <cell r="BS43" t="str">
            <v>C</v>
          </cell>
          <cell r="BT43">
            <v>0</v>
          </cell>
          <cell r="BU43" t="str">
            <v>DS</v>
          </cell>
          <cell r="BV43" t="str">
            <v/>
          </cell>
          <cell r="BW43">
            <v>1</v>
          </cell>
          <cell r="BX43">
            <v>15</v>
          </cell>
          <cell r="BY43" t="str">
            <v/>
          </cell>
          <cell r="BZ43">
            <v>1</v>
          </cell>
          <cell r="CA43">
            <v>12</v>
          </cell>
          <cell r="CB43">
            <v>1.677</v>
          </cell>
          <cell r="CC43">
            <v>5.69</v>
          </cell>
          <cell r="CD43">
            <v>85</v>
          </cell>
          <cell r="CE43">
            <v>51</v>
          </cell>
          <cell r="CF43">
            <v>36</v>
          </cell>
          <cell r="CG43">
            <v>49</v>
          </cell>
          <cell r="CH43">
            <v>15</v>
          </cell>
          <cell r="CI43">
            <v>600</v>
          </cell>
          <cell r="CJ43">
            <v>2</v>
          </cell>
          <cell r="CK43">
            <v>10</v>
          </cell>
          <cell r="CL43">
            <v>36</v>
          </cell>
          <cell r="CM43">
            <v>1.0935384615384616</v>
          </cell>
          <cell r="CN43">
            <v>1.0935384615384616</v>
          </cell>
          <cell r="CO43">
            <v>0</v>
          </cell>
          <cell r="CP43">
            <v>0</v>
          </cell>
          <cell r="CQ43">
            <v>6.7835384615384617</v>
          </cell>
          <cell r="CR43">
            <v>0</v>
          </cell>
          <cell r="CS43">
            <v>1</v>
          </cell>
          <cell r="CT43">
            <v>0</v>
          </cell>
          <cell r="CU43">
            <v>0</v>
          </cell>
          <cell r="CV43">
            <v>18</v>
          </cell>
          <cell r="CW43">
            <v>18</v>
          </cell>
          <cell r="CX43" t="str">
            <v/>
          </cell>
          <cell r="CY43">
            <v>3</v>
          </cell>
          <cell r="CZ43">
            <v>3</v>
          </cell>
          <cell r="DA43">
            <v>2</v>
          </cell>
          <cell r="DB43">
            <v>500</v>
          </cell>
          <cell r="DC43">
            <v>235</v>
          </cell>
          <cell r="DD43">
            <v>130</v>
          </cell>
          <cell r="DE43">
            <v>38</v>
          </cell>
          <cell r="DF43">
            <v>58</v>
          </cell>
          <cell r="DG43">
            <v>10</v>
          </cell>
          <cell r="DH43">
            <v>5</v>
          </cell>
          <cell r="DI43">
            <v>25</v>
          </cell>
        </row>
        <row r="44">
          <cell r="A44" t="str">
            <v>RS 104</v>
          </cell>
          <cell r="B44">
            <v>104</v>
          </cell>
          <cell r="C44" t="str">
            <v>S</v>
          </cell>
          <cell r="D44" t="str">
            <v>T</v>
          </cell>
          <cell r="E44" t="str">
            <v>Bango - Mirale Police Post</v>
          </cell>
          <cell r="F44" t="str">
            <v>M01</v>
          </cell>
          <cell r="G44">
            <v>42</v>
          </cell>
          <cell r="H44">
            <v>11.4</v>
          </cell>
          <cell r="I44" t="str">
            <v>R</v>
          </cell>
          <cell r="J44" t="str">
            <v>BLANTYRE</v>
          </cell>
          <cell r="K44">
            <v>9</v>
          </cell>
          <cell r="L44">
            <v>0</v>
          </cell>
          <cell r="W44">
            <v>80</v>
          </cell>
          <cell r="X44" t="str">
            <v>DS</v>
          </cell>
          <cell r="Y44">
            <v>150</v>
          </cell>
          <cell r="Z44" t="str">
            <v>SB</v>
          </cell>
          <cell r="AA44">
            <v>100</v>
          </cell>
          <cell r="AB44" t="str">
            <v>GR</v>
          </cell>
          <cell r="AC44">
            <v>12</v>
          </cell>
          <cell r="AD44" t="str">
            <v>VR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1</v>
          </cell>
          <cell r="AN44" t="str">
            <v>never resealed</v>
          </cell>
          <cell r="BO44" t="str">
            <v>RS 104</v>
          </cell>
          <cell r="BP44">
            <v>11.4</v>
          </cell>
          <cell r="BQ44">
            <v>6</v>
          </cell>
          <cell r="BR44" t="str">
            <v>R</v>
          </cell>
          <cell r="BS44" t="str">
            <v>C</v>
          </cell>
          <cell r="BT44">
            <v>0</v>
          </cell>
          <cell r="BU44" t="str">
            <v>DS</v>
          </cell>
          <cell r="BV44" t="str">
            <v/>
          </cell>
          <cell r="BW44">
            <v>1</v>
          </cell>
          <cell r="BX44">
            <v>15</v>
          </cell>
          <cell r="BY44" t="str">
            <v/>
          </cell>
          <cell r="BZ44">
            <v>1</v>
          </cell>
          <cell r="CA44">
            <v>12</v>
          </cell>
          <cell r="CB44">
            <v>1.177</v>
          </cell>
          <cell r="CC44">
            <v>5.1370979472140768</v>
          </cell>
          <cell r="CD44">
            <v>90</v>
          </cell>
          <cell r="CE44">
            <v>55</v>
          </cell>
          <cell r="CF44">
            <v>40</v>
          </cell>
          <cell r="CG44">
            <v>50</v>
          </cell>
          <cell r="CH44">
            <v>15</v>
          </cell>
          <cell r="CI44">
            <v>25</v>
          </cell>
          <cell r="CJ44">
            <v>8.3333333333333343E-2</v>
          </cell>
          <cell r="CK44">
            <v>10</v>
          </cell>
          <cell r="CL44">
            <v>40</v>
          </cell>
          <cell r="CM44">
            <v>0.39608974358974353</v>
          </cell>
          <cell r="CN44">
            <v>0.39608974358974353</v>
          </cell>
          <cell r="CO44">
            <v>0</v>
          </cell>
          <cell r="CP44">
            <v>0</v>
          </cell>
          <cell r="CQ44">
            <v>5.5331876908038202</v>
          </cell>
          <cell r="CR44">
            <v>60</v>
          </cell>
          <cell r="CS44">
            <v>1</v>
          </cell>
          <cell r="CT44">
            <v>0</v>
          </cell>
          <cell r="CU44">
            <v>0</v>
          </cell>
          <cell r="CV44">
            <v>18</v>
          </cell>
          <cell r="CW44">
            <v>18</v>
          </cell>
          <cell r="CX44" t="str">
            <v/>
          </cell>
          <cell r="CY44">
            <v>2</v>
          </cell>
          <cell r="CZ44">
            <v>2</v>
          </cell>
          <cell r="DA44">
            <v>2</v>
          </cell>
          <cell r="DB44">
            <v>400</v>
          </cell>
          <cell r="DC44">
            <v>188</v>
          </cell>
          <cell r="DD44">
            <v>104</v>
          </cell>
          <cell r="DE44">
            <v>30</v>
          </cell>
          <cell r="DF44">
            <v>46</v>
          </cell>
          <cell r="DG44">
            <v>8</v>
          </cell>
          <cell r="DH44">
            <v>4</v>
          </cell>
          <cell r="DI44">
            <v>20</v>
          </cell>
        </row>
        <row r="45">
          <cell r="A45" t="str">
            <v>RS 093</v>
          </cell>
          <cell r="B45">
            <v>93</v>
          </cell>
          <cell r="C45" t="str">
            <v>S</v>
          </cell>
          <cell r="D45" t="str">
            <v>T</v>
          </cell>
          <cell r="E45" t="str">
            <v>Mirale Police Post - Madziabango</v>
          </cell>
          <cell r="F45" t="str">
            <v>M01</v>
          </cell>
          <cell r="G45">
            <v>43</v>
          </cell>
          <cell r="H45">
            <v>7.9</v>
          </cell>
          <cell r="I45" t="str">
            <v>R</v>
          </cell>
          <cell r="J45" t="str">
            <v>BLANTYRE</v>
          </cell>
          <cell r="K45">
            <v>9</v>
          </cell>
          <cell r="L45">
            <v>0</v>
          </cell>
          <cell r="W45">
            <v>80</v>
          </cell>
          <cell r="X45" t="str">
            <v>DS</v>
          </cell>
          <cell r="Y45">
            <v>150</v>
          </cell>
          <cell r="Z45" t="str">
            <v>SB</v>
          </cell>
          <cell r="AA45">
            <v>150</v>
          </cell>
          <cell r="AB45" t="str">
            <v>GR</v>
          </cell>
          <cell r="AC45">
            <v>12</v>
          </cell>
          <cell r="AD45" t="str">
            <v>VR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1</v>
          </cell>
          <cell r="AN45" t="str">
            <v>never resealed</v>
          </cell>
          <cell r="BO45" t="str">
            <v>RS 093</v>
          </cell>
          <cell r="BP45">
            <v>7.9</v>
          </cell>
          <cell r="BQ45">
            <v>6</v>
          </cell>
          <cell r="BR45" t="str">
            <v>R</v>
          </cell>
          <cell r="BS45" t="str">
            <v>C</v>
          </cell>
          <cell r="BT45">
            <v>0</v>
          </cell>
          <cell r="BU45" t="str">
            <v>DS</v>
          </cell>
          <cell r="BV45" t="str">
            <v/>
          </cell>
          <cell r="BW45">
            <v>1</v>
          </cell>
          <cell r="BX45">
            <v>15</v>
          </cell>
          <cell r="BY45" t="str">
            <v/>
          </cell>
          <cell r="BZ45">
            <v>1</v>
          </cell>
          <cell r="CA45">
            <v>12</v>
          </cell>
          <cell r="CB45">
            <v>1.677</v>
          </cell>
          <cell r="CC45">
            <v>6.7552300377042318</v>
          </cell>
          <cell r="CD45">
            <v>85</v>
          </cell>
          <cell r="CE45">
            <v>50</v>
          </cell>
          <cell r="CF45">
            <v>35</v>
          </cell>
          <cell r="CG45">
            <v>50</v>
          </cell>
          <cell r="CH45">
            <v>15</v>
          </cell>
          <cell r="CI45">
            <v>24</v>
          </cell>
          <cell r="CJ45">
            <v>8.0000000000000016E-2</v>
          </cell>
          <cell r="CK45">
            <v>10</v>
          </cell>
          <cell r="CL45">
            <v>35</v>
          </cell>
          <cell r="CM45">
            <v>0.36175384615384615</v>
          </cell>
          <cell r="CN45">
            <v>0.36175384615384615</v>
          </cell>
          <cell r="CO45">
            <v>0</v>
          </cell>
          <cell r="CP45">
            <v>0</v>
          </cell>
          <cell r="CQ45">
            <v>7.1169838838580777</v>
          </cell>
          <cell r="CR45">
            <v>55</v>
          </cell>
          <cell r="CS45">
            <v>1</v>
          </cell>
          <cell r="CT45">
            <v>0</v>
          </cell>
          <cell r="CU45">
            <v>0</v>
          </cell>
          <cell r="CV45">
            <v>18</v>
          </cell>
          <cell r="CW45">
            <v>18</v>
          </cell>
          <cell r="CX45" t="str">
            <v/>
          </cell>
          <cell r="CY45">
            <v>1.8</v>
          </cell>
          <cell r="CZ45">
            <v>2</v>
          </cell>
          <cell r="DA45">
            <v>1.8</v>
          </cell>
          <cell r="DB45">
            <v>400</v>
          </cell>
          <cell r="DC45">
            <v>188</v>
          </cell>
          <cell r="DD45">
            <v>104</v>
          </cell>
          <cell r="DE45">
            <v>30</v>
          </cell>
          <cell r="DF45">
            <v>46</v>
          </cell>
          <cell r="DG45">
            <v>8</v>
          </cell>
          <cell r="DH45">
            <v>4</v>
          </cell>
          <cell r="DI45">
            <v>20</v>
          </cell>
        </row>
        <row r="46">
          <cell r="A46" t="str">
            <v>RS 106</v>
          </cell>
          <cell r="B46">
            <v>106</v>
          </cell>
          <cell r="C46" t="str">
            <v>S</v>
          </cell>
          <cell r="D46" t="str">
            <v>T</v>
          </cell>
          <cell r="E46" t="str">
            <v>Madziabango - Thabwa</v>
          </cell>
          <cell r="F46" t="str">
            <v>M01</v>
          </cell>
          <cell r="G46">
            <v>44</v>
          </cell>
          <cell r="H46">
            <v>11.7</v>
          </cell>
          <cell r="I46" t="str">
            <v>H</v>
          </cell>
          <cell r="J46" t="str">
            <v>CHIKWAWA</v>
          </cell>
          <cell r="K46">
            <v>9</v>
          </cell>
          <cell r="L46">
            <v>0</v>
          </cell>
          <cell r="W46">
            <v>80</v>
          </cell>
          <cell r="X46" t="str">
            <v>DS</v>
          </cell>
          <cell r="Y46">
            <v>150</v>
          </cell>
          <cell r="Z46" t="str">
            <v>SB</v>
          </cell>
          <cell r="AA46">
            <v>100</v>
          </cell>
          <cell r="AB46" t="str">
            <v>GR</v>
          </cell>
          <cell r="AC46">
            <v>12</v>
          </cell>
          <cell r="AD46" t="str">
            <v>VR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1</v>
          </cell>
          <cell r="AN46" t="str">
            <v>never resealed</v>
          </cell>
          <cell r="BO46" t="str">
            <v>RS 106</v>
          </cell>
          <cell r="BP46">
            <v>11.7</v>
          </cell>
          <cell r="BQ46">
            <v>6</v>
          </cell>
          <cell r="BR46" t="str">
            <v>H</v>
          </cell>
          <cell r="BS46" t="str">
            <v>C</v>
          </cell>
          <cell r="BT46">
            <v>0</v>
          </cell>
          <cell r="BU46" t="str">
            <v>DS</v>
          </cell>
          <cell r="BV46" t="str">
            <v/>
          </cell>
          <cell r="BW46">
            <v>1</v>
          </cell>
          <cell r="BX46">
            <v>15</v>
          </cell>
          <cell r="BY46" t="str">
            <v/>
          </cell>
          <cell r="BZ46">
            <v>1</v>
          </cell>
          <cell r="CA46">
            <v>12</v>
          </cell>
          <cell r="CB46">
            <v>1.177</v>
          </cell>
          <cell r="CC46">
            <v>6.6103543854972013</v>
          </cell>
          <cell r="CD46">
            <v>80</v>
          </cell>
          <cell r="CE46">
            <v>50</v>
          </cell>
          <cell r="CF46">
            <v>35</v>
          </cell>
          <cell r="CG46">
            <v>45</v>
          </cell>
          <cell r="CH46">
            <v>15</v>
          </cell>
          <cell r="CI46">
            <v>23</v>
          </cell>
          <cell r="CJ46">
            <v>7.6666666666666675E-2</v>
          </cell>
          <cell r="CK46">
            <v>10</v>
          </cell>
          <cell r="CL46">
            <v>35</v>
          </cell>
          <cell r="CM46">
            <v>0.36049487179487183</v>
          </cell>
          <cell r="CN46">
            <v>0.36049487179487183</v>
          </cell>
          <cell r="CO46">
            <v>0</v>
          </cell>
          <cell r="CP46">
            <v>0</v>
          </cell>
          <cell r="CQ46">
            <v>6.9708492572920733</v>
          </cell>
          <cell r="CR46">
            <v>50</v>
          </cell>
          <cell r="CS46">
            <v>1</v>
          </cell>
          <cell r="CT46">
            <v>0</v>
          </cell>
          <cell r="CU46">
            <v>0</v>
          </cell>
          <cell r="CV46">
            <v>18</v>
          </cell>
          <cell r="CW46">
            <v>18</v>
          </cell>
          <cell r="CX46" t="str">
            <v/>
          </cell>
          <cell r="CY46">
            <v>1.5</v>
          </cell>
          <cell r="CZ46">
            <v>2</v>
          </cell>
          <cell r="DA46">
            <v>1.3</v>
          </cell>
          <cell r="DB46">
            <v>300</v>
          </cell>
          <cell r="DC46">
            <v>141</v>
          </cell>
          <cell r="DD46">
            <v>78</v>
          </cell>
          <cell r="DE46">
            <v>23</v>
          </cell>
          <cell r="DF46">
            <v>35</v>
          </cell>
          <cell r="DG46">
            <v>6</v>
          </cell>
          <cell r="DH46">
            <v>3</v>
          </cell>
          <cell r="DI46">
            <v>15</v>
          </cell>
        </row>
        <row r="47">
          <cell r="A47" t="str">
            <v>RS 102</v>
          </cell>
          <cell r="B47">
            <v>102</v>
          </cell>
          <cell r="C47" t="str">
            <v>S</v>
          </cell>
          <cell r="D47" t="str">
            <v>T</v>
          </cell>
          <cell r="E47" t="str">
            <v>Thabwa - Chikwawa</v>
          </cell>
          <cell r="F47" t="str">
            <v>M01</v>
          </cell>
          <cell r="G47">
            <v>45</v>
          </cell>
          <cell r="H47">
            <v>8.3000000000000007</v>
          </cell>
          <cell r="I47" t="str">
            <v>F</v>
          </cell>
          <cell r="J47" t="str">
            <v>CHIKWAWA</v>
          </cell>
          <cell r="K47">
            <v>9</v>
          </cell>
          <cell r="L47">
            <v>0</v>
          </cell>
          <cell r="W47">
            <v>80</v>
          </cell>
          <cell r="X47" t="str">
            <v>DS</v>
          </cell>
          <cell r="Y47">
            <v>150</v>
          </cell>
          <cell r="Z47" t="str">
            <v>SB</v>
          </cell>
          <cell r="AA47">
            <v>100</v>
          </cell>
          <cell r="AB47" t="str">
            <v>GR</v>
          </cell>
          <cell r="AC47">
            <v>12</v>
          </cell>
          <cell r="AD47" t="str">
            <v>VR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1</v>
          </cell>
          <cell r="AN47" t="str">
            <v>never resealed</v>
          </cell>
          <cell r="BO47" t="str">
            <v>RS 102</v>
          </cell>
          <cell r="BP47">
            <v>8.3000000000000007</v>
          </cell>
          <cell r="BQ47">
            <v>6</v>
          </cell>
          <cell r="BR47" t="str">
            <v>F</v>
          </cell>
          <cell r="BS47" t="str">
            <v>C</v>
          </cell>
          <cell r="BT47">
            <v>0</v>
          </cell>
          <cell r="BU47" t="str">
            <v>DS</v>
          </cell>
          <cell r="BV47" t="str">
            <v/>
          </cell>
          <cell r="BW47">
            <v>1</v>
          </cell>
          <cell r="BX47">
            <v>15</v>
          </cell>
          <cell r="BY47" t="str">
            <v/>
          </cell>
          <cell r="BZ47">
            <v>1</v>
          </cell>
          <cell r="CA47">
            <v>12</v>
          </cell>
          <cell r="CB47">
            <v>1.177</v>
          </cell>
          <cell r="CC47">
            <v>8.3274964809384162</v>
          </cell>
          <cell r="CD47">
            <v>99</v>
          </cell>
          <cell r="CE47">
            <v>80</v>
          </cell>
          <cell r="CF47">
            <v>65</v>
          </cell>
          <cell r="CG47">
            <v>34</v>
          </cell>
          <cell r="CH47">
            <v>15</v>
          </cell>
          <cell r="CI47">
            <v>85</v>
          </cell>
          <cell r="CJ47">
            <v>0.28333333333333333</v>
          </cell>
          <cell r="CK47">
            <v>10</v>
          </cell>
          <cell r="CL47">
            <v>65</v>
          </cell>
          <cell r="CM47">
            <v>0.63701282051282049</v>
          </cell>
          <cell r="CN47">
            <v>0.63701282051282049</v>
          </cell>
          <cell r="CO47">
            <v>0</v>
          </cell>
          <cell r="CP47">
            <v>0</v>
          </cell>
          <cell r="CQ47">
            <v>8.9645093014512369</v>
          </cell>
          <cell r="CR47">
            <v>75</v>
          </cell>
          <cell r="CS47">
            <v>1</v>
          </cell>
          <cell r="CT47">
            <v>0</v>
          </cell>
          <cell r="CU47">
            <v>0</v>
          </cell>
          <cell r="CV47">
            <v>18</v>
          </cell>
          <cell r="CW47">
            <v>18</v>
          </cell>
          <cell r="CX47" t="str">
            <v/>
          </cell>
          <cell r="CY47">
            <v>1.2</v>
          </cell>
          <cell r="CZ47">
            <v>2</v>
          </cell>
          <cell r="DA47">
            <v>1.1000000000000001</v>
          </cell>
          <cell r="DB47">
            <v>500</v>
          </cell>
          <cell r="DC47">
            <v>235</v>
          </cell>
          <cell r="DD47">
            <v>130</v>
          </cell>
          <cell r="DE47">
            <v>38</v>
          </cell>
          <cell r="DF47">
            <v>58</v>
          </cell>
          <cell r="DG47">
            <v>10</v>
          </cell>
          <cell r="DH47">
            <v>5</v>
          </cell>
          <cell r="DI47">
            <v>25</v>
          </cell>
        </row>
        <row r="48">
          <cell r="A48" t="str">
            <v>RS 101</v>
          </cell>
          <cell r="B48">
            <v>101</v>
          </cell>
          <cell r="C48" t="str">
            <v>S</v>
          </cell>
          <cell r="D48" t="str">
            <v>T</v>
          </cell>
          <cell r="E48" t="str">
            <v>Chikwawa - Lengwe T/Off</v>
          </cell>
          <cell r="F48" t="str">
            <v>M01</v>
          </cell>
          <cell r="G48">
            <v>46</v>
          </cell>
          <cell r="H48">
            <v>18.7</v>
          </cell>
          <cell r="I48" t="str">
            <v>F</v>
          </cell>
          <cell r="J48" t="str">
            <v>CHIKWAWA</v>
          </cell>
          <cell r="K48">
            <v>9</v>
          </cell>
          <cell r="L48">
            <v>0</v>
          </cell>
          <cell r="W48">
            <v>78</v>
          </cell>
          <cell r="X48" t="str">
            <v>SA</v>
          </cell>
          <cell r="Y48">
            <v>60</v>
          </cell>
          <cell r="Z48" t="str">
            <v>SB</v>
          </cell>
          <cell r="AA48">
            <v>150</v>
          </cell>
          <cell r="AB48" t="str">
            <v>GR</v>
          </cell>
          <cell r="AC48">
            <v>6</v>
          </cell>
          <cell r="AD48" t="str">
            <v>VR</v>
          </cell>
          <cell r="AE48">
            <v>83</v>
          </cell>
          <cell r="AF48" t="str">
            <v>RC</v>
          </cell>
          <cell r="AG48" t="str">
            <v>ST</v>
          </cell>
          <cell r="AH48">
            <v>15</v>
          </cell>
          <cell r="AI48">
            <v>98</v>
          </cell>
          <cell r="AJ48" t="str">
            <v>RC</v>
          </cell>
          <cell r="AK48" t="str">
            <v>DS</v>
          </cell>
          <cell r="AL48">
            <v>15</v>
          </cell>
          <cell r="AM48">
            <v>1</v>
          </cell>
          <cell r="AN48" t="str">
            <v>under reconstuction</v>
          </cell>
          <cell r="BO48" t="str">
            <v>RS 101</v>
          </cell>
          <cell r="BP48">
            <v>18.7</v>
          </cell>
          <cell r="BQ48" t="str">
            <v>n.a.</v>
          </cell>
          <cell r="BR48" t="str">
            <v>F</v>
          </cell>
          <cell r="BS48" t="str">
            <v>n.a.</v>
          </cell>
          <cell r="BT48">
            <v>0</v>
          </cell>
          <cell r="BU48" t="str">
            <v>DS</v>
          </cell>
          <cell r="BV48" t="str">
            <v/>
          </cell>
          <cell r="BW48">
            <v>1</v>
          </cell>
          <cell r="BX48">
            <v>15</v>
          </cell>
          <cell r="BY48" t="str">
            <v/>
          </cell>
          <cell r="BZ48">
            <v>1</v>
          </cell>
          <cell r="CA48">
            <v>6</v>
          </cell>
          <cell r="CB48">
            <v>1.6850000000000001</v>
          </cell>
          <cell r="CC48" t="str">
            <v>Under reconstruction 1998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 t="str">
            <v/>
          </cell>
          <cell r="CY48" t="str">
            <v>n.a.</v>
          </cell>
          <cell r="CZ48" t="str">
            <v>n.a.</v>
          </cell>
          <cell r="DA48" t="str">
            <v>n.a.</v>
          </cell>
          <cell r="DB48">
            <v>300</v>
          </cell>
          <cell r="DC48">
            <v>141</v>
          </cell>
          <cell r="DD48">
            <v>78</v>
          </cell>
          <cell r="DE48">
            <v>23</v>
          </cell>
          <cell r="DF48">
            <v>35</v>
          </cell>
          <cell r="DG48">
            <v>6</v>
          </cell>
          <cell r="DH48">
            <v>3</v>
          </cell>
          <cell r="DI48">
            <v>15</v>
          </cell>
        </row>
        <row r="49">
          <cell r="A49" t="str">
            <v>RS 103</v>
          </cell>
          <cell r="B49">
            <v>103</v>
          </cell>
          <cell r="C49" t="str">
            <v>S</v>
          </cell>
          <cell r="D49" t="str">
            <v>T</v>
          </cell>
          <cell r="E49" t="str">
            <v>Lengwe T/Off - Nchalo</v>
          </cell>
          <cell r="F49" t="str">
            <v>M01</v>
          </cell>
          <cell r="G49">
            <v>47</v>
          </cell>
          <cell r="H49">
            <v>8.5</v>
          </cell>
          <cell r="I49" t="str">
            <v>F</v>
          </cell>
          <cell r="J49" t="str">
            <v>CHIKWAWA</v>
          </cell>
          <cell r="K49">
            <v>9</v>
          </cell>
          <cell r="L49">
            <v>0</v>
          </cell>
          <cell r="W49">
            <v>78</v>
          </cell>
          <cell r="X49" t="str">
            <v>SA</v>
          </cell>
          <cell r="Y49">
            <v>60</v>
          </cell>
          <cell r="Z49" t="str">
            <v>SB</v>
          </cell>
          <cell r="AA49">
            <v>150</v>
          </cell>
          <cell r="AB49" t="str">
            <v>GR</v>
          </cell>
          <cell r="AC49">
            <v>6</v>
          </cell>
          <cell r="AD49" t="str">
            <v>VR</v>
          </cell>
          <cell r="AE49">
            <v>83</v>
          </cell>
          <cell r="AF49" t="str">
            <v>RC</v>
          </cell>
          <cell r="AG49" t="str">
            <v>ST</v>
          </cell>
          <cell r="AH49">
            <v>15</v>
          </cell>
          <cell r="AI49">
            <v>98</v>
          </cell>
          <cell r="AJ49" t="str">
            <v>RC</v>
          </cell>
          <cell r="AK49" t="str">
            <v>DS</v>
          </cell>
          <cell r="AL49">
            <v>15</v>
          </cell>
          <cell r="AM49">
            <v>1</v>
          </cell>
          <cell r="AN49" t="str">
            <v>under reconstuction</v>
          </cell>
          <cell r="BO49" t="str">
            <v>RS 103</v>
          </cell>
          <cell r="BP49">
            <v>8.5</v>
          </cell>
          <cell r="BQ49" t="str">
            <v>n.a.</v>
          </cell>
          <cell r="BR49" t="str">
            <v>F</v>
          </cell>
          <cell r="BS49" t="str">
            <v>n.a.</v>
          </cell>
          <cell r="BT49">
            <v>0</v>
          </cell>
          <cell r="BU49" t="str">
            <v>DS</v>
          </cell>
          <cell r="BV49" t="str">
            <v/>
          </cell>
          <cell r="BW49">
            <v>1</v>
          </cell>
          <cell r="BX49">
            <v>15</v>
          </cell>
          <cell r="BY49" t="str">
            <v/>
          </cell>
          <cell r="BZ49">
            <v>1</v>
          </cell>
          <cell r="CA49">
            <v>6</v>
          </cell>
          <cell r="CB49">
            <v>1.6850000000000001</v>
          </cell>
          <cell r="CC49" t="str">
            <v>Under reconstruction 1998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 t="str">
            <v/>
          </cell>
          <cell r="CY49" t="str">
            <v>n.a.</v>
          </cell>
          <cell r="CZ49" t="str">
            <v>n.a.</v>
          </cell>
          <cell r="DA49" t="str">
            <v>n.a.</v>
          </cell>
          <cell r="DB49">
            <v>300</v>
          </cell>
          <cell r="DC49">
            <v>141</v>
          </cell>
          <cell r="DD49">
            <v>78</v>
          </cell>
          <cell r="DE49">
            <v>23</v>
          </cell>
          <cell r="DF49">
            <v>35</v>
          </cell>
          <cell r="DG49">
            <v>6</v>
          </cell>
          <cell r="DH49">
            <v>3</v>
          </cell>
          <cell r="DI49">
            <v>15</v>
          </cell>
        </row>
        <row r="50">
          <cell r="A50" t="str">
            <v>RS 099</v>
          </cell>
          <cell r="B50">
            <v>99</v>
          </cell>
          <cell r="C50" t="str">
            <v>S</v>
          </cell>
          <cell r="D50" t="str">
            <v>T</v>
          </cell>
          <cell r="E50" t="str">
            <v>Nchalo - Gama</v>
          </cell>
          <cell r="F50" t="str">
            <v>M01</v>
          </cell>
          <cell r="G50">
            <v>48</v>
          </cell>
          <cell r="H50">
            <v>16.899999999999999</v>
          </cell>
          <cell r="I50" t="str">
            <v>F</v>
          </cell>
          <cell r="J50" t="str">
            <v>CHIKWAWA</v>
          </cell>
          <cell r="K50">
            <v>10</v>
          </cell>
          <cell r="L50">
            <v>0</v>
          </cell>
          <cell r="W50">
            <v>78</v>
          </cell>
          <cell r="X50" t="str">
            <v>SA</v>
          </cell>
          <cell r="Y50">
            <v>60</v>
          </cell>
          <cell r="Z50" t="str">
            <v>SB</v>
          </cell>
          <cell r="AA50">
            <v>150</v>
          </cell>
          <cell r="AB50" t="str">
            <v>GR</v>
          </cell>
          <cell r="AC50">
            <v>6</v>
          </cell>
          <cell r="AD50" t="str">
            <v>VR</v>
          </cell>
          <cell r="AE50">
            <v>83</v>
          </cell>
          <cell r="AF50" t="str">
            <v>RC</v>
          </cell>
          <cell r="AG50" t="str">
            <v>ST</v>
          </cell>
          <cell r="AH50">
            <v>15</v>
          </cell>
          <cell r="AI50">
            <v>98</v>
          </cell>
          <cell r="AJ50" t="str">
            <v>RC</v>
          </cell>
          <cell r="AK50" t="str">
            <v>DS</v>
          </cell>
          <cell r="AL50">
            <v>15</v>
          </cell>
          <cell r="AM50">
            <v>1</v>
          </cell>
          <cell r="AN50" t="str">
            <v>under reconstuction</v>
          </cell>
          <cell r="BO50" t="str">
            <v>RS 099</v>
          </cell>
          <cell r="BP50">
            <v>16.899999999999999</v>
          </cell>
          <cell r="BQ50" t="str">
            <v>n.a.</v>
          </cell>
          <cell r="BR50" t="str">
            <v>F</v>
          </cell>
          <cell r="BS50" t="str">
            <v>n.a.</v>
          </cell>
          <cell r="BT50">
            <v>0</v>
          </cell>
          <cell r="BU50" t="str">
            <v>DS</v>
          </cell>
          <cell r="BV50" t="str">
            <v/>
          </cell>
          <cell r="BW50">
            <v>1</v>
          </cell>
          <cell r="BX50">
            <v>15</v>
          </cell>
          <cell r="BY50" t="str">
            <v/>
          </cell>
          <cell r="BZ50">
            <v>1</v>
          </cell>
          <cell r="CA50">
            <v>6</v>
          </cell>
          <cell r="CB50">
            <v>1.6850000000000001</v>
          </cell>
          <cell r="CC50" t="str">
            <v>Under reconstruction 1998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 t="str">
            <v/>
          </cell>
          <cell r="CY50" t="str">
            <v>n.a.</v>
          </cell>
          <cell r="CZ50" t="str">
            <v>n.a.</v>
          </cell>
          <cell r="DA50" t="str">
            <v>n.a.</v>
          </cell>
          <cell r="DB50">
            <v>300</v>
          </cell>
          <cell r="DC50">
            <v>141</v>
          </cell>
          <cell r="DD50">
            <v>78</v>
          </cell>
          <cell r="DE50">
            <v>23</v>
          </cell>
          <cell r="DF50">
            <v>35</v>
          </cell>
          <cell r="DG50">
            <v>6</v>
          </cell>
          <cell r="DH50">
            <v>3</v>
          </cell>
          <cell r="DI50">
            <v>15</v>
          </cell>
        </row>
        <row r="51">
          <cell r="A51" t="str">
            <v>RS 100</v>
          </cell>
          <cell r="B51">
            <v>100</v>
          </cell>
          <cell r="C51" t="str">
            <v>S</v>
          </cell>
          <cell r="D51" t="str">
            <v>T</v>
          </cell>
          <cell r="E51" t="str">
            <v>Gama - Ngabu</v>
          </cell>
          <cell r="F51" t="str">
            <v>M01</v>
          </cell>
          <cell r="G51">
            <v>49</v>
          </cell>
          <cell r="H51">
            <v>7</v>
          </cell>
          <cell r="I51" t="str">
            <v>R</v>
          </cell>
          <cell r="J51" t="str">
            <v>CHIKWAWA</v>
          </cell>
          <cell r="K51">
            <v>10</v>
          </cell>
          <cell r="L51">
            <v>0</v>
          </cell>
          <cell r="W51">
            <v>78</v>
          </cell>
          <cell r="X51" t="str">
            <v>SA</v>
          </cell>
          <cell r="Y51">
            <v>60</v>
          </cell>
          <cell r="Z51" t="str">
            <v>SB</v>
          </cell>
          <cell r="AA51">
            <v>150</v>
          </cell>
          <cell r="AB51" t="str">
            <v>GR</v>
          </cell>
          <cell r="AC51">
            <v>6</v>
          </cell>
          <cell r="AD51" t="str">
            <v>VR</v>
          </cell>
          <cell r="AE51">
            <v>83</v>
          </cell>
          <cell r="AF51" t="str">
            <v>RC</v>
          </cell>
          <cell r="AG51" t="str">
            <v>ST</v>
          </cell>
          <cell r="AH51">
            <v>15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1</v>
          </cell>
          <cell r="AN51">
            <v>0</v>
          </cell>
          <cell r="BO51" t="str">
            <v>RS 100</v>
          </cell>
          <cell r="BP51">
            <v>7</v>
          </cell>
          <cell r="BQ51" t="str">
            <v>n.a.</v>
          </cell>
          <cell r="BR51" t="str">
            <v>R</v>
          </cell>
          <cell r="BS51" t="str">
            <v>n.a.</v>
          </cell>
          <cell r="BT51">
            <v>0</v>
          </cell>
          <cell r="BU51" t="str">
            <v>ST</v>
          </cell>
          <cell r="BV51" t="str">
            <v/>
          </cell>
          <cell r="BW51">
            <v>1</v>
          </cell>
          <cell r="BX51">
            <v>10</v>
          </cell>
          <cell r="BY51" t="str">
            <v/>
          </cell>
          <cell r="BZ51">
            <v>1</v>
          </cell>
          <cell r="CA51">
            <v>6</v>
          </cell>
          <cell r="CB51">
            <v>1.6850000000000001</v>
          </cell>
          <cell r="CC51" t="str">
            <v>Under reconstruction 1998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 t="str">
            <v/>
          </cell>
          <cell r="CY51" t="str">
            <v>n.a.</v>
          </cell>
          <cell r="CZ51" t="str">
            <v>n.a.</v>
          </cell>
          <cell r="DA51" t="str">
            <v>n.a.</v>
          </cell>
          <cell r="DB51">
            <v>300</v>
          </cell>
          <cell r="DC51">
            <v>141</v>
          </cell>
          <cell r="DD51">
            <v>78</v>
          </cell>
          <cell r="DE51">
            <v>23</v>
          </cell>
          <cell r="DF51">
            <v>35</v>
          </cell>
          <cell r="DG51">
            <v>6</v>
          </cell>
          <cell r="DH51">
            <v>3</v>
          </cell>
          <cell r="DI51">
            <v>15</v>
          </cell>
        </row>
        <row r="52">
          <cell r="A52" t="str">
            <v>RS 097</v>
          </cell>
          <cell r="B52">
            <v>97</v>
          </cell>
          <cell r="C52" t="str">
            <v>S</v>
          </cell>
          <cell r="D52" t="str">
            <v>T</v>
          </cell>
          <cell r="E52" t="str">
            <v>Ngabu - Lalanje River</v>
          </cell>
          <cell r="F52" t="str">
            <v>M01</v>
          </cell>
          <cell r="G52">
            <v>50</v>
          </cell>
          <cell r="H52">
            <v>17.399999999999999</v>
          </cell>
          <cell r="I52" t="str">
            <v>F</v>
          </cell>
          <cell r="J52" t="str">
            <v>CHIKWAWA</v>
          </cell>
          <cell r="K52">
            <v>10</v>
          </cell>
          <cell r="L52">
            <v>0</v>
          </cell>
          <cell r="W52">
            <v>78</v>
          </cell>
          <cell r="X52" t="str">
            <v>SA</v>
          </cell>
          <cell r="Y52">
            <v>60</v>
          </cell>
          <cell r="Z52" t="str">
            <v>SB</v>
          </cell>
          <cell r="AA52">
            <v>150</v>
          </cell>
          <cell r="AB52" t="str">
            <v>GR</v>
          </cell>
          <cell r="AC52">
            <v>6</v>
          </cell>
          <cell r="AD52" t="str">
            <v>VR</v>
          </cell>
          <cell r="AE52">
            <v>83</v>
          </cell>
          <cell r="AF52" t="str">
            <v>RC</v>
          </cell>
          <cell r="AG52" t="str">
            <v>ST</v>
          </cell>
          <cell r="AH52">
            <v>15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BO52" t="str">
            <v>RS 097</v>
          </cell>
          <cell r="BP52">
            <v>17.399999999999999</v>
          </cell>
          <cell r="BQ52">
            <v>6</v>
          </cell>
          <cell r="BR52" t="str">
            <v>F</v>
          </cell>
          <cell r="BS52" t="str">
            <v>C</v>
          </cell>
          <cell r="BT52">
            <v>25</v>
          </cell>
          <cell r="BU52" t="str">
            <v>ST</v>
          </cell>
          <cell r="BV52" t="str">
            <v/>
          </cell>
          <cell r="BW52">
            <v>1</v>
          </cell>
          <cell r="BX52">
            <v>10</v>
          </cell>
          <cell r="BY52" t="str">
            <v/>
          </cell>
          <cell r="BZ52">
            <v>1</v>
          </cell>
          <cell r="CA52">
            <v>6</v>
          </cell>
          <cell r="CB52">
            <v>1.6850000000000001</v>
          </cell>
          <cell r="CC52">
            <v>7</v>
          </cell>
          <cell r="CD52">
            <v>80</v>
          </cell>
          <cell r="CE52">
            <v>65</v>
          </cell>
          <cell r="CF52">
            <v>50</v>
          </cell>
          <cell r="CG52">
            <v>30</v>
          </cell>
          <cell r="CH52">
            <v>15</v>
          </cell>
          <cell r="CI52">
            <v>95</v>
          </cell>
          <cell r="CJ52">
            <v>0.31666666666666665</v>
          </cell>
          <cell r="CK52">
            <v>10</v>
          </cell>
          <cell r="CL52">
            <v>50</v>
          </cell>
          <cell r="CM52">
            <v>0.55037179487179477</v>
          </cell>
          <cell r="CN52">
            <v>0.55037179487179477</v>
          </cell>
          <cell r="CO52">
            <v>0</v>
          </cell>
          <cell r="CP52">
            <v>0</v>
          </cell>
          <cell r="CQ52">
            <v>7.5503717948717952</v>
          </cell>
          <cell r="CR52">
            <v>50</v>
          </cell>
          <cell r="CS52">
            <v>1</v>
          </cell>
          <cell r="CT52">
            <v>0</v>
          </cell>
          <cell r="CU52">
            <v>0</v>
          </cell>
          <cell r="CV52">
            <v>15</v>
          </cell>
          <cell r="CW52">
            <v>15</v>
          </cell>
          <cell r="CX52" t="str">
            <v/>
          </cell>
          <cell r="CY52">
            <v>2</v>
          </cell>
          <cell r="CZ52">
            <v>2</v>
          </cell>
          <cell r="DA52">
            <v>2</v>
          </cell>
          <cell r="DB52">
            <v>200</v>
          </cell>
          <cell r="DC52">
            <v>94</v>
          </cell>
          <cell r="DD52">
            <v>52</v>
          </cell>
          <cell r="DE52">
            <v>15</v>
          </cell>
          <cell r="DF52">
            <v>23</v>
          </cell>
          <cell r="DG52">
            <v>4</v>
          </cell>
          <cell r="DH52">
            <v>2</v>
          </cell>
          <cell r="DI52">
            <v>10</v>
          </cell>
        </row>
        <row r="53">
          <cell r="A53" t="str">
            <v>RS 091</v>
          </cell>
          <cell r="B53">
            <v>91</v>
          </cell>
          <cell r="C53" t="str">
            <v>S</v>
          </cell>
          <cell r="D53" t="str">
            <v>T</v>
          </cell>
          <cell r="E53" t="str">
            <v>Lalanje River - Thangadzi River</v>
          </cell>
          <cell r="F53" t="str">
            <v>M01</v>
          </cell>
          <cell r="G53">
            <v>51</v>
          </cell>
          <cell r="H53">
            <v>9.1999999999999993</v>
          </cell>
          <cell r="I53" t="str">
            <v>H</v>
          </cell>
          <cell r="J53" t="str">
            <v>CHIKWAWA</v>
          </cell>
          <cell r="K53">
            <v>10</v>
          </cell>
          <cell r="L53">
            <v>0</v>
          </cell>
          <cell r="W53">
            <v>76</v>
          </cell>
          <cell r="X53" t="str">
            <v>SA</v>
          </cell>
          <cell r="Y53">
            <v>60</v>
          </cell>
          <cell r="Z53" t="str">
            <v>SB</v>
          </cell>
          <cell r="AA53">
            <v>150</v>
          </cell>
          <cell r="AB53" t="str">
            <v>GR</v>
          </cell>
          <cell r="AC53">
            <v>6</v>
          </cell>
          <cell r="AD53" t="str">
            <v>VR</v>
          </cell>
          <cell r="AE53">
            <v>83</v>
          </cell>
          <cell r="AF53" t="str">
            <v>RC</v>
          </cell>
          <cell r="AG53" t="str">
            <v>ST</v>
          </cell>
          <cell r="AH53">
            <v>15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1</v>
          </cell>
          <cell r="AN53">
            <v>0</v>
          </cell>
          <cell r="BO53" t="str">
            <v>RS 091</v>
          </cell>
          <cell r="BP53">
            <v>9.1999999999999993</v>
          </cell>
          <cell r="BQ53">
            <v>6</v>
          </cell>
          <cell r="BR53" t="str">
            <v>H</v>
          </cell>
          <cell r="BS53" t="str">
            <v>C</v>
          </cell>
          <cell r="BT53">
            <v>25</v>
          </cell>
          <cell r="BU53" t="str">
            <v>ST</v>
          </cell>
          <cell r="BV53" t="str">
            <v/>
          </cell>
          <cell r="BW53">
            <v>1</v>
          </cell>
          <cell r="BX53">
            <v>10</v>
          </cell>
          <cell r="BY53" t="str">
            <v/>
          </cell>
          <cell r="BZ53">
            <v>1</v>
          </cell>
          <cell r="CA53">
            <v>6</v>
          </cell>
          <cell r="CB53">
            <v>1.6850000000000001</v>
          </cell>
          <cell r="CC53">
            <v>7</v>
          </cell>
          <cell r="CD53">
            <v>85</v>
          </cell>
          <cell r="CE53">
            <v>70</v>
          </cell>
          <cell r="CF53">
            <v>55</v>
          </cell>
          <cell r="CG53">
            <v>30</v>
          </cell>
          <cell r="CH53">
            <v>15</v>
          </cell>
          <cell r="CI53">
            <v>105</v>
          </cell>
          <cell r="CJ53">
            <v>0.35000000000000003</v>
          </cell>
          <cell r="CK53">
            <v>10</v>
          </cell>
          <cell r="CL53">
            <v>55</v>
          </cell>
          <cell r="CM53">
            <v>0.59603846153846152</v>
          </cell>
          <cell r="CN53">
            <v>0.59603846153846152</v>
          </cell>
          <cell r="CO53">
            <v>0</v>
          </cell>
          <cell r="CP53">
            <v>0</v>
          </cell>
          <cell r="CQ53">
            <v>7.5960384615384617</v>
          </cell>
          <cell r="CR53">
            <v>50</v>
          </cell>
          <cell r="CS53">
            <v>1</v>
          </cell>
          <cell r="CT53">
            <v>0</v>
          </cell>
          <cell r="CU53">
            <v>0</v>
          </cell>
          <cell r="CV53">
            <v>15</v>
          </cell>
          <cell r="CW53">
            <v>15</v>
          </cell>
          <cell r="CX53" t="str">
            <v/>
          </cell>
          <cell r="CY53">
            <v>2</v>
          </cell>
          <cell r="CZ53">
            <v>2</v>
          </cell>
          <cell r="DA53">
            <v>2</v>
          </cell>
          <cell r="DB53">
            <v>200</v>
          </cell>
          <cell r="DC53">
            <v>94</v>
          </cell>
          <cell r="DD53">
            <v>52</v>
          </cell>
          <cell r="DE53">
            <v>15</v>
          </cell>
          <cell r="DF53">
            <v>23</v>
          </cell>
          <cell r="DG53">
            <v>4</v>
          </cell>
          <cell r="DH53">
            <v>2</v>
          </cell>
          <cell r="DI53">
            <v>10</v>
          </cell>
        </row>
        <row r="54">
          <cell r="A54" t="str">
            <v>RS 315</v>
          </cell>
          <cell r="B54">
            <v>137</v>
          </cell>
          <cell r="C54" t="str">
            <v>S</v>
          </cell>
          <cell r="D54" t="str">
            <v>T</v>
          </cell>
          <cell r="E54" t="str">
            <v>Thangadzi River - Bangula</v>
          </cell>
          <cell r="F54" t="str">
            <v>M01</v>
          </cell>
          <cell r="G54">
            <v>52</v>
          </cell>
          <cell r="H54">
            <v>5.2</v>
          </cell>
          <cell r="I54" t="str">
            <v>F</v>
          </cell>
          <cell r="J54" t="str">
            <v>NSANJE</v>
          </cell>
          <cell r="K54">
            <v>10</v>
          </cell>
          <cell r="L54">
            <v>0</v>
          </cell>
          <cell r="W54">
            <v>76</v>
          </cell>
          <cell r="X54" t="str">
            <v>SA</v>
          </cell>
          <cell r="Y54">
            <v>60</v>
          </cell>
          <cell r="Z54" t="str">
            <v>SB</v>
          </cell>
          <cell r="AA54">
            <v>150</v>
          </cell>
          <cell r="AB54" t="str">
            <v>GR</v>
          </cell>
          <cell r="AC54">
            <v>6</v>
          </cell>
          <cell r="AD54" t="str">
            <v>VR</v>
          </cell>
          <cell r="AE54">
            <v>83</v>
          </cell>
          <cell r="AF54" t="str">
            <v>RC</v>
          </cell>
          <cell r="AG54" t="str">
            <v>ST</v>
          </cell>
          <cell r="AH54">
            <v>15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BO54" t="str">
            <v>RS 315</v>
          </cell>
          <cell r="BP54">
            <v>5.2</v>
          </cell>
          <cell r="BQ54">
            <v>6</v>
          </cell>
          <cell r="BR54" t="str">
            <v>H</v>
          </cell>
          <cell r="BS54" t="str">
            <v>C</v>
          </cell>
          <cell r="BT54">
            <v>25</v>
          </cell>
          <cell r="BU54" t="str">
            <v>ST</v>
          </cell>
          <cell r="BV54" t="str">
            <v/>
          </cell>
          <cell r="BW54">
            <v>1</v>
          </cell>
          <cell r="BX54">
            <v>10</v>
          </cell>
          <cell r="BY54" t="str">
            <v/>
          </cell>
          <cell r="BZ54">
            <v>1</v>
          </cell>
          <cell r="CA54">
            <v>6</v>
          </cell>
          <cell r="CB54">
            <v>1.6850000000000001</v>
          </cell>
          <cell r="CC54">
            <v>7</v>
          </cell>
          <cell r="CD54">
            <v>85</v>
          </cell>
          <cell r="CE54">
            <v>70</v>
          </cell>
          <cell r="CF54">
            <v>55</v>
          </cell>
          <cell r="CG54">
            <v>30</v>
          </cell>
          <cell r="CH54">
            <v>15</v>
          </cell>
          <cell r="CI54">
            <v>105</v>
          </cell>
          <cell r="CJ54">
            <v>0.35000000000000003</v>
          </cell>
          <cell r="CK54">
            <v>10</v>
          </cell>
          <cell r="CL54">
            <v>55</v>
          </cell>
          <cell r="CM54">
            <v>0.59603846153846152</v>
          </cell>
          <cell r="CN54">
            <v>0.59603846153846152</v>
          </cell>
          <cell r="CO54">
            <v>0</v>
          </cell>
          <cell r="CP54">
            <v>0</v>
          </cell>
          <cell r="CQ54">
            <v>7.5960384615384617</v>
          </cell>
          <cell r="CR54">
            <v>50</v>
          </cell>
          <cell r="CS54">
            <v>1</v>
          </cell>
          <cell r="CT54">
            <v>0</v>
          </cell>
          <cell r="CU54">
            <v>0</v>
          </cell>
          <cell r="CV54">
            <v>15</v>
          </cell>
          <cell r="CW54">
            <v>15</v>
          </cell>
          <cell r="CX54" t="str">
            <v/>
          </cell>
          <cell r="CY54">
            <v>2</v>
          </cell>
          <cell r="CZ54">
            <v>2</v>
          </cell>
          <cell r="DA54">
            <v>2</v>
          </cell>
          <cell r="DB54">
            <v>220</v>
          </cell>
          <cell r="DC54">
            <v>104</v>
          </cell>
          <cell r="DD54">
            <v>58</v>
          </cell>
          <cell r="DE54">
            <v>17</v>
          </cell>
          <cell r="DF54">
            <v>26</v>
          </cell>
          <cell r="DG54">
            <v>5</v>
          </cell>
          <cell r="DH54">
            <v>3</v>
          </cell>
          <cell r="DI54">
            <v>11</v>
          </cell>
        </row>
        <row r="55">
          <cell r="A55" t="str">
            <v>RS 115</v>
          </cell>
          <cell r="B55">
            <v>115</v>
          </cell>
          <cell r="C55" t="str">
            <v>S</v>
          </cell>
          <cell r="D55" t="str">
            <v>T</v>
          </cell>
          <cell r="E55" t="str">
            <v>Limbe - Chigumula</v>
          </cell>
          <cell r="F55" t="str">
            <v>M02</v>
          </cell>
          <cell r="G55">
            <v>1</v>
          </cell>
          <cell r="H55">
            <v>9.4</v>
          </cell>
          <cell r="I55" t="str">
            <v>R</v>
          </cell>
          <cell r="J55" t="str">
            <v>BLANTYRE</v>
          </cell>
          <cell r="K55">
            <v>9</v>
          </cell>
          <cell r="L55">
            <v>0</v>
          </cell>
          <cell r="W55">
            <v>60</v>
          </cell>
          <cell r="X55" t="str">
            <v>GM</v>
          </cell>
          <cell r="Y55">
            <v>150</v>
          </cell>
          <cell r="Z55" t="str">
            <v>SB</v>
          </cell>
          <cell r="AA55">
            <v>125</v>
          </cell>
          <cell r="AB55" t="str">
            <v>GR</v>
          </cell>
          <cell r="AC55">
            <v>12</v>
          </cell>
          <cell r="AD55" t="str">
            <v>VR</v>
          </cell>
          <cell r="AE55">
            <v>99</v>
          </cell>
          <cell r="AF55" t="str">
            <v>RC</v>
          </cell>
          <cell r="AG55" t="str">
            <v>ST</v>
          </cell>
          <cell r="AH55">
            <v>15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</v>
          </cell>
          <cell r="AN55" t="str">
            <v>reconstruct 1999</v>
          </cell>
          <cell r="BO55" t="str">
            <v>RS 115</v>
          </cell>
          <cell r="BP55">
            <v>9.4</v>
          </cell>
          <cell r="BQ55">
            <v>3</v>
          </cell>
          <cell r="BR55" t="str">
            <v>R</v>
          </cell>
          <cell r="BS55" t="str">
            <v>C</v>
          </cell>
          <cell r="BT55">
            <v>0</v>
          </cell>
          <cell r="BU55" t="str">
            <v>ST</v>
          </cell>
          <cell r="BV55" t="str">
            <v/>
          </cell>
          <cell r="BW55">
            <v>1</v>
          </cell>
          <cell r="BX55">
            <v>10</v>
          </cell>
          <cell r="BY55" t="str">
            <v/>
          </cell>
          <cell r="BZ55">
            <v>1</v>
          </cell>
          <cell r="CA55">
            <v>12</v>
          </cell>
          <cell r="CB55">
            <v>1.9</v>
          </cell>
          <cell r="CC55" t="str">
            <v>To be reconstructed 1999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-1</v>
          </cell>
          <cell r="CW55">
            <v>-1</v>
          </cell>
          <cell r="CX55" t="str">
            <v/>
          </cell>
          <cell r="CY55">
            <v>3</v>
          </cell>
          <cell r="CZ55">
            <v>2</v>
          </cell>
          <cell r="DA55">
            <v>1.5</v>
          </cell>
          <cell r="DB55">
            <v>1700</v>
          </cell>
          <cell r="DC55">
            <v>799</v>
          </cell>
          <cell r="DD55">
            <v>442</v>
          </cell>
          <cell r="DE55">
            <v>128</v>
          </cell>
          <cell r="DF55">
            <v>196</v>
          </cell>
          <cell r="DG55">
            <v>34</v>
          </cell>
          <cell r="DH55">
            <v>17</v>
          </cell>
          <cell r="DI55">
            <v>85</v>
          </cell>
        </row>
        <row r="56">
          <cell r="A56" t="str">
            <v>RS 112</v>
          </cell>
          <cell r="B56">
            <v>112</v>
          </cell>
          <cell r="C56" t="str">
            <v>S</v>
          </cell>
          <cell r="D56" t="str">
            <v>T</v>
          </cell>
          <cell r="E56" t="str">
            <v>Chigumula - Nantipwili River</v>
          </cell>
          <cell r="F56" t="str">
            <v>M02</v>
          </cell>
          <cell r="G56">
            <v>2</v>
          </cell>
          <cell r="H56">
            <v>2.6</v>
          </cell>
          <cell r="I56" t="str">
            <v>R</v>
          </cell>
          <cell r="J56" t="str">
            <v>BLANTYRE</v>
          </cell>
          <cell r="K56">
            <v>9</v>
          </cell>
          <cell r="L56">
            <v>0</v>
          </cell>
          <cell r="W56">
            <v>60</v>
          </cell>
          <cell r="X56" t="str">
            <v>GM</v>
          </cell>
          <cell r="Y56">
            <v>150</v>
          </cell>
          <cell r="Z56" t="str">
            <v>SB</v>
          </cell>
          <cell r="AA56">
            <v>125</v>
          </cell>
          <cell r="AB56" t="str">
            <v>GR</v>
          </cell>
          <cell r="AC56">
            <v>12</v>
          </cell>
          <cell r="AD56" t="str">
            <v>VR</v>
          </cell>
          <cell r="AE56">
            <v>99</v>
          </cell>
          <cell r="AF56" t="str">
            <v>RC</v>
          </cell>
          <cell r="AG56" t="str">
            <v>ST</v>
          </cell>
          <cell r="AH56">
            <v>15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</v>
          </cell>
          <cell r="AN56" t="str">
            <v>reconstruct 1999</v>
          </cell>
          <cell r="BO56" t="str">
            <v>RS 112</v>
          </cell>
          <cell r="BP56">
            <v>2.6</v>
          </cell>
          <cell r="BQ56" t="str">
            <v>n.a.</v>
          </cell>
          <cell r="BR56" t="str">
            <v>R</v>
          </cell>
          <cell r="BS56" t="str">
            <v>X</v>
          </cell>
          <cell r="BT56">
            <v>80</v>
          </cell>
          <cell r="BU56" t="str">
            <v>ST</v>
          </cell>
          <cell r="BV56" t="str">
            <v/>
          </cell>
          <cell r="BW56">
            <v>1</v>
          </cell>
          <cell r="BX56">
            <v>10</v>
          </cell>
          <cell r="BY56" t="str">
            <v/>
          </cell>
          <cell r="BZ56">
            <v>1</v>
          </cell>
          <cell r="CA56">
            <v>12</v>
          </cell>
          <cell r="CB56">
            <v>1.9</v>
          </cell>
          <cell r="CC56" t="str">
            <v>Bitumen surface removed. To be re-constructed 1999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-1</v>
          </cell>
          <cell r="CW56">
            <v>-1</v>
          </cell>
          <cell r="CX56" t="str">
            <v/>
          </cell>
          <cell r="CY56" t="str">
            <v>n.a.</v>
          </cell>
          <cell r="CZ56" t="str">
            <v>n.a.</v>
          </cell>
          <cell r="DA56">
            <v>1.5</v>
          </cell>
          <cell r="DB56">
            <v>1600</v>
          </cell>
          <cell r="DC56">
            <v>752</v>
          </cell>
          <cell r="DD56">
            <v>416</v>
          </cell>
          <cell r="DE56">
            <v>120</v>
          </cell>
          <cell r="DF56">
            <v>184</v>
          </cell>
          <cell r="DG56">
            <v>32</v>
          </cell>
          <cell r="DH56">
            <v>16</v>
          </cell>
          <cell r="DI56">
            <v>80</v>
          </cell>
        </row>
        <row r="57">
          <cell r="A57" t="str">
            <v>RS 110</v>
          </cell>
          <cell r="B57">
            <v>110</v>
          </cell>
          <cell r="C57" t="str">
            <v>S</v>
          </cell>
          <cell r="D57" t="str">
            <v>T</v>
          </cell>
          <cell r="E57" t="str">
            <v>Bvumbwe - Thunga</v>
          </cell>
          <cell r="F57" t="str">
            <v>M02</v>
          </cell>
          <cell r="G57">
            <v>3</v>
          </cell>
          <cell r="H57">
            <v>9.3000000000000007</v>
          </cell>
          <cell r="I57" t="str">
            <v>F</v>
          </cell>
          <cell r="J57" t="str">
            <v>THYOLO</v>
          </cell>
          <cell r="K57">
            <v>9</v>
          </cell>
          <cell r="L57">
            <v>0</v>
          </cell>
          <cell r="W57">
            <v>60</v>
          </cell>
          <cell r="X57" t="str">
            <v>GM</v>
          </cell>
          <cell r="Y57">
            <v>150</v>
          </cell>
          <cell r="Z57" t="str">
            <v>SB</v>
          </cell>
          <cell r="AA57">
            <v>125</v>
          </cell>
          <cell r="AB57" t="str">
            <v>GR</v>
          </cell>
          <cell r="AC57">
            <v>12</v>
          </cell>
          <cell r="AD57" t="str">
            <v>VR</v>
          </cell>
          <cell r="AE57">
            <v>99</v>
          </cell>
          <cell r="AF57" t="str">
            <v>RC</v>
          </cell>
          <cell r="AG57" t="str">
            <v>ST</v>
          </cell>
          <cell r="AH57">
            <v>15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</v>
          </cell>
          <cell r="AN57" t="str">
            <v>reconstruct 1999</v>
          </cell>
          <cell r="BO57" t="str">
            <v>RS 110</v>
          </cell>
          <cell r="BP57">
            <v>9.3000000000000007</v>
          </cell>
          <cell r="BQ57" t="str">
            <v>n.a.</v>
          </cell>
          <cell r="BR57" t="str">
            <v>F</v>
          </cell>
          <cell r="BS57" t="str">
            <v>X</v>
          </cell>
          <cell r="BT57">
            <v>80</v>
          </cell>
          <cell r="BU57" t="str">
            <v>ST</v>
          </cell>
          <cell r="BV57" t="str">
            <v/>
          </cell>
          <cell r="BW57">
            <v>1</v>
          </cell>
          <cell r="BX57">
            <v>10</v>
          </cell>
          <cell r="BY57" t="str">
            <v/>
          </cell>
          <cell r="BZ57">
            <v>1</v>
          </cell>
          <cell r="CA57">
            <v>12</v>
          </cell>
          <cell r="CB57">
            <v>1.9</v>
          </cell>
          <cell r="CC57" t="str">
            <v>Bitumen surface removed. To be re-constructed 1999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-1</v>
          </cell>
          <cell r="CW57">
            <v>-1</v>
          </cell>
          <cell r="CX57" t="str">
            <v/>
          </cell>
          <cell r="CY57" t="str">
            <v>n.a.</v>
          </cell>
          <cell r="CZ57" t="str">
            <v>n.a.</v>
          </cell>
          <cell r="DA57">
            <v>1.5</v>
          </cell>
          <cell r="DB57">
            <v>1000</v>
          </cell>
          <cell r="DC57">
            <v>470</v>
          </cell>
          <cell r="DD57">
            <v>260</v>
          </cell>
          <cell r="DE57">
            <v>75</v>
          </cell>
          <cell r="DF57">
            <v>115</v>
          </cell>
          <cell r="DG57">
            <v>20</v>
          </cell>
          <cell r="DH57">
            <v>10</v>
          </cell>
          <cell r="DI57">
            <v>50</v>
          </cell>
        </row>
        <row r="58">
          <cell r="A58" t="str">
            <v>RS 117</v>
          </cell>
          <cell r="B58">
            <v>117</v>
          </cell>
          <cell r="C58" t="str">
            <v>S</v>
          </cell>
          <cell r="D58" t="str">
            <v>T</v>
          </cell>
          <cell r="E58" t="str">
            <v>Thunga - Thyolo</v>
          </cell>
          <cell r="F58" t="str">
            <v>M02</v>
          </cell>
          <cell r="G58">
            <v>4</v>
          </cell>
          <cell r="H58">
            <v>12</v>
          </cell>
          <cell r="I58" t="str">
            <v>H</v>
          </cell>
          <cell r="J58" t="str">
            <v>THYOLO</v>
          </cell>
          <cell r="K58">
            <v>9</v>
          </cell>
          <cell r="L58">
            <v>0</v>
          </cell>
          <cell r="W58">
            <v>60</v>
          </cell>
          <cell r="X58" t="str">
            <v>GM</v>
          </cell>
          <cell r="Y58">
            <v>150</v>
          </cell>
          <cell r="Z58" t="str">
            <v>SB</v>
          </cell>
          <cell r="AA58">
            <v>125</v>
          </cell>
          <cell r="AB58" t="str">
            <v>GR</v>
          </cell>
          <cell r="AC58">
            <v>12</v>
          </cell>
          <cell r="AD58" t="str">
            <v>VR</v>
          </cell>
          <cell r="AE58">
            <v>99</v>
          </cell>
          <cell r="AF58" t="str">
            <v>RC</v>
          </cell>
          <cell r="AG58" t="str">
            <v>ST</v>
          </cell>
          <cell r="AH58">
            <v>15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1</v>
          </cell>
          <cell r="AN58" t="str">
            <v>reconstruct 1999</v>
          </cell>
          <cell r="BO58" t="str">
            <v>RS 117</v>
          </cell>
          <cell r="BP58">
            <v>12</v>
          </cell>
          <cell r="BQ58">
            <v>3.5</v>
          </cell>
          <cell r="BR58" t="str">
            <v>H</v>
          </cell>
          <cell r="BS58" t="str">
            <v>C</v>
          </cell>
          <cell r="BT58">
            <v>0</v>
          </cell>
          <cell r="BU58" t="str">
            <v>ST</v>
          </cell>
          <cell r="BV58" t="str">
            <v/>
          </cell>
          <cell r="BW58">
            <v>1</v>
          </cell>
          <cell r="BX58">
            <v>10</v>
          </cell>
          <cell r="BY58" t="str">
            <v/>
          </cell>
          <cell r="BZ58">
            <v>1</v>
          </cell>
          <cell r="CA58">
            <v>12</v>
          </cell>
          <cell r="CB58">
            <v>1.9</v>
          </cell>
          <cell r="CC58" t="str">
            <v>To be reconstructed 1999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 t="str">
            <v>recon 99</v>
          </cell>
          <cell r="CW58">
            <v>0</v>
          </cell>
          <cell r="CX58">
            <v>0</v>
          </cell>
          <cell r="CY58">
            <v>3</v>
          </cell>
          <cell r="CZ58">
            <v>2</v>
          </cell>
          <cell r="DA58">
            <v>1.5</v>
          </cell>
          <cell r="DB58">
            <v>935</v>
          </cell>
          <cell r="DC58">
            <v>440</v>
          </cell>
          <cell r="DD58">
            <v>244</v>
          </cell>
          <cell r="DE58">
            <v>71</v>
          </cell>
          <cell r="DF58">
            <v>108</v>
          </cell>
          <cell r="DG58">
            <v>19</v>
          </cell>
          <cell r="DH58">
            <v>10</v>
          </cell>
          <cell r="DI58">
            <v>47</v>
          </cell>
        </row>
        <row r="59">
          <cell r="A59" t="str">
            <v>RS 109</v>
          </cell>
          <cell r="B59">
            <v>109</v>
          </cell>
          <cell r="C59" t="str">
            <v>S</v>
          </cell>
          <cell r="D59" t="str">
            <v>T</v>
          </cell>
          <cell r="E59" t="str">
            <v>Thyolo - Thuchila River</v>
          </cell>
          <cell r="F59" t="str">
            <v>M02</v>
          </cell>
          <cell r="G59">
            <v>5</v>
          </cell>
          <cell r="H59">
            <v>22.7</v>
          </cell>
          <cell r="I59" t="str">
            <v>H</v>
          </cell>
          <cell r="J59" t="str">
            <v>THYOLO</v>
          </cell>
          <cell r="K59">
            <v>9</v>
          </cell>
          <cell r="L59">
            <v>0</v>
          </cell>
          <cell r="W59">
            <v>60</v>
          </cell>
          <cell r="X59" t="str">
            <v>GM</v>
          </cell>
          <cell r="Y59">
            <v>150</v>
          </cell>
          <cell r="Z59" t="str">
            <v>SB</v>
          </cell>
          <cell r="AA59">
            <v>125</v>
          </cell>
          <cell r="AB59" t="str">
            <v>GR</v>
          </cell>
          <cell r="AC59">
            <v>12</v>
          </cell>
          <cell r="AD59" t="str">
            <v>VR</v>
          </cell>
          <cell r="AE59">
            <v>98</v>
          </cell>
          <cell r="AF59" t="str">
            <v>RC</v>
          </cell>
          <cell r="AG59" t="str">
            <v>ST</v>
          </cell>
          <cell r="AH59">
            <v>15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</v>
          </cell>
          <cell r="AN59" t="str">
            <v>reconstructed 1998</v>
          </cell>
          <cell r="BO59" t="str">
            <v>RS 109</v>
          </cell>
          <cell r="BP59">
            <v>22.7</v>
          </cell>
          <cell r="BQ59" t="str">
            <v>n.a.</v>
          </cell>
          <cell r="BR59" t="str">
            <v>H</v>
          </cell>
          <cell r="BS59" t="str">
            <v>n.a.</v>
          </cell>
          <cell r="BT59">
            <v>0</v>
          </cell>
          <cell r="BU59" t="str">
            <v>ST</v>
          </cell>
          <cell r="BV59" t="str">
            <v/>
          </cell>
          <cell r="BW59">
            <v>1</v>
          </cell>
          <cell r="BX59">
            <v>10</v>
          </cell>
          <cell r="BY59" t="str">
            <v/>
          </cell>
          <cell r="BZ59">
            <v>1</v>
          </cell>
          <cell r="CA59">
            <v>12</v>
          </cell>
          <cell r="CB59">
            <v>1.9</v>
          </cell>
          <cell r="CC59" t="str">
            <v>Under reconstruction 1998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 t="str">
            <v/>
          </cell>
          <cell r="CY59" t="str">
            <v>n.a.</v>
          </cell>
          <cell r="CZ59" t="str">
            <v>n.a.</v>
          </cell>
          <cell r="DA59" t="str">
            <v>n.a.</v>
          </cell>
          <cell r="DB59">
            <v>935</v>
          </cell>
          <cell r="DC59">
            <v>440</v>
          </cell>
          <cell r="DD59">
            <v>244</v>
          </cell>
          <cell r="DE59">
            <v>71</v>
          </cell>
          <cell r="DF59">
            <v>108</v>
          </cell>
          <cell r="DG59">
            <v>19</v>
          </cell>
          <cell r="DH59">
            <v>10</v>
          </cell>
          <cell r="DI59">
            <v>47</v>
          </cell>
        </row>
        <row r="60">
          <cell r="A60" t="str">
            <v>RS 111</v>
          </cell>
          <cell r="B60">
            <v>111</v>
          </cell>
          <cell r="C60" t="str">
            <v>S</v>
          </cell>
          <cell r="D60" t="str">
            <v>T</v>
          </cell>
          <cell r="E60" t="str">
            <v>Luchenza - Luwanje</v>
          </cell>
          <cell r="F60" t="str">
            <v>M02</v>
          </cell>
          <cell r="G60">
            <v>6</v>
          </cell>
          <cell r="H60">
            <v>11</v>
          </cell>
          <cell r="I60" t="str">
            <v>R</v>
          </cell>
          <cell r="J60" t="str">
            <v>MULANJE</v>
          </cell>
          <cell r="K60">
            <v>9</v>
          </cell>
          <cell r="L60">
            <v>0</v>
          </cell>
          <cell r="W60">
            <v>60</v>
          </cell>
          <cell r="X60" t="str">
            <v>GM</v>
          </cell>
          <cell r="Y60">
            <v>150</v>
          </cell>
          <cell r="Z60" t="str">
            <v>SB</v>
          </cell>
          <cell r="AA60">
            <v>125</v>
          </cell>
          <cell r="AB60" t="str">
            <v>GR</v>
          </cell>
          <cell r="AC60">
            <v>12</v>
          </cell>
          <cell r="AD60" t="str">
            <v>VR</v>
          </cell>
          <cell r="AE60">
            <v>98</v>
          </cell>
          <cell r="AF60" t="str">
            <v>RC</v>
          </cell>
          <cell r="AG60" t="str">
            <v>ST</v>
          </cell>
          <cell r="AH60">
            <v>15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</v>
          </cell>
          <cell r="AN60" t="str">
            <v>reconstructed 1998</v>
          </cell>
          <cell r="BO60" t="str">
            <v>RS 111</v>
          </cell>
          <cell r="BP60">
            <v>11</v>
          </cell>
          <cell r="BQ60" t="str">
            <v>n.a.</v>
          </cell>
          <cell r="BR60" t="str">
            <v>R</v>
          </cell>
          <cell r="BS60" t="str">
            <v>n.a.</v>
          </cell>
          <cell r="BT60">
            <v>0</v>
          </cell>
          <cell r="BU60" t="str">
            <v>ST</v>
          </cell>
          <cell r="BV60" t="str">
            <v/>
          </cell>
          <cell r="BW60">
            <v>1</v>
          </cell>
          <cell r="BX60">
            <v>10</v>
          </cell>
          <cell r="BY60" t="str">
            <v/>
          </cell>
          <cell r="BZ60">
            <v>1</v>
          </cell>
          <cell r="CA60">
            <v>12</v>
          </cell>
          <cell r="CB60">
            <v>1.9</v>
          </cell>
          <cell r="CC60" t="str">
            <v>Under reconstruction 1998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 t="str">
            <v/>
          </cell>
          <cell r="CY60" t="str">
            <v>n.a.</v>
          </cell>
          <cell r="CZ60" t="str">
            <v>n.a.</v>
          </cell>
          <cell r="DA60" t="str">
            <v>n.a.</v>
          </cell>
          <cell r="DB60">
            <v>400</v>
          </cell>
          <cell r="DC60">
            <v>188</v>
          </cell>
          <cell r="DD60">
            <v>104</v>
          </cell>
          <cell r="DE60">
            <v>30</v>
          </cell>
          <cell r="DF60">
            <v>46</v>
          </cell>
          <cell r="DG60">
            <v>8</v>
          </cell>
          <cell r="DH60">
            <v>4</v>
          </cell>
          <cell r="DI60">
            <v>20</v>
          </cell>
        </row>
        <row r="61">
          <cell r="A61" t="str">
            <v>RS 108</v>
          </cell>
          <cell r="B61">
            <v>108</v>
          </cell>
          <cell r="C61" t="str">
            <v>S</v>
          </cell>
          <cell r="D61" t="str">
            <v>T</v>
          </cell>
          <cell r="E61" t="str">
            <v>Luwanje - Chitakale</v>
          </cell>
          <cell r="F61" t="str">
            <v>M02</v>
          </cell>
          <cell r="G61">
            <v>7</v>
          </cell>
          <cell r="H61">
            <v>9.5</v>
          </cell>
          <cell r="I61" t="str">
            <v>F</v>
          </cell>
          <cell r="J61" t="str">
            <v>MULANJE</v>
          </cell>
          <cell r="K61">
            <v>9</v>
          </cell>
          <cell r="L61">
            <v>0</v>
          </cell>
          <cell r="W61">
            <v>60</v>
          </cell>
          <cell r="X61" t="str">
            <v>GM</v>
          </cell>
          <cell r="Y61">
            <v>150</v>
          </cell>
          <cell r="Z61" t="str">
            <v>SB</v>
          </cell>
          <cell r="AA61">
            <v>125</v>
          </cell>
          <cell r="AB61" t="str">
            <v>GR</v>
          </cell>
          <cell r="AC61">
            <v>12</v>
          </cell>
          <cell r="AD61" t="str">
            <v>VR</v>
          </cell>
          <cell r="AE61">
            <v>98</v>
          </cell>
          <cell r="AF61" t="str">
            <v>RC</v>
          </cell>
          <cell r="AG61" t="str">
            <v>ST</v>
          </cell>
          <cell r="AH61">
            <v>15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1</v>
          </cell>
          <cell r="AN61" t="str">
            <v>reconstruct 1998</v>
          </cell>
          <cell r="BO61" t="str">
            <v>RS 108</v>
          </cell>
          <cell r="BP61">
            <v>9.5</v>
          </cell>
          <cell r="BQ61" t="str">
            <v>n.a.</v>
          </cell>
          <cell r="BR61" t="str">
            <v>F</v>
          </cell>
          <cell r="BS61" t="str">
            <v>n.a.</v>
          </cell>
          <cell r="BT61">
            <v>0</v>
          </cell>
          <cell r="BU61" t="str">
            <v>ST</v>
          </cell>
          <cell r="BV61" t="str">
            <v/>
          </cell>
          <cell r="BW61">
            <v>1</v>
          </cell>
          <cell r="BX61">
            <v>10</v>
          </cell>
          <cell r="BY61" t="str">
            <v/>
          </cell>
          <cell r="BZ61">
            <v>1</v>
          </cell>
          <cell r="CA61">
            <v>12</v>
          </cell>
          <cell r="CB61">
            <v>1.9</v>
          </cell>
          <cell r="CC61" t="str">
            <v>Under reconstruction 1998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 t="str">
            <v/>
          </cell>
          <cell r="CY61" t="str">
            <v>n.a.</v>
          </cell>
          <cell r="CZ61" t="str">
            <v>n.a.</v>
          </cell>
          <cell r="DA61" t="str">
            <v>n.a.</v>
          </cell>
          <cell r="DB61">
            <v>400</v>
          </cell>
          <cell r="DC61">
            <v>188</v>
          </cell>
          <cell r="DD61">
            <v>104</v>
          </cell>
          <cell r="DE61">
            <v>30</v>
          </cell>
          <cell r="DF61">
            <v>46</v>
          </cell>
          <cell r="DG61">
            <v>8</v>
          </cell>
          <cell r="DH61">
            <v>4</v>
          </cell>
          <cell r="DI61">
            <v>20</v>
          </cell>
        </row>
        <row r="62">
          <cell r="A62" t="str">
            <v>RS 114</v>
          </cell>
          <cell r="B62">
            <v>114</v>
          </cell>
          <cell r="C62" t="str">
            <v>S</v>
          </cell>
          <cell r="D62" t="str">
            <v>T</v>
          </cell>
          <cell r="E62" t="str">
            <v>Chitakale - Chanunkha River</v>
          </cell>
          <cell r="F62" t="str">
            <v>M02</v>
          </cell>
          <cell r="G62">
            <v>8</v>
          </cell>
          <cell r="H62">
            <v>10</v>
          </cell>
          <cell r="I62" t="str">
            <v>F</v>
          </cell>
          <cell r="J62" t="str">
            <v>MULANJE</v>
          </cell>
          <cell r="K62">
            <v>9</v>
          </cell>
          <cell r="L62">
            <v>0</v>
          </cell>
          <cell r="W62">
            <v>60</v>
          </cell>
          <cell r="X62" t="str">
            <v>GM</v>
          </cell>
          <cell r="Y62">
            <v>150</v>
          </cell>
          <cell r="Z62" t="str">
            <v>SB</v>
          </cell>
          <cell r="AA62">
            <v>125</v>
          </cell>
          <cell r="AB62" t="str">
            <v>GR</v>
          </cell>
          <cell r="AC62">
            <v>12</v>
          </cell>
          <cell r="AD62" t="str">
            <v>VR</v>
          </cell>
          <cell r="AE62">
            <v>98</v>
          </cell>
          <cell r="AF62" t="str">
            <v>RC</v>
          </cell>
          <cell r="AG62" t="str">
            <v>ST</v>
          </cell>
          <cell r="AH62">
            <v>15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</v>
          </cell>
          <cell r="AN62" t="str">
            <v>reconstruct 1998</v>
          </cell>
          <cell r="BO62" t="str">
            <v>RS 114</v>
          </cell>
          <cell r="BP62">
            <v>10</v>
          </cell>
          <cell r="BQ62" t="str">
            <v>n.a.</v>
          </cell>
          <cell r="BR62" t="str">
            <v>F</v>
          </cell>
          <cell r="BS62" t="str">
            <v>n.a.</v>
          </cell>
          <cell r="BT62">
            <v>0</v>
          </cell>
          <cell r="BU62" t="str">
            <v>ST</v>
          </cell>
          <cell r="BV62" t="str">
            <v/>
          </cell>
          <cell r="BW62">
            <v>1</v>
          </cell>
          <cell r="BX62">
            <v>10</v>
          </cell>
          <cell r="BY62" t="str">
            <v/>
          </cell>
          <cell r="BZ62">
            <v>1</v>
          </cell>
          <cell r="CA62">
            <v>12</v>
          </cell>
          <cell r="CB62">
            <v>1.9</v>
          </cell>
          <cell r="CC62" t="str">
            <v>Under reconstruction 1998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 t="str">
            <v/>
          </cell>
          <cell r="CY62" t="str">
            <v>n.a.</v>
          </cell>
          <cell r="CZ62" t="str">
            <v>n.a.</v>
          </cell>
          <cell r="DA62" t="str">
            <v>n.a.</v>
          </cell>
          <cell r="DB62">
            <v>350</v>
          </cell>
          <cell r="DC62">
            <v>165</v>
          </cell>
          <cell r="DD62">
            <v>91</v>
          </cell>
          <cell r="DE62">
            <v>27</v>
          </cell>
          <cell r="DF62">
            <v>41</v>
          </cell>
          <cell r="DG62">
            <v>7</v>
          </cell>
          <cell r="DH62">
            <v>4</v>
          </cell>
          <cell r="DI62">
            <v>18</v>
          </cell>
        </row>
        <row r="63">
          <cell r="A63" t="str">
            <v>RS 118</v>
          </cell>
          <cell r="B63">
            <v>118</v>
          </cell>
          <cell r="C63" t="str">
            <v>S</v>
          </cell>
          <cell r="D63" t="str">
            <v>T</v>
          </cell>
          <cell r="E63" t="str">
            <v>Chanunkha River - Mimosa</v>
          </cell>
          <cell r="F63" t="str">
            <v>M02</v>
          </cell>
          <cell r="G63">
            <v>9</v>
          </cell>
          <cell r="H63">
            <v>7.5</v>
          </cell>
          <cell r="I63" t="str">
            <v>R</v>
          </cell>
          <cell r="J63" t="str">
            <v>MULANJE</v>
          </cell>
          <cell r="K63">
            <v>9</v>
          </cell>
          <cell r="L63">
            <v>0</v>
          </cell>
          <cell r="W63">
            <v>60</v>
          </cell>
          <cell r="X63" t="str">
            <v>GM</v>
          </cell>
          <cell r="Y63">
            <v>150</v>
          </cell>
          <cell r="Z63" t="str">
            <v>SB</v>
          </cell>
          <cell r="AA63">
            <v>125</v>
          </cell>
          <cell r="AB63" t="str">
            <v>GR</v>
          </cell>
          <cell r="AC63">
            <v>12</v>
          </cell>
          <cell r="AD63" t="str">
            <v>VR</v>
          </cell>
          <cell r="AE63">
            <v>98</v>
          </cell>
          <cell r="AF63" t="str">
            <v>RC</v>
          </cell>
          <cell r="AG63" t="str">
            <v>ST</v>
          </cell>
          <cell r="AH63">
            <v>15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1</v>
          </cell>
          <cell r="AN63" t="str">
            <v>reconstruct 1998</v>
          </cell>
          <cell r="BO63" t="str">
            <v>RS 118</v>
          </cell>
          <cell r="BP63">
            <v>7.5</v>
          </cell>
          <cell r="BQ63" t="str">
            <v>n.a.</v>
          </cell>
          <cell r="BR63" t="str">
            <v>R</v>
          </cell>
          <cell r="BS63" t="str">
            <v>n.a.</v>
          </cell>
          <cell r="BT63">
            <v>0</v>
          </cell>
          <cell r="BU63" t="str">
            <v>ST</v>
          </cell>
          <cell r="BV63" t="str">
            <v/>
          </cell>
          <cell r="BW63">
            <v>1</v>
          </cell>
          <cell r="BX63">
            <v>10</v>
          </cell>
          <cell r="BY63" t="str">
            <v/>
          </cell>
          <cell r="BZ63">
            <v>1</v>
          </cell>
          <cell r="CA63">
            <v>12</v>
          </cell>
          <cell r="CB63">
            <v>1.9</v>
          </cell>
          <cell r="CC63" t="str">
            <v>Under reconstruction 1998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 t="str">
            <v/>
          </cell>
          <cell r="CY63" t="str">
            <v>n.a.</v>
          </cell>
          <cell r="CZ63" t="str">
            <v>n.a.</v>
          </cell>
          <cell r="DA63" t="str">
            <v>n.a.</v>
          </cell>
          <cell r="DB63">
            <v>350</v>
          </cell>
          <cell r="DC63">
            <v>165</v>
          </cell>
          <cell r="DD63">
            <v>91</v>
          </cell>
          <cell r="DE63">
            <v>27</v>
          </cell>
          <cell r="DF63">
            <v>41</v>
          </cell>
          <cell r="DG63">
            <v>7</v>
          </cell>
          <cell r="DH63">
            <v>4</v>
          </cell>
          <cell r="DI63">
            <v>18</v>
          </cell>
        </row>
        <row r="64">
          <cell r="A64" t="str">
            <v>RS 113</v>
          </cell>
          <cell r="B64">
            <v>113</v>
          </cell>
          <cell r="C64" t="str">
            <v>S</v>
          </cell>
          <cell r="D64" t="str">
            <v>T</v>
          </cell>
          <cell r="E64" t="str">
            <v>Mimosa - Muloza International Border</v>
          </cell>
          <cell r="F64" t="str">
            <v>M02</v>
          </cell>
          <cell r="G64">
            <v>10</v>
          </cell>
          <cell r="H64">
            <v>14.2</v>
          </cell>
          <cell r="I64" t="str">
            <v>R</v>
          </cell>
          <cell r="J64" t="str">
            <v>MULANJE</v>
          </cell>
          <cell r="K64">
            <v>9</v>
          </cell>
          <cell r="L64">
            <v>0</v>
          </cell>
          <cell r="W64">
            <v>60</v>
          </cell>
          <cell r="X64" t="str">
            <v>GM</v>
          </cell>
          <cell r="Y64">
            <v>150</v>
          </cell>
          <cell r="Z64" t="str">
            <v>SB</v>
          </cell>
          <cell r="AA64">
            <v>125</v>
          </cell>
          <cell r="AB64" t="str">
            <v>GR</v>
          </cell>
          <cell r="AC64">
            <v>12</v>
          </cell>
          <cell r="AD64" t="str">
            <v>VR</v>
          </cell>
          <cell r="AE64">
            <v>98</v>
          </cell>
          <cell r="AF64" t="str">
            <v>RC</v>
          </cell>
          <cell r="AG64" t="str">
            <v>ST</v>
          </cell>
          <cell r="AH64">
            <v>15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1</v>
          </cell>
          <cell r="AN64" t="str">
            <v>reconstruct 1998</v>
          </cell>
          <cell r="BO64" t="str">
            <v>RS 113</v>
          </cell>
          <cell r="BP64">
            <v>14.2</v>
          </cell>
          <cell r="BQ64" t="str">
            <v>n.a.</v>
          </cell>
          <cell r="BR64" t="str">
            <v>R</v>
          </cell>
          <cell r="BS64" t="str">
            <v>n.a.</v>
          </cell>
          <cell r="BT64">
            <v>0</v>
          </cell>
          <cell r="BU64" t="str">
            <v>ST</v>
          </cell>
          <cell r="BV64" t="str">
            <v/>
          </cell>
          <cell r="BW64">
            <v>1</v>
          </cell>
          <cell r="BX64">
            <v>10</v>
          </cell>
          <cell r="BY64" t="str">
            <v/>
          </cell>
          <cell r="BZ64">
            <v>1</v>
          </cell>
          <cell r="CA64">
            <v>12</v>
          </cell>
          <cell r="CB64">
            <v>1.9</v>
          </cell>
          <cell r="CC64" t="str">
            <v>Under reconstruction 1998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 t="str">
            <v/>
          </cell>
          <cell r="CY64" t="str">
            <v>n.a.</v>
          </cell>
          <cell r="CZ64" t="str">
            <v>n.a.</v>
          </cell>
          <cell r="DA64" t="str">
            <v>n.a.</v>
          </cell>
          <cell r="DB64">
            <v>200</v>
          </cell>
          <cell r="DC64">
            <v>94</v>
          </cell>
          <cell r="DD64">
            <v>52</v>
          </cell>
          <cell r="DE64">
            <v>15</v>
          </cell>
          <cell r="DF64">
            <v>23</v>
          </cell>
          <cell r="DG64">
            <v>4</v>
          </cell>
          <cell r="DH64">
            <v>2</v>
          </cell>
          <cell r="DI64">
            <v>10</v>
          </cell>
        </row>
        <row r="65">
          <cell r="A65" t="str">
            <v>RS 123</v>
          </cell>
          <cell r="B65">
            <v>123</v>
          </cell>
          <cell r="C65" t="str">
            <v>S</v>
          </cell>
          <cell r="D65" t="str">
            <v>T</v>
          </cell>
          <cell r="E65" t="str">
            <v>Chinkombero (BBC Post) - Mbulumbuzi</v>
          </cell>
          <cell r="F65" t="str">
            <v>M03</v>
          </cell>
          <cell r="G65">
            <v>1</v>
          </cell>
          <cell r="H65">
            <v>12.4</v>
          </cell>
          <cell r="I65" t="str">
            <v>F</v>
          </cell>
          <cell r="J65" t="str">
            <v>CHIRADZULU</v>
          </cell>
          <cell r="K65">
            <v>9</v>
          </cell>
          <cell r="L65">
            <v>0</v>
          </cell>
          <cell r="W65">
            <v>50</v>
          </cell>
          <cell r="X65" t="str">
            <v>GM</v>
          </cell>
          <cell r="Y65">
            <v>150</v>
          </cell>
          <cell r="Z65" t="str">
            <v>SB</v>
          </cell>
          <cell r="AA65">
            <v>150</v>
          </cell>
          <cell r="AB65" t="str">
            <v>GR</v>
          </cell>
          <cell r="AC65">
            <v>15</v>
          </cell>
          <cell r="AD65" t="str">
            <v>VR</v>
          </cell>
          <cell r="AE65">
            <v>87</v>
          </cell>
          <cell r="AF65" t="str">
            <v>SR</v>
          </cell>
          <cell r="AG65" t="str">
            <v>ST</v>
          </cell>
          <cell r="AH65">
            <v>10</v>
          </cell>
          <cell r="AI65">
            <v>96</v>
          </cell>
          <cell r="AJ65" t="str">
            <v>SS</v>
          </cell>
          <cell r="AK65" t="str">
            <v>SS</v>
          </cell>
          <cell r="AL65">
            <v>5</v>
          </cell>
          <cell r="AM65">
            <v>3</v>
          </cell>
          <cell r="AN65">
            <v>0</v>
          </cell>
          <cell r="BO65" t="str">
            <v>RS 123</v>
          </cell>
          <cell r="BP65">
            <v>12.4</v>
          </cell>
          <cell r="BQ65">
            <v>6</v>
          </cell>
          <cell r="BR65" t="str">
            <v>F</v>
          </cell>
          <cell r="BS65" t="str">
            <v>S</v>
          </cell>
          <cell r="BT65">
            <v>0</v>
          </cell>
          <cell r="BU65" t="str">
            <v>SS</v>
          </cell>
          <cell r="BV65" t="str">
            <v>SR</v>
          </cell>
          <cell r="BW65">
            <v>3</v>
          </cell>
          <cell r="BX65">
            <v>5</v>
          </cell>
          <cell r="BY65">
            <v>10</v>
          </cell>
          <cell r="BZ65">
            <v>1</v>
          </cell>
          <cell r="CA65">
            <v>15</v>
          </cell>
          <cell r="CB65">
            <v>2.15</v>
          </cell>
          <cell r="CC65">
            <v>6.2166767262063463</v>
          </cell>
          <cell r="CD65">
            <v>50</v>
          </cell>
          <cell r="CE65">
            <v>8</v>
          </cell>
          <cell r="CF65">
            <v>0</v>
          </cell>
          <cell r="CG65">
            <v>50</v>
          </cell>
          <cell r="CH65">
            <v>8</v>
          </cell>
          <cell r="CI65">
            <v>5</v>
          </cell>
          <cell r="CJ65">
            <v>1.6666666666666666E-2</v>
          </cell>
          <cell r="CK65">
            <v>1.6666666666666666E-2</v>
          </cell>
          <cell r="CL65">
            <v>0</v>
          </cell>
          <cell r="CM65">
            <v>6.4615384615384621E-3</v>
          </cell>
          <cell r="CN65">
            <v>6.4615384615384621E-3</v>
          </cell>
          <cell r="CO65">
            <v>0</v>
          </cell>
          <cell r="CP65">
            <v>0</v>
          </cell>
          <cell r="CQ65">
            <v>6.2231382646678846</v>
          </cell>
          <cell r="CR65">
            <v>0</v>
          </cell>
          <cell r="CS65">
            <v>1</v>
          </cell>
          <cell r="CT65">
            <v>0</v>
          </cell>
          <cell r="CU65">
            <v>0</v>
          </cell>
          <cell r="CV65">
            <v>2</v>
          </cell>
          <cell r="CW65">
            <v>48</v>
          </cell>
          <cell r="CX65">
            <v>96</v>
          </cell>
          <cell r="CY65">
            <v>2.5</v>
          </cell>
          <cell r="CZ65">
            <v>1.7</v>
          </cell>
          <cell r="DA65">
            <v>1.7</v>
          </cell>
          <cell r="DB65">
            <v>1400</v>
          </cell>
          <cell r="DC65">
            <v>658</v>
          </cell>
          <cell r="DD65">
            <v>364</v>
          </cell>
          <cell r="DE65">
            <v>105</v>
          </cell>
          <cell r="DF65">
            <v>161</v>
          </cell>
          <cell r="DG65">
            <v>28</v>
          </cell>
          <cell r="DH65">
            <v>14</v>
          </cell>
          <cell r="DI65">
            <v>70</v>
          </cell>
        </row>
        <row r="66">
          <cell r="A66" t="str">
            <v>RS 124</v>
          </cell>
          <cell r="B66">
            <v>124</v>
          </cell>
          <cell r="C66" t="str">
            <v>S</v>
          </cell>
          <cell r="D66" t="str">
            <v>T</v>
          </cell>
          <cell r="E66" t="str">
            <v>Mbulumbuzi - Magomero</v>
          </cell>
          <cell r="F66" t="str">
            <v>M03</v>
          </cell>
          <cell r="G66">
            <v>2</v>
          </cell>
          <cell r="H66">
            <v>11.5</v>
          </cell>
          <cell r="I66" t="str">
            <v>H</v>
          </cell>
          <cell r="J66" t="str">
            <v>CHIRADZULU</v>
          </cell>
          <cell r="K66">
            <v>9</v>
          </cell>
          <cell r="L66">
            <v>0</v>
          </cell>
          <cell r="W66">
            <v>50</v>
          </cell>
          <cell r="X66" t="str">
            <v>GM</v>
          </cell>
          <cell r="Y66">
            <v>150</v>
          </cell>
          <cell r="Z66" t="str">
            <v>SB</v>
          </cell>
          <cell r="AA66">
            <v>150</v>
          </cell>
          <cell r="AB66" t="str">
            <v>GR</v>
          </cell>
          <cell r="AC66">
            <v>15</v>
          </cell>
          <cell r="AD66" t="str">
            <v>VR</v>
          </cell>
          <cell r="AE66">
            <v>87</v>
          </cell>
          <cell r="AF66" t="str">
            <v>SR</v>
          </cell>
          <cell r="AG66" t="str">
            <v>ST</v>
          </cell>
          <cell r="AH66">
            <v>10</v>
          </cell>
          <cell r="AI66">
            <v>96</v>
          </cell>
          <cell r="AJ66" t="str">
            <v>SS</v>
          </cell>
          <cell r="AK66" t="str">
            <v>SS</v>
          </cell>
          <cell r="AL66">
            <v>5</v>
          </cell>
          <cell r="AM66">
            <v>3</v>
          </cell>
          <cell r="AN66">
            <v>0</v>
          </cell>
          <cell r="BO66" t="str">
            <v>RS 124</v>
          </cell>
          <cell r="BP66">
            <v>11.5</v>
          </cell>
          <cell r="BQ66">
            <v>6</v>
          </cell>
          <cell r="BR66" t="str">
            <v>H</v>
          </cell>
          <cell r="BS66" t="str">
            <v>S</v>
          </cell>
          <cell r="BT66">
            <v>0</v>
          </cell>
          <cell r="BU66" t="str">
            <v>SS</v>
          </cell>
          <cell r="BV66" t="str">
            <v>SR</v>
          </cell>
          <cell r="BW66">
            <v>3</v>
          </cell>
          <cell r="BX66">
            <v>5</v>
          </cell>
          <cell r="BY66">
            <v>10</v>
          </cell>
          <cell r="BZ66">
            <v>1</v>
          </cell>
          <cell r="CA66">
            <v>15</v>
          </cell>
          <cell r="CB66">
            <v>2.15</v>
          </cell>
          <cell r="CC66">
            <v>5.0605850173287124</v>
          </cell>
          <cell r="CD66">
            <v>40</v>
          </cell>
          <cell r="CE66">
            <v>2</v>
          </cell>
          <cell r="CF66">
            <v>0</v>
          </cell>
          <cell r="CG66">
            <v>40</v>
          </cell>
          <cell r="CH66">
            <v>2</v>
          </cell>
          <cell r="CI66">
            <v>0.7</v>
          </cell>
          <cell r="CJ66">
            <v>2.3333333333333331E-3</v>
          </cell>
          <cell r="CK66">
            <v>2.3333333333333331E-3</v>
          </cell>
          <cell r="CL66">
            <v>0</v>
          </cell>
          <cell r="CM66">
            <v>9.0461538461538446E-4</v>
          </cell>
          <cell r="CN66">
            <v>9.0461538461538446E-4</v>
          </cell>
          <cell r="CO66">
            <v>0</v>
          </cell>
          <cell r="CP66">
            <v>0</v>
          </cell>
          <cell r="CQ66">
            <v>5.0614896327133279</v>
          </cell>
          <cell r="CR66">
            <v>0</v>
          </cell>
          <cell r="CS66">
            <v>1</v>
          </cell>
          <cell r="CT66">
            <v>0</v>
          </cell>
          <cell r="CU66">
            <v>0</v>
          </cell>
          <cell r="CV66">
            <v>2</v>
          </cell>
          <cell r="CW66">
            <v>48</v>
          </cell>
          <cell r="CX66">
            <v>96</v>
          </cell>
          <cell r="CY66">
            <v>2.2999999999999998</v>
          </cell>
          <cell r="CZ66">
            <v>1.5</v>
          </cell>
          <cell r="DA66">
            <v>1.7</v>
          </cell>
          <cell r="DB66">
            <v>1300</v>
          </cell>
          <cell r="DC66">
            <v>611</v>
          </cell>
          <cell r="DD66">
            <v>338</v>
          </cell>
          <cell r="DE66">
            <v>98</v>
          </cell>
          <cell r="DF66">
            <v>150</v>
          </cell>
          <cell r="DG66">
            <v>26</v>
          </cell>
          <cell r="DH66">
            <v>13</v>
          </cell>
          <cell r="DI66">
            <v>65</v>
          </cell>
        </row>
        <row r="67">
          <cell r="A67" t="str">
            <v>RS 126</v>
          </cell>
          <cell r="B67">
            <v>126</v>
          </cell>
          <cell r="C67" t="str">
            <v>S</v>
          </cell>
          <cell r="D67" t="str">
            <v>T</v>
          </cell>
          <cell r="E67" t="str">
            <v>Namadzi River-Zomba South T'ship Boundary</v>
          </cell>
          <cell r="F67" t="str">
            <v>M03</v>
          </cell>
          <cell r="G67">
            <v>3</v>
          </cell>
          <cell r="H67">
            <v>13.3</v>
          </cell>
          <cell r="I67" t="str">
            <v>R</v>
          </cell>
          <cell r="J67" t="str">
            <v>ZOMBA</v>
          </cell>
          <cell r="K67">
            <v>9</v>
          </cell>
          <cell r="L67">
            <v>0</v>
          </cell>
          <cell r="W67">
            <v>50</v>
          </cell>
          <cell r="X67" t="str">
            <v>GM</v>
          </cell>
          <cell r="Y67">
            <v>150</v>
          </cell>
          <cell r="Z67" t="str">
            <v>SB</v>
          </cell>
          <cell r="AA67">
            <v>150</v>
          </cell>
          <cell r="AB67" t="str">
            <v>GR</v>
          </cell>
          <cell r="AC67">
            <v>15</v>
          </cell>
          <cell r="AD67" t="str">
            <v>VR</v>
          </cell>
          <cell r="AE67">
            <v>87</v>
          </cell>
          <cell r="AF67" t="str">
            <v>SR</v>
          </cell>
          <cell r="AG67" t="str">
            <v>ST</v>
          </cell>
          <cell r="AH67">
            <v>10</v>
          </cell>
          <cell r="AI67">
            <v>96</v>
          </cell>
          <cell r="AJ67" t="str">
            <v>SS</v>
          </cell>
          <cell r="AK67" t="str">
            <v>SS</v>
          </cell>
          <cell r="AL67">
            <v>5</v>
          </cell>
          <cell r="AM67">
            <v>3</v>
          </cell>
          <cell r="AN67">
            <v>0</v>
          </cell>
          <cell r="BO67" t="str">
            <v>RS 126</v>
          </cell>
          <cell r="BP67">
            <v>13.3</v>
          </cell>
          <cell r="BQ67">
            <v>6</v>
          </cell>
          <cell r="BR67" t="str">
            <v>R</v>
          </cell>
          <cell r="BS67" t="str">
            <v>S</v>
          </cell>
          <cell r="BT67">
            <v>0</v>
          </cell>
          <cell r="BU67" t="str">
            <v>SS</v>
          </cell>
          <cell r="BV67" t="str">
            <v>SR</v>
          </cell>
          <cell r="BW67">
            <v>3</v>
          </cell>
          <cell r="BX67">
            <v>5</v>
          </cell>
          <cell r="BY67">
            <v>10</v>
          </cell>
          <cell r="BZ67">
            <v>1</v>
          </cell>
          <cell r="CA67">
            <v>15</v>
          </cell>
          <cell r="CB67">
            <v>2.15</v>
          </cell>
          <cell r="CC67">
            <v>5.78</v>
          </cell>
          <cell r="CD67">
            <v>50</v>
          </cell>
          <cell r="CE67">
            <v>5</v>
          </cell>
          <cell r="CF67">
            <v>0</v>
          </cell>
          <cell r="CG67">
            <v>50</v>
          </cell>
          <cell r="CH67">
            <v>5</v>
          </cell>
          <cell r="CI67">
            <v>0.3</v>
          </cell>
          <cell r="CJ67">
            <v>1E-3</v>
          </cell>
          <cell r="CK67">
            <v>1E-3</v>
          </cell>
          <cell r="CL67">
            <v>0</v>
          </cell>
          <cell r="CM67">
            <v>3.876923076923077E-4</v>
          </cell>
          <cell r="CN67">
            <v>3.876923076923077E-4</v>
          </cell>
          <cell r="CO67">
            <v>0</v>
          </cell>
          <cell r="CP67">
            <v>0</v>
          </cell>
          <cell r="CQ67">
            <v>5.7803876923076922</v>
          </cell>
          <cell r="CR67">
            <v>0</v>
          </cell>
          <cell r="CS67">
            <v>1</v>
          </cell>
          <cell r="CT67">
            <v>0</v>
          </cell>
          <cell r="CU67">
            <v>0</v>
          </cell>
          <cell r="CV67">
            <v>2</v>
          </cell>
          <cell r="CW67">
            <v>48</v>
          </cell>
          <cell r="CX67">
            <v>96</v>
          </cell>
          <cell r="CY67">
            <v>2.5</v>
          </cell>
          <cell r="CZ67">
            <v>3</v>
          </cell>
          <cell r="DA67">
            <v>1.5</v>
          </cell>
          <cell r="DB67">
            <v>1300</v>
          </cell>
          <cell r="DC67">
            <v>611</v>
          </cell>
          <cell r="DD67">
            <v>338</v>
          </cell>
          <cell r="DE67">
            <v>98</v>
          </cell>
          <cell r="DF67">
            <v>150</v>
          </cell>
          <cell r="DG67">
            <v>26</v>
          </cell>
          <cell r="DH67">
            <v>13</v>
          </cell>
          <cell r="DI67">
            <v>65</v>
          </cell>
        </row>
        <row r="68">
          <cell r="A68" t="str">
            <v>RS 121</v>
          </cell>
          <cell r="B68">
            <v>121</v>
          </cell>
          <cell r="C68" t="str">
            <v>S</v>
          </cell>
          <cell r="D68" t="str">
            <v>T</v>
          </cell>
          <cell r="E68" t="str">
            <v>Zomba South Township Boundary-Zomba.</v>
          </cell>
          <cell r="F68" t="str">
            <v>M03</v>
          </cell>
          <cell r="G68">
            <v>4</v>
          </cell>
          <cell r="H68">
            <v>4.5</v>
          </cell>
          <cell r="I68" t="str">
            <v>R</v>
          </cell>
          <cell r="J68" t="str">
            <v>ZOMBA CITY</v>
          </cell>
          <cell r="K68">
            <v>9</v>
          </cell>
          <cell r="L68">
            <v>0</v>
          </cell>
          <cell r="W68">
            <v>50</v>
          </cell>
          <cell r="X68" t="str">
            <v>GM</v>
          </cell>
          <cell r="Y68">
            <v>150</v>
          </cell>
          <cell r="Z68" t="str">
            <v>SB</v>
          </cell>
          <cell r="AA68">
            <v>150</v>
          </cell>
          <cell r="AB68" t="str">
            <v>GR</v>
          </cell>
          <cell r="AC68">
            <v>15</v>
          </cell>
          <cell r="AD68" t="str">
            <v>VR</v>
          </cell>
          <cell r="AE68">
            <v>87</v>
          </cell>
          <cell r="AF68" t="str">
            <v>SR</v>
          </cell>
          <cell r="AG68" t="str">
            <v>ST</v>
          </cell>
          <cell r="AH68">
            <v>10</v>
          </cell>
          <cell r="AI68">
            <v>96</v>
          </cell>
          <cell r="AJ68" t="str">
            <v>SS</v>
          </cell>
          <cell r="AK68" t="str">
            <v>SS</v>
          </cell>
          <cell r="AL68">
            <v>5</v>
          </cell>
          <cell r="AM68">
            <v>3</v>
          </cell>
          <cell r="AN68">
            <v>0</v>
          </cell>
          <cell r="BO68" t="str">
            <v>RS 121</v>
          </cell>
          <cell r="BP68">
            <v>4.5</v>
          </cell>
          <cell r="BQ68">
            <v>6.7</v>
          </cell>
          <cell r="BR68" t="str">
            <v>R</v>
          </cell>
          <cell r="BS68" t="str">
            <v>C</v>
          </cell>
          <cell r="BT68">
            <v>0</v>
          </cell>
          <cell r="BU68" t="str">
            <v>SS</v>
          </cell>
          <cell r="BV68" t="str">
            <v>SR</v>
          </cell>
          <cell r="BW68">
            <v>3</v>
          </cell>
          <cell r="BX68">
            <v>5</v>
          </cell>
          <cell r="BY68">
            <v>10</v>
          </cell>
          <cell r="BZ68">
            <v>1</v>
          </cell>
          <cell r="CA68">
            <v>15</v>
          </cell>
          <cell r="CB68">
            <v>2.15</v>
          </cell>
          <cell r="CC68">
            <v>6.83</v>
          </cell>
          <cell r="CD68">
            <v>20</v>
          </cell>
          <cell r="CE68">
            <v>10</v>
          </cell>
          <cell r="CF68">
            <v>0</v>
          </cell>
          <cell r="CG68">
            <v>20</v>
          </cell>
          <cell r="CH68">
            <v>10</v>
          </cell>
          <cell r="CI68">
            <v>0.1</v>
          </cell>
          <cell r="CJ68">
            <v>2.9850746268656722E-4</v>
          </cell>
          <cell r="CK68">
            <v>2.9850746268656722E-4</v>
          </cell>
          <cell r="CL68">
            <v>0</v>
          </cell>
          <cell r="CM68">
            <v>1.1572904707233067E-4</v>
          </cell>
          <cell r="CN68">
            <v>1.1572904707233067E-4</v>
          </cell>
          <cell r="CO68">
            <v>0</v>
          </cell>
          <cell r="CP68">
            <v>0</v>
          </cell>
          <cell r="CQ68">
            <v>6.8301157290470726</v>
          </cell>
          <cell r="CR68">
            <v>0</v>
          </cell>
          <cell r="CS68">
            <v>1</v>
          </cell>
          <cell r="CT68">
            <v>0</v>
          </cell>
          <cell r="CU68">
            <v>0</v>
          </cell>
          <cell r="CV68">
            <v>2</v>
          </cell>
          <cell r="CW68">
            <v>48</v>
          </cell>
          <cell r="CX68">
            <v>96</v>
          </cell>
          <cell r="CY68">
            <v>1.5</v>
          </cell>
          <cell r="CZ68">
            <v>1.5</v>
          </cell>
          <cell r="DA68">
            <v>1</v>
          </cell>
          <cell r="DB68">
            <v>2500</v>
          </cell>
          <cell r="DC68">
            <v>1175</v>
          </cell>
          <cell r="DD68">
            <v>650</v>
          </cell>
          <cell r="DE68">
            <v>188</v>
          </cell>
          <cell r="DF68">
            <v>288</v>
          </cell>
          <cell r="DG68">
            <v>50</v>
          </cell>
          <cell r="DH68">
            <v>25</v>
          </cell>
          <cell r="DI68">
            <v>125</v>
          </cell>
        </row>
        <row r="69">
          <cell r="A69" t="str">
            <v>RS 127</v>
          </cell>
          <cell r="B69">
            <v>127</v>
          </cell>
          <cell r="C69" t="str">
            <v>S</v>
          </cell>
          <cell r="D69" t="str">
            <v>T</v>
          </cell>
          <cell r="E69" t="str">
            <v>Zomba - Mwandakale</v>
          </cell>
          <cell r="F69" t="str">
            <v>M03</v>
          </cell>
          <cell r="G69">
            <v>5</v>
          </cell>
          <cell r="H69">
            <v>4.0999999999999996</v>
          </cell>
          <cell r="I69" t="str">
            <v>H</v>
          </cell>
          <cell r="J69" t="str">
            <v>ZOMBA CITY</v>
          </cell>
          <cell r="K69">
            <v>9</v>
          </cell>
          <cell r="L69">
            <v>0</v>
          </cell>
          <cell r="W69">
            <v>71</v>
          </cell>
          <cell r="X69" t="str">
            <v>SA</v>
          </cell>
          <cell r="Y69">
            <v>125</v>
          </cell>
          <cell r="Z69" t="str">
            <v>SB</v>
          </cell>
          <cell r="AA69">
            <v>150</v>
          </cell>
          <cell r="AB69" t="str">
            <v>GR</v>
          </cell>
          <cell r="AC69">
            <v>14</v>
          </cell>
          <cell r="AD69" t="str">
            <v>VR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</v>
          </cell>
          <cell r="AN69" t="str">
            <v>never resealed</v>
          </cell>
          <cell r="BO69" t="str">
            <v>RS 127</v>
          </cell>
          <cell r="BP69">
            <v>4.0999999999999996</v>
          </cell>
          <cell r="BQ69">
            <v>6.7</v>
          </cell>
          <cell r="BR69" t="str">
            <v>H</v>
          </cell>
          <cell r="BS69" t="str">
            <v>A</v>
          </cell>
          <cell r="BT69">
            <v>0</v>
          </cell>
          <cell r="BU69" t="str">
            <v>SA</v>
          </cell>
          <cell r="BV69" t="str">
            <v/>
          </cell>
          <cell r="BW69">
            <v>2</v>
          </cell>
          <cell r="BX69">
            <v>10</v>
          </cell>
          <cell r="BY69" t="str">
            <v/>
          </cell>
          <cell r="BZ69">
            <v>1</v>
          </cell>
          <cell r="CA69">
            <v>14</v>
          </cell>
          <cell r="CB69">
            <v>1.508</v>
          </cell>
          <cell r="CC69">
            <v>8.69</v>
          </cell>
          <cell r="CD69">
            <v>20</v>
          </cell>
          <cell r="CE69">
            <v>10</v>
          </cell>
          <cell r="CF69">
            <v>0</v>
          </cell>
          <cell r="CG69">
            <v>20</v>
          </cell>
          <cell r="CH69">
            <v>10</v>
          </cell>
          <cell r="CI69">
            <v>0.1</v>
          </cell>
          <cell r="CJ69">
            <v>2.9850746268656722E-4</v>
          </cell>
          <cell r="CK69">
            <v>2.9850746268656722E-4</v>
          </cell>
          <cell r="CL69">
            <v>0</v>
          </cell>
          <cell r="CM69">
            <v>1.1572904707233067E-4</v>
          </cell>
          <cell r="CN69">
            <v>1.1572904707233067E-4</v>
          </cell>
          <cell r="CO69">
            <v>0</v>
          </cell>
          <cell r="CP69">
            <v>0</v>
          </cell>
          <cell r="CQ69">
            <v>8.6901157290470721</v>
          </cell>
          <cell r="CR69">
            <v>0</v>
          </cell>
          <cell r="CS69">
            <v>1</v>
          </cell>
          <cell r="CT69">
            <v>0</v>
          </cell>
          <cell r="CU69">
            <v>0</v>
          </cell>
          <cell r="CV69">
            <v>27</v>
          </cell>
          <cell r="CW69">
            <v>27</v>
          </cell>
          <cell r="CX69" t="str">
            <v/>
          </cell>
          <cell r="CY69">
            <v>1.5</v>
          </cell>
          <cell r="CZ69">
            <v>1.5</v>
          </cell>
          <cell r="DA69">
            <v>1</v>
          </cell>
          <cell r="DB69">
            <v>3000</v>
          </cell>
          <cell r="DC69">
            <v>1410</v>
          </cell>
          <cell r="DD69">
            <v>780</v>
          </cell>
          <cell r="DE69">
            <v>225</v>
          </cell>
          <cell r="DF69">
            <v>345</v>
          </cell>
          <cell r="DG69">
            <v>60</v>
          </cell>
          <cell r="DH69">
            <v>30</v>
          </cell>
          <cell r="DI69">
            <v>150</v>
          </cell>
        </row>
        <row r="70">
          <cell r="A70" t="str">
            <v>RS 130</v>
          </cell>
          <cell r="B70">
            <v>130</v>
          </cell>
          <cell r="C70" t="str">
            <v>S</v>
          </cell>
          <cell r="D70" t="str">
            <v>T</v>
          </cell>
          <cell r="E70" t="str">
            <v>Jokala - Likwenu River Bridge</v>
          </cell>
          <cell r="F70" t="str">
            <v>M03</v>
          </cell>
          <cell r="G70">
            <v>6</v>
          </cell>
          <cell r="H70">
            <v>23.6</v>
          </cell>
          <cell r="I70" t="str">
            <v>R</v>
          </cell>
          <cell r="J70" t="str">
            <v>ZOMBA</v>
          </cell>
          <cell r="K70">
            <v>8</v>
          </cell>
          <cell r="L70">
            <v>0</v>
          </cell>
          <cell r="W70">
            <v>71</v>
          </cell>
          <cell r="X70" t="str">
            <v>SA</v>
          </cell>
          <cell r="Y70">
            <v>125</v>
          </cell>
          <cell r="Z70" t="str">
            <v>SB</v>
          </cell>
          <cell r="AA70">
            <v>150</v>
          </cell>
          <cell r="AB70" t="str">
            <v>GR</v>
          </cell>
          <cell r="AC70">
            <v>14</v>
          </cell>
          <cell r="AD70" t="str">
            <v>VR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</v>
          </cell>
          <cell r="AN70" t="str">
            <v>never resealed</v>
          </cell>
          <cell r="BO70" t="str">
            <v>RS 130</v>
          </cell>
          <cell r="BP70">
            <v>23.6</v>
          </cell>
          <cell r="BQ70">
            <v>6</v>
          </cell>
          <cell r="BR70" t="str">
            <v>R</v>
          </cell>
          <cell r="BS70" t="str">
            <v>S</v>
          </cell>
          <cell r="BT70">
            <v>0</v>
          </cell>
          <cell r="BU70" t="str">
            <v>SA</v>
          </cell>
          <cell r="BV70" t="str">
            <v/>
          </cell>
          <cell r="BW70">
            <v>2</v>
          </cell>
          <cell r="BX70">
            <v>10</v>
          </cell>
          <cell r="BY70" t="str">
            <v/>
          </cell>
          <cell r="BZ70">
            <v>1</v>
          </cell>
          <cell r="CA70">
            <v>14</v>
          </cell>
          <cell r="CB70">
            <v>1.508</v>
          </cell>
          <cell r="CC70">
            <v>2.92</v>
          </cell>
          <cell r="CD70">
            <v>85</v>
          </cell>
          <cell r="CE70">
            <v>51</v>
          </cell>
          <cell r="CF70">
            <v>36</v>
          </cell>
          <cell r="CG70">
            <v>49</v>
          </cell>
          <cell r="CH70">
            <v>15</v>
          </cell>
          <cell r="CI70">
            <v>0.2</v>
          </cell>
          <cell r="CJ70">
            <v>6.6666666666666686E-4</v>
          </cell>
          <cell r="CK70">
            <v>10</v>
          </cell>
          <cell r="CL70">
            <v>36</v>
          </cell>
          <cell r="CM70">
            <v>0.33840564102564102</v>
          </cell>
          <cell r="CN70">
            <v>0.33840564102564102</v>
          </cell>
          <cell r="CO70">
            <v>0</v>
          </cell>
          <cell r="CP70">
            <v>0</v>
          </cell>
          <cell r="CQ70">
            <v>3.2584056410256408</v>
          </cell>
          <cell r="CR70">
            <v>0</v>
          </cell>
          <cell r="CS70">
            <v>1</v>
          </cell>
          <cell r="CT70">
            <v>0</v>
          </cell>
          <cell r="CU70">
            <v>0</v>
          </cell>
          <cell r="CV70">
            <v>27</v>
          </cell>
          <cell r="CW70">
            <v>27</v>
          </cell>
          <cell r="CX70" t="str">
            <v/>
          </cell>
          <cell r="CY70">
            <v>1.5</v>
          </cell>
          <cell r="CZ70">
            <v>1.5</v>
          </cell>
          <cell r="DA70">
            <v>1.1000000000000001</v>
          </cell>
          <cell r="DB70">
            <v>1100</v>
          </cell>
          <cell r="DC70">
            <v>517</v>
          </cell>
          <cell r="DD70">
            <v>286</v>
          </cell>
          <cell r="DE70">
            <v>83</v>
          </cell>
          <cell r="DF70">
            <v>127</v>
          </cell>
          <cell r="DG70">
            <v>22</v>
          </cell>
          <cell r="DH70">
            <v>11</v>
          </cell>
          <cell r="DI70">
            <v>55</v>
          </cell>
        </row>
        <row r="71">
          <cell r="A71" t="str">
            <v>RS 128</v>
          </cell>
          <cell r="B71">
            <v>128</v>
          </cell>
          <cell r="C71" t="str">
            <v>S</v>
          </cell>
          <cell r="D71" t="str">
            <v>T</v>
          </cell>
          <cell r="E71" t="str">
            <v>Likwenu River Bridge - Mpilisi</v>
          </cell>
          <cell r="F71" t="str">
            <v>M03</v>
          </cell>
          <cell r="G71">
            <v>7</v>
          </cell>
          <cell r="H71">
            <v>15.4</v>
          </cell>
          <cell r="I71" t="str">
            <v>H</v>
          </cell>
          <cell r="J71" t="str">
            <v>MACHINGA</v>
          </cell>
          <cell r="K71">
            <v>8</v>
          </cell>
          <cell r="L71">
            <v>0</v>
          </cell>
          <cell r="W71">
            <v>71</v>
          </cell>
          <cell r="X71" t="str">
            <v>SA</v>
          </cell>
          <cell r="Y71">
            <v>125</v>
          </cell>
          <cell r="Z71" t="str">
            <v>SB</v>
          </cell>
          <cell r="AA71">
            <v>150</v>
          </cell>
          <cell r="AB71" t="str">
            <v>GR</v>
          </cell>
          <cell r="AC71">
            <v>14</v>
          </cell>
          <cell r="AD71" t="str">
            <v>VR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</v>
          </cell>
          <cell r="AN71" t="str">
            <v>never resealed</v>
          </cell>
          <cell r="BO71" t="str">
            <v>RS 128</v>
          </cell>
          <cell r="BP71">
            <v>15.4</v>
          </cell>
          <cell r="BQ71">
            <v>6</v>
          </cell>
          <cell r="BR71" t="str">
            <v>H</v>
          </cell>
          <cell r="BS71" t="str">
            <v>S</v>
          </cell>
          <cell r="BT71">
            <v>0</v>
          </cell>
          <cell r="BU71" t="str">
            <v>SA</v>
          </cell>
          <cell r="BV71" t="str">
            <v/>
          </cell>
          <cell r="BW71">
            <v>2</v>
          </cell>
          <cell r="BX71">
            <v>10</v>
          </cell>
          <cell r="BY71" t="str">
            <v/>
          </cell>
          <cell r="BZ71">
            <v>1</v>
          </cell>
          <cell r="CA71">
            <v>14</v>
          </cell>
          <cell r="CB71">
            <v>1.508</v>
          </cell>
          <cell r="CC71">
            <v>2.9890041055718477</v>
          </cell>
          <cell r="CD71">
            <v>80</v>
          </cell>
          <cell r="CE71">
            <v>16</v>
          </cell>
          <cell r="CF71">
            <v>1</v>
          </cell>
          <cell r="CG71">
            <v>79</v>
          </cell>
          <cell r="CH71">
            <v>15</v>
          </cell>
          <cell r="CI71">
            <v>3</v>
          </cell>
          <cell r="CJ71">
            <v>1.0000000000000002E-2</v>
          </cell>
          <cell r="CK71">
            <v>1.01</v>
          </cell>
          <cell r="CL71">
            <v>1</v>
          </cell>
          <cell r="CM71">
            <v>2.0492307692307695E-2</v>
          </cell>
          <cell r="CN71">
            <v>2.0492307692307695E-2</v>
          </cell>
          <cell r="CO71">
            <v>0</v>
          </cell>
          <cell r="CP71">
            <v>0</v>
          </cell>
          <cell r="CQ71">
            <v>3.0094964132641553</v>
          </cell>
          <cell r="CR71">
            <v>0</v>
          </cell>
          <cell r="CS71">
            <v>1</v>
          </cell>
          <cell r="CT71">
            <v>0</v>
          </cell>
          <cell r="CU71">
            <v>0</v>
          </cell>
          <cell r="CV71">
            <v>27</v>
          </cell>
          <cell r="CW71">
            <v>27</v>
          </cell>
          <cell r="CX71" t="str">
            <v/>
          </cell>
          <cell r="CY71">
            <v>1.2</v>
          </cell>
          <cell r="CZ71">
            <v>1.5</v>
          </cell>
          <cell r="DA71">
            <v>1.1000000000000001</v>
          </cell>
          <cell r="DB71">
            <v>1100</v>
          </cell>
          <cell r="DC71">
            <v>517</v>
          </cell>
          <cell r="DD71">
            <v>286</v>
          </cell>
          <cell r="DE71">
            <v>83</v>
          </cell>
          <cell r="DF71">
            <v>127</v>
          </cell>
          <cell r="DG71">
            <v>22</v>
          </cell>
          <cell r="DH71">
            <v>11</v>
          </cell>
          <cell r="DI71">
            <v>55</v>
          </cell>
        </row>
        <row r="72">
          <cell r="A72" t="str">
            <v>RS 119</v>
          </cell>
          <cell r="B72">
            <v>119</v>
          </cell>
          <cell r="C72" t="str">
            <v>S</v>
          </cell>
          <cell r="D72" t="str">
            <v>T</v>
          </cell>
          <cell r="E72" t="str">
            <v>Mpilisi - M'manga</v>
          </cell>
          <cell r="F72" t="str">
            <v>M03</v>
          </cell>
          <cell r="G72">
            <v>8</v>
          </cell>
          <cell r="H72">
            <v>12.5</v>
          </cell>
          <cell r="I72" t="str">
            <v>R</v>
          </cell>
          <cell r="J72" t="str">
            <v>MACHINGA</v>
          </cell>
          <cell r="K72">
            <v>8</v>
          </cell>
          <cell r="L72">
            <v>0</v>
          </cell>
          <cell r="W72">
            <v>71</v>
          </cell>
          <cell r="X72" t="str">
            <v>SA</v>
          </cell>
          <cell r="Y72">
            <v>125</v>
          </cell>
          <cell r="Z72" t="str">
            <v>SB</v>
          </cell>
          <cell r="AA72">
            <v>150</v>
          </cell>
          <cell r="AB72" t="str">
            <v>GR</v>
          </cell>
          <cell r="AC72">
            <v>14</v>
          </cell>
          <cell r="AD72" t="str">
            <v>VR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2</v>
          </cell>
          <cell r="AN72" t="str">
            <v>never resealed</v>
          </cell>
          <cell r="BO72" t="str">
            <v>RS 119</v>
          </cell>
          <cell r="BP72">
            <v>12.5</v>
          </cell>
          <cell r="BQ72">
            <v>6</v>
          </cell>
          <cell r="BR72" t="str">
            <v>R</v>
          </cell>
          <cell r="BS72" t="str">
            <v>S</v>
          </cell>
          <cell r="BT72">
            <v>0</v>
          </cell>
          <cell r="BU72" t="str">
            <v>SA</v>
          </cell>
          <cell r="BV72" t="str">
            <v/>
          </cell>
          <cell r="BW72">
            <v>2</v>
          </cell>
          <cell r="BX72">
            <v>10</v>
          </cell>
          <cell r="BY72" t="str">
            <v/>
          </cell>
          <cell r="BZ72">
            <v>1</v>
          </cell>
          <cell r="CA72">
            <v>14</v>
          </cell>
          <cell r="CB72">
            <v>1.508</v>
          </cell>
          <cell r="CC72">
            <v>4.49</v>
          </cell>
          <cell r="CD72">
            <v>90</v>
          </cell>
          <cell r="CE72">
            <v>45</v>
          </cell>
          <cell r="CF72">
            <v>30</v>
          </cell>
          <cell r="CG72">
            <v>60</v>
          </cell>
          <cell r="CH72">
            <v>15</v>
          </cell>
          <cell r="CI72">
            <v>48</v>
          </cell>
          <cell r="CJ72">
            <v>0.16000000000000003</v>
          </cell>
          <cell r="CK72">
            <v>10</v>
          </cell>
          <cell r="CL72">
            <v>30</v>
          </cell>
          <cell r="CM72">
            <v>0.35889230769230773</v>
          </cell>
          <cell r="CN72">
            <v>0.35889230769230773</v>
          </cell>
          <cell r="CO72">
            <v>0</v>
          </cell>
          <cell r="CP72">
            <v>0</v>
          </cell>
          <cell r="CQ72">
            <v>4.8488923076923083</v>
          </cell>
          <cell r="CR72">
            <v>30</v>
          </cell>
          <cell r="CS72">
            <v>1</v>
          </cell>
          <cell r="CT72">
            <v>0</v>
          </cell>
          <cell r="CU72">
            <v>0</v>
          </cell>
          <cell r="CV72">
            <v>27</v>
          </cell>
          <cell r="CW72">
            <v>27</v>
          </cell>
          <cell r="CX72" t="str">
            <v/>
          </cell>
          <cell r="CY72">
            <v>1.5</v>
          </cell>
          <cell r="CZ72">
            <v>2</v>
          </cell>
          <cell r="DA72">
            <v>1.5</v>
          </cell>
          <cell r="DB72">
            <v>1000</v>
          </cell>
          <cell r="DC72">
            <v>470</v>
          </cell>
          <cell r="DD72">
            <v>260</v>
          </cell>
          <cell r="DE72">
            <v>75</v>
          </cell>
          <cell r="DF72">
            <v>115</v>
          </cell>
          <cell r="DG72">
            <v>20</v>
          </cell>
          <cell r="DH72">
            <v>10</v>
          </cell>
          <cell r="DI72">
            <v>50</v>
          </cell>
        </row>
        <row r="73">
          <cell r="A73" t="str">
            <v>RS 131</v>
          </cell>
          <cell r="B73">
            <v>131</v>
          </cell>
          <cell r="C73" t="str">
            <v>S</v>
          </cell>
          <cell r="D73" t="str">
            <v>T</v>
          </cell>
          <cell r="E73" t="str">
            <v>M'manga - Chibwana.</v>
          </cell>
          <cell r="F73" t="str">
            <v>M03</v>
          </cell>
          <cell r="G73">
            <v>9</v>
          </cell>
          <cell r="H73">
            <v>9.6999999999999993</v>
          </cell>
          <cell r="I73" t="str">
            <v>F</v>
          </cell>
          <cell r="J73" t="str">
            <v>MACHINGA</v>
          </cell>
          <cell r="K73">
            <v>8</v>
          </cell>
          <cell r="L73">
            <v>0</v>
          </cell>
          <cell r="W73">
            <v>74</v>
          </cell>
          <cell r="X73" t="str">
            <v>SA</v>
          </cell>
          <cell r="Y73">
            <v>125</v>
          </cell>
          <cell r="Z73" t="str">
            <v>SB</v>
          </cell>
          <cell r="AA73">
            <v>150</v>
          </cell>
          <cell r="AB73" t="str">
            <v>GR</v>
          </cell>
          <cell r="AC73">
            <v>14</v>
          </cell>
          <cell r="AD73" t="str">
            <v>VR</v>
          </cell>
          <cell r="AE73">
            <v>86</v>
          </cell>
          <cell r="AF73" t="str">
            <v>SR</v>
          </cell>
          <cell r="AG73" t="str">
            <v>ST</v>
          </cell>
          <cell r="AH73">
            <v>10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5</v>
          </cell>
          <cell r="AN73">
            <v>0</v>
          </cell>
          <cell r="BO73" t="str">
            <v>RS 131</v>
          </cell>
          <cell r="BP73">
            <v>9.6999999999999993</v>
          </cell>
          <cell r="BQ73">
            <v>6</v>
          </cell>
          <cell r="BR73" t="str">
            <v>F</v>
          </cell>
          <cell r="BS73" t="str">
            <v>C</v>
          </cell>
          <cell r="BT73">
            <v>0</v>
          </cell>
          <cell r="BU73" t="str">
            <v>ST</v>
          </cell>
          <cell r="BV73" t="str">
            <v>SA</v>
          </cell>
          <cell r="BW73">
            <v>5</v>
          </cell>
          <cell r="BX73">
            <v>10</v>
          </cell>
          <cell r="BY73">
            <v>10</v>
          </cell>
          <cell r="BZ73">
            <v>1</v>
          </cell>
          <cell r="CA73">
            <v>14</v>
          </cell>
          <cell r="CB73">
            <v>1.6850000000000001</v>
          </cell>
          <cell r="CC73">
            <v>6.21</v>
          </cell>
          <cell r="CD73">
            <v>80</v>
          </cell>
          <cell r="CE73">
            <v>75</v>
          </cell>
          <cell r="CF73">
            <v>60</v>
          </cell>
          <cell r="CG73">
            <v>20</v>
          </cell>
          <cell r="CH73">
            <v>15</v>
          </cell>
          <cell r="CI73">
            <v>950</v>
          </cell>
          <cell r="CJ73">
            <v>3.166666666666667</v>
          </cell>
          <cell r="CK73">
            <v>10</v>
          </cell>
          <cell r="CL73">
            <v>60</v>
          </cell>
          <cell r="CM73">
            <v>1.6929487179487179</v>
          </cell>
          <cell r="CN73">
            <v>1.6929487179487179</v>
          </cell>
          <cell r="CO73">
            <v>0</v>
          </cell>
          <cell r="CP73">
            <v>0</v>
          </cell>
          <cell r="CQ73">
            <v>7.9029487179487177</v>
          </cell>
          <cell r="CR73">
            <v>90</v>
          </cell>
          <cell r="CS73">
            <v>1</v>
          </cell>
          <cell r="CT73">
            <v>0</v>
          </cell>
          <cell r="CU73">
            <v>0</v>
          </cell>
          <cell r="CV73">
            <v>12</v>
          </cell>
          <cell r="CW73">
            <v>24</v>
          </cell>
          <cell r="CX73">
            <v>48</v>
          </cell>
          <cell r="CY73">
            <v>2</v>
          </cell>
          <cell r="CZ73">
            <v>2</v>
          </cell>
          <cell r="DA73">
            <v>1.2</v>
          </cell>
          <cell r="DB73">
            <v>300</v>
          </cell>
          <cell r="DC73">
            <v>141</v>
          </cell>
          <cell r="DD73">
            <v>78</v>
          </cell>
          <cell r="DE73">
            <v>23</v>
          </cell>
          <cell r="DF73">
            <v>35</v>
          </cell>
          <cell r="DG73">
            <v>6</v>
          </cell>
          <cell r="DH73">
            <v>3</v>
          </cell>
          <cell r="DI73">
            <v>15</v>
          </cell>
        </row>
        <row r="74">
          <cell r="A74" t="str">
            <v>RS 125</v>
          </cell>
          <cell r="B74">
            <v>125</v>
          </cell>
          <cell r="C74" t="str">
            <v>S</v>
          </cell>
          <cell r="D74" t="str">
            <v>T</v>
          </cell>
          <cell r="E74" t="str">
            <v xml:space="preserve">Chibwana - Hoba. </v>
          </cell>
          <cell r="F74" t="str">
            <v>M03</v>
          </cell>
          <cell r="G74">
            <v>10</v>
          </cell>
          <cell r="H74">
            <v>10.8</v>
          </cell>
          <cell r="I74" t="str">
            <v>F</v>
          </cell>
          <cell r="J74" t="str">
            <v>MACHINGA</v>
          </cell>
          <cell r="K74">
            <v>8</v>
          </cell>
          <cell r="L74">
            <v>0</v>
          </cell>
          <cell r="W74">
            <v>74</v>
          </cell>
          <cell r="X74" t="str">
            <v>DS</v>
          </cell>
          <cell r="Y74">
            <v>150</v>
          </cell>
          <cell r="Z74" t="str">
            <v>SB</v>
          </cell>
          <cell r="AA74">
            <v>100</v>
          </cell>
          <cell r="AB74" t="str">
            <v>GR</v>
          </cell>
          <cell r="AC74">
            <v>6</v>
          </cell>
          <cell r="AD74" t="str">
            <v>VR</v>
          </cell>
          <cell r="AE74">
            <v>86</v>
          </cell>
          <cell r="AF74" t="str">
            <v>SR</v>
          </cell>
          <cell r="AG74" t="str">
            <v>ST</v>
          </cell>
          <cell r="AH74">
            <v>10</v>
          </cell>
          <cell r="AI74">
            <v>96</v>
          </cell>
          <cell r="AJ74" t="str">
            <v>SS</v>
          </cell>
          <cell r="AK74" t="str">
            <v>SS</v>
          </cell>
          <cell r="AL74">
            <v>5</v>
          </cell>
          <cell r="AM74">
            <v>3</v>
          </cell>
          <cell r="AN74">
            <v>0</v>
          </cell>
          <cell r="BO74" t="str">
            <v>RS 125</v>
          </cell>
          <cell r="BP74">
            <v>10.8</v>
          </cell>
          <cell r="BQ74">
            <v>6</v>
          </cell>
          <cell r="BR74" t="str">
            <v>F</v>
          </cell>
          <cell r="BS74" t="str">
            <v>S</v>
          </cell>
          <cell r="BT74">
            <v>0</v>
          </cell>
          <cell r="BU74" t="str">
            <v>SS</v>
          </cell>
          <cell r="BV74" t="str">
            <v>SR</v>
          </cell>
          <cell r="BW74">
            <v>3</v>
          </cell>
          <cell r="BX74">
            <v>5</v>
          </cell>
          <cell r="BY74">
            <v>10</v>
          </cell>
          <cell r="BZ74">
            <v>1</v>
          </cell>
          <cell r="CA74">
            <v>6</v>
          </cell>
          <cell r="CB74">
            <v>1.3540000000000001</v>
          </cell>
          <cell r="CC74">
            <v>5.78</v>
          </cell>
          <cell r="CD74">
            <v>60</v>
          </cell>
          <cell r="CE74">
            <v>6</v>
          </cell>
          <cell r="CF74">
            <v>0</v>
          </cell>
          <cell r="CG74">
            <v>60</v>
          </cell>
          <cell r="CH74">
            <v>6</v>
          </cell>
          <cell r="CI74">
            <v>76</v>
          </cell>
          <cell r="CJ74">
            <v>0.25333333333333335</v>
          </cell>
          <cell r="CK74">
            <v>0.25333333333333335</v>
          </cell>
          <cell r="CL74">
            <v>0</v>
          </cell>
          <cell r="CM74">
            <v>9.8215384615384621E-2</v>
          </cell>
          <cell r="CN74">
            <v>9.8215384615384621E-2</v>
          </cell>
          <cell r="CO74">
            <v>0</v>
          </cell>
          <cell r="CP74">
            <v>0</v>
          </cell>
          <cell r="CQ74">
            <v>5.8782153846153848</v>
          </cell>
          <cell r="CR74">
            <v>70</v>
          </cell>
          <cell r="CS74">
            <v>1</v>
          </cell>
          <cell r="CT74">
            <v>0</v>
          </cell>
          <cell r="CU74">
            <v>0</v>
          </cell>
          <cell r="CV74">
            <v>2</v>
          </cell>
          <cell r="CW74">
            <v>24</v>
          </cell>
          <cell r="CX74">
            <v>48</v>
          </cell>
          <cell r="CY74">
            <v>1.5</v>
          </cell>
          <cell r="CZ74">
            <v>2</v>
          </cell>
          <cell r="DA74">
            <v>1.2</v>
          </cell>
          <cell r="DB74">
            <v>300</v>
          </cell>
          <cell r="DC74">
            <v>141</v>
          </cell>
          <cell r="DD74">
            <v>78</v>
          </cell>
          <cell r="DE74">
            <v>23</v>
          </cell>
          <cell r="DF74">
            <v>35</v>
          </cell>
          <cell r="DG74">
            <v>6</v>
          </cell>
          <cell r="DH74">
            <v>3</v>
          </cell>
          <cell r="DI74">
            <v>15</v>
          </cell>
        </row>
        <row r="75">
          <cell r="A75" t="str">
            <v>RS 120</v>
          </cell>
          <cell r="B75">
            <v>120</v>
          </cell>
          <cell r="C75" t="str">
            <v>S</v>
          </cell>
          <cell r="D75" t="str">
            <v>T</v>
          </cell>
          <cell r="E75" t="str">
            <v>Hoba - Mpale River</v>
          </cell>
          <cell r="F75" t="str">
            <v>M03</v>
          </cell>
          <cell r="G75">
            <v>11</v>
          </cell>
          <cell r="H75">
            <v>14.6</v>
          </cell>
          <cell r="I75" t="str">
            <v>F</v>
          </cell>
          <cell r="J75" t="str">
            <v>MACHINGA</v>
          </cell>
          <cell r="K75">
            <v>8</v>
          </cell>
          <cell r="L75">
            <v>0</v>
          </cell>
          <cell r="W75">
            <v>74</v>
          </cell>
          <cell r="X75" t="str">
            <v>DS</v>
          </cell>
          <cell r="Y75">
            <v>150</v>
          </cell>
          <cell r="Z75" t="str">
            <v>SB</v>
          </cell>
          <cell r="AA75">
            <v>100</v>
          </cell>
          <cell r="AB75" t="str">
            <v>GR</v>
          </cell>
          <cell r="AC75">
            <v>6</v>
          </cell>
          <cell r="AD75" t="str">
            <v>VR</v>
          </cell>
          <cell r="AE75">
            <v>86</v>
          </cell>
          <cell r="AF75" t="str">
            <v>SR</v>
          </cell>
          <cell r="AG75" t="str">
            <v>ST</v>
          </cell>
          <cell r="AH75">
            <v>10</v>
          </cell>
          <cell r="AI75">
            <v>96</v>
          </cell>
          <cell r="AJ75" t="str">
            <v>SS</v>
          </cell>
          <cell r="AK75" t="str">
            <v>SS</v>
          </cell>
          <cell r="AL75">
            <v>5</v>
          </cell>
          <cell r="AM75">
            <v>3</v>
          </cell>
          <cell r="AN75">
            <v>0</v>
          </cell>
          <cell r="BO75" t="str">
            <v>RS 120</v>
          </cell>
          <cell r="BP75">
            <v>14.6</v>
          </cell>
          <cell r="BQ75">
            <v>6</v>
          </cell>
          <cell r="BR75" t="str">
            <v>F</v>
          </cell>
          <cell r="BS75" t="str">
            <v>S</v>
          </cell>
          <cell r="BT75">
            <v>0</v>
          </cell>
          <cell r="BU75" t="str">
            <v>SS</v>
          </cell>
          <cell r="BV75" t="str">
            <v>SR</v>
          </cell>
          <cell r="BW75">
            <v>3</v>
          </cell>
          <cell r="BX75">
            <v>5</v>
          </cell>
          <cell r="BY75">
            <v>10</v>
          </cell>
          <cell r="BZ75">
            <v>1</v>
          </cell>
          <cell r="CA75">
            <v>6</v>
          </cell>
          <cell r="CB75">
            <v>1.3540000000000001</v>
          </cell>
          <cell r="CC75">
            <v>4.87</v>
          </cell>
          <cell r="CD75">
            <v>20</v>
          </cell>
          <cell r="CE75">
            <v>0</v>
          </cell>
          <cell r="CF75">
            <v>0</v>
          </cell>
          <cell r="CG75">
            <v>20</v>
          </cell>
          <cell r="CH75">
            <v>0</v>
          </cell>
          <cell r="CI75">
            <v>3</v>
          </cell>
          <cell r="CJ75">
            <v>1.0000000000000002E-2</v>
          </cell>
          <cell r="CK75">
            <v>1.0000000000000002E-2</v>
          </cell>
          <cell r="CL75">
            <v>0</v>
          </cell>
          <cell r="CM75">
            <v>3.8769230769230782E-3</v>
          </cell>
          <cell r="CN75">
            <v>3.8769230769230782E-3</v>
          </cell>
          <cell r="CO75">
            <v>0</v>
          </cell>
          <cell r="CP75">
            <v>0</v>
          </cell>
          <cell r="CQ75">
            <v>4.8738769230769234</v>
          </cell>
          <cell r="CR75">
            <v>0</v>
          </cell>
          <cell r="CS75">
            <v>1</v>
          </cell>
          <cell r="CT75">
            <v>0</v>
          </cell>
          <cell r="CU75">
            <v>0</v>
          </cell>
          <cell r="CV75">
            <v>2</v>
          </cell>
          <cell r="CW75">
            <v>24</v>
          </cell>
          <cell r="CX75">
            <v>48</v>
          </cell>
          <cell r="CY75">
            <v>1.2</v>
          </cell>
          <cell r="CZ75">
            <v>1.5</v>
          </cell>
          <cell r="DA75">
            <v>1.1000000000000001</v>
          </cell>
          <cell r="DB75">
            <v>300</v>
          </cell>
          <cell r="DC75">
            <v>141</v>
          </cell>
          <cell r="DD75">
            <v>78</v>
          </cell>
          <cell r="DE75">
            <v>23</v>
          </cell>
          <cell r="DF75">
            <v>35</v>
          </cell>
          <cell r="DG75">
            <v>6</v>
          </cell>
          <cell r="DH75">
            <v>3</v>
          </cell>
          <cell r="DI75">
            <v>15</v>
          </cell>
        </row>
        <row r="76">
          <cell r="A76" t="str">
            <v>RS 129</v>
          </cell>
          <cell r="B76">
            <v>129</v>
          </cell>
          <cell r="C76" t="str">
            <v>S</v>
          </cell>
          <cell r="D76" t="str">
            <v>T</v>
          </cell>
          <cell r="E76" t="str">
            <v>Mpale River - Nkungulu</v>
          </cell>
          <cell r="F76" t="str">
            <v>M03</v>
          </cell>
          <cell r="G76">
            <v>12</v>
          </cell>
          <cell r="H76">
            <v>13</v>
          </cell>
          <cell r="I76" t="str">
            <v>R</v>
          </cell>
          <cell r="J76" t="str">
            <v>MACHINGA &amp; MANGOCHI</v>
          </cell>
          <cell r="K76">
            <v>8</v>
          </cell>
          <cell r="L76">
            <v>0</v>
          </cell>
          <cell r="W76">
            <v>74</v>
          </cell>
          <cell r="X76" t="str">
            <v>DS</v>
          </cell>
          <cell r="Y76">
            <v>150</v>
          </cell>
          <cell r="Z76" t="str">
            <v>SB</v>
          </cell>
          <cell r="AA76">
            <v>100</v>
          </cell>
          <cell r="AB76" t="str">
            <v>GR</v>
          </cell>
          <cell r="AC76">
            <v>6</v>
          </cell>
          <cell r="AD76" t="str">
            <v>VR</v>
          </cell>
          <cell r="AE76">
            <v>86</v>
          </cell>
          <cell r="AF76" t="str">
            <v>SR</v>
          </cell>
          <cell r="AG76" t="str">
            <v>ST</v>
          </cell>
          <cell r="AH76">
            <v>10</v>
          </cell>
          <cell r="AI76">
            <v>96</v>
          </cell>
          <cell r="AJ76" t="str">
            <v>SS</v>
          </cell>
          <cell r="AK76" t="str">
            <v>SS</v>
          </cell>
          <cell r="AL76">
            <v>5</v>
          </cell>
          <cell r="AM76">
            <v>3</v>
          </cell>
          <cell r="AN76">
            <v>0</v>
          </cell>
          <cell r="BO76" t="str">
            <v>RS 129</v>
          </cell>
          <cell r="BP76">
            <v>13</v>
          </cell>
          <cell r="BQ76">
            <v>6</v>
          </cell>
          <cell r="BR76" t="str">
            <v>R</v>
          </cell>
          <cell r="BS76" t="str">
            <v>S</v>
          </cell>
          <cell r="BT76">
            <v>0</v>
          </cell>
          <cell r="BU76" t="str">
            <v>SS</v>
          </cell>
          <cell r="BV76" t="str">
            <v>SR</v>
          </cell>
          <cell r="BW76">
            <v>3</v>
          </cell>
          <cell r="BX76">
            <v>5</v>
          </cell>
          <cell r="BY76">
            <v>10</v>
          </cell>
          <cell r="BZ76">
            <v>1</v>
          </cell>
          <cell r="CA76">
            <v>6</v>
          </cell>
          <cell r="CB76">
            <v>1.3540000000000001</v>
          </cell>
          <cell r="CC76">
            <v>3.2750301575393848</v>
          </cell>
          <cell r="CD76">
            <v>70</v>
          </cell>
          <cell r="CE76">
            <v>15</v>
          </cell>
          <cell r="CF76">
            <v>0</v>
          </cell>
          <cell r="CG76">
            <v>70</v>
          </cell>
          <cell r="CH76">
            <v>15</v>
          </cell>
          <cell r="CI76">
            <v>11</v>
          </cell>
          <cell r="CJ76">
            <v>3.6666666666666667E-2</v>
          </cell>
          <cell r="CK76">
            <v>3.6666666666666667E-2</v>
          </cell>
          <cell r="CL76">
            <v>0</v>
          </cell>
          <cell r="CM76">
            <v>1.4215384615384618E-2</v>
          </cell>
          <cell r="CN76">
            <v>1.4215384615384618E-2</v>
          </cell>
          <cell r="CO76">
            <v>0</v>
          </cell>
          <cell r="CP76">
            <v>0</v>
          </cell>
          <cell r="CQ76">
            <v>3.2892455421547693</v>
          </cell>
          <cell r="CR76">
            <v>10</v>
          </cell>
          <cell r="CS76">
            <v>1</v>
          </cell>
          <cell r="CT76">
            <v>0</v>
          </cell>
          <cell r="CU76">
            <v>0</v>
          </cell>
          <cell r="CV76">
            <v>2</v>
          </cell>
          <cell r="CW76">
            <v>24</v>
          </cell>
          <cell r="CX76">
            <v>48</v>
          </cell>
          <cell r="CY76">
            <v>1.2</v>
          </cell>
          <cell r="CZ76">
            <v>1.5</v>
          </cell>
          <cell r="DA76">
            <v>1.1000000000000001</v>
          </cell>
          <cell r="DB76">
            <v>300</v>
          </cell>
          <cell r="DC76">
            <v>141</v>
          </cell>
          <cell r="DD76">
            <v>78</v>
          </cell>
          <cell r="DE76">
            <v>23</v>
          </cell>
          <cell r="DF76">
            <v>35</v>
          </cell>
          <cell r="DG76">
            <v>6</v>
          </cell>
          <cell r="DH76">
            <v>3</v>
          </cell>
          <cell r="DI76">
            <v>15</v>
          </cell>
        </row>
        <row r="77">
          <cell r="A77" t="str">
            <v>RS 321</v>
          </cell>
          <cell r="B77">
            <v>143</v>
          </cell>
          <cell r="C77" t="str">
            <v>S</v>
          </cell>
          <cell r="D77" t="str">
            <v>T</v>
          </cell>
          <cell r="E77" t="str">
            <v>Nkungulu - Mangochi</v>
          </cell>
          <cell r="F77" t="str">
            <v>M03</v>
          </cell>
          <cell r="G77">
            <v>13</v>
          </cell>
          <cell r="H77">
            <v>21.3</v>
          </cell>
          <cell r="I77" t="str">
            <v>F</v>
          </cell>
          <cell r="J77" t="str">
            <v>MANGOCHI</v>
          </cell>
          <cell r="K77">
            <v>8</v>
          </cell>
          <cell r="L77">
            <v>0</v>
          </cell>
          <cell r="W77">
            <v>74</v>
          </cell>
          <cell r="X77" t="str">
            <v>DS</v>
          </cell>
          <cell r="Y77">
            <v>100</v>
          </cell>
          <cell r="Z77" t="str">
            <v>SB</v>
          </cell>
          <cell r="AA77">
            <v>100</v>
          </cell>
          <cell r="AB77" t="str">
            <v>GR</v>
          </cell>
          <cell r="AC77">
            <v>6</v>
          </cell>
          <cell r="AD77" t="str">
            <v>VR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1</v>
          </cell>
          <cell r="AN77" t="str">
            <v>never resealed</v>
          </cell>
          <cell r="BO77" t="str">
            <v>RS 321</v>
          </cell>
          <cell r="BP77">
            <v>21.3</v>
          </cell>
          <cell r="BQ77">
            <v>6</v>
          </cell>
          <cell r="BR77" t="str">
            <v>F</v>
          </cell>
          <cell r="BS77" t="str">
            <v>C</v>
          </cell>
          <cell r="BT77">
            <v>0</v>
          </cell>
          <cell r="BU77" t="str">
            <v>DS</v>
          </cell>
          <cell r="BV77" t="str">
            <v/>
          </cell>
          <cell r="BW77">
            <v>1</v>
          </cell>
          <cell r="BX77">
            <v>15</v>
          </cell>
          <cell r="BY77" t="str">
            <v/>
          </cell>
          <cell r="BZ77">
            <v>1</v>
          </cell>
          <cell r="CA77">
            <v>6</v>
          </cell>
          <cell r="CB77">
            <v>1.177</v>
          </cell>
          <cell r="CC77">
            <v>4.2485348973607042</v>
          </cell>
          <cell r="CD77">
            <v>97</v>
          </cell>
          <cell r="CE77">
            <v>68</v>
          </cell>
          <cell r="CF77">
            <v>53</v>
          </cell>
          <cell r="CG77">
            <v>44</v>
          </cell>
          <cell r="CH77">
            <v>15</v>
          </cell>
          <cell r="CI77">
            <v>4.5</v>
          </cell>
          <cell r="CJ77">
            <v>1.5000000000000001E-2</v>
          </cell>
          <cell r="CK77">
            <v>10</v>
          </cell>
          <cell r="CL77">
            <v>53</v>
          </cell>
          <cell r="CM77">
            <v>0.45628076923076921</v>
          </cell>
          <cell r="CN77">
            <v>0.45628076923076921</v>
          </cell>
          <cell r="CO77">
            <v>0</v>
          </cell>
          <cell r="CP77">
            <v>0</v>
          </cell>
          <cell r="CQ77">
            <v>4.7048156665914735</v>
          </cell>
          <cell r="CR77">
            <v>20</v>
          </cell>
          <cell r="CS77">
            <v>1</v>
          </cell>
          <cell r="CT77">
            <v>0</v>
          </cell>
          <cell r="CU77">
            <v>0</v>
          </cell>
          <cell r="CV77">
            <v>24</v>
          </cell>
          <cell r="CW77">
            <v>24</v>
          </cell>
          <cell r="CX77" t="str">
            <v/>
          </cell>
          <cell r="CY77">
            <v>2</v>
          </cell>
          <cell r="CZ77">
            <v>1.8</v>
          </cell>
          <cell r="DA77">
            <v>1.5</v>
          </cell>
          <cell r="DB77">
            <v>300</v>
          </cell>
          <cell r="DC77">
            <v>141</v>
          </cell>
          <cell r="DD77">
            <v>78</v>
          </cell>
          <cell r="DE77">
            <v>23</v>
          </cell>
          <cell r="DF77">
            <v>35</v>
          </cell>
          <cell r="DG77">
            <v>6</v>
          </cell>
          <cell r="DH77">
            <v>3</v>
          </cell>
          <cell r="DI77">
            <v>15</v>
          </cell>
        </row>
        <row r="78">
          <cell r="A78" t="str">
            <v>RS 322</v>
          </cell>
          <cell r="B78">
            <v>144</v>
          </cell>
          <cell r="C78" t="str">
            <v>S</v>
          </cell>
          <cell r="D78" t="str">
            <v>T</v>
          </cell>
          <cell r="E78" t="str">
            <v>Mangochi - Chingo</v>
          </cell>
          <cell r="F78" t="str">
            <v>M03</v>
          </cell>
          <cell r="G78">
            <v>14</v>
          </cell>
          <cell r="H78">
            <v>6</v>
          </cell>
          <cell r="I78" t="str">
            <v>R</v>
          </cell>
          <cell r="J78" t="str">
            <v>MANGOCHI</v>
          </cell>
          <cell r="K78">
            <v>8</v>
          </cell>
          <cell r="L78">
            <v>0</v>
          </cell>
          <cell r="W78">
            <v>81</v>
          </cell>
          <cell r="X78" t="str">
            <v>ST</v>
          </cell>
          <cell r="Y78">
            <v>150</v>
          </cell>
          <cell r="Z78" t="str">
            <v>SB</v>
          </cell>
          <cell r="AA78">
            <v>150</v>
          </cell>
          <cell r="AB78" t="str">
            <v>GR</v>
          </cell>
          <cell r="AC78">
            <v>6</v>
          </cell>
          <cell r="AD78" t="str">
            <v>VR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1</v>
          </cell>
          <cell r="AN78" t="str">
            <v>never resealed</v>
          </cell>
          <cell r="BO78" t="str">
            <v>RS 322</v>
          </cell>
          <cell r="BP78">
            <v>6</v>
          </cell>
          <cell r="BQ78">
            <v>6</v>
          </cell>
          <cell r="BR78" t="str">
            <v>R</v>
          </cell>
          <cell r="BS78" t="str">
            <v>C</v>
          </cell>
          <cell r="BT78">
            <v>30</v>
          </cell>
          <cell r="BU78" t="str">
            <v>ST</v>
          </cell>
          <cell r="BV78" t="str">
            <v/>
          </cell>
          <cell r="BW78">
            <v>1</v>
          </cell>
          <cell r="BX78">
            <v>10</v>
          </cell>
          <cell r="BY78" t="str">
            <v/>
          </cell>
          <cell r="BZ78">
            <v>1</v>
          </cell>
          <cell r="CA78">
            <v>6</v>
          </cell>
          <cell r="CB78">
            <v>1.508</v>
          </cell>
          <cell r="CC78">
            <v>8</v>
          </cell>
          <cell r="CD78">
            <v>95</v>
          </cell>
          <cell r="CE78">
            <v>80</v>
          </cell>
          <cell r="CF78">
            <v>65</v>
          </cell>
          <cell r="CG78">
            <v>30</v>
          </cell>
          <cell r="CH78">
            <v>15</v>
          </cell>
          <cell r="CI78">
            <v>8</v>
          </cell>
          <cell r="CJ78">
            <v>2.6666666666666668E-2</v>
          </cell>
          <cell r="CK78">
            <v>10</v>
          </cell>
          <cell r="CL78">
            <v>65</v>
          </cell>
          <cell r="CM78">
            <v>0.5400717948717948</v>
          </cell>
          <cell r="CN78">
            <v>0.5400717948717948</v>
          </cell>
          <cell r="CO78">
            <v>0</v>
          </cell>
          <cell r="CP78">
            <v>0</v>
          </cell>
          <cell r="CQ78">
            <v>8.5400717948717944</v>
          </cell>
          <cell r="CR78">
            <v>20</v>
          </cell>
          <cell r="CS78">
            <v>1</v>
          </cell>
          <cell r="CT78">
            <v>0</v>
          </cell>
          <cell r="CU78">
            <v>0</v>
          </cell>
          <cell r="CV78">
            <v>17</v>
          </cell>
          <cell r="CW78">
            <v>17</v>
          </cell>
          <cell r="CX78" t="str">
            <v/>
          </cell>
          <cell r="CY78">
            <v>2</v>
          </cell>
          <cell r="CZ78">
            <v>2</v>
          </cell>
          <cell r="DA78">
            <v>1.5</v>
          </cell>
          <cell r="DB78">
            <v>250</v>
          </cell>
          <cell r="DC78">
            <v>118</v>
          </cell>
          <cell r="DD78">
            <v>65</v>
          </cell>
          <cell r="DE78">
            <v>19</v>
          </cell>
          <cell r="DF78">
            <v>29</v>
          </cell>
          <cell r="DG78">
            <v>5</v>
          </cell>
          <cell r="DH78">
            <v>3</v>
          </cell>
          <cell r="DI78">
            <v>13</v>
          </cell>
        </row>
        <row r="79">
          <cell r="A79" t="str">
            <v>RS 324</v>
          </cell>
          <cell r="B79">
            <v>146</v>
          </cell>
          <cell r="C79" t="str">
            <v>S</v>
          </cell>
          <cell r="D79" t="str">
            <v>T</v>
          </cell>
          <cell r="E79" t="str">
            <v>Chingo - Mbalula</v>
          </cell>
          <cell r="F79" t="str">
            <v>M03</v>
          </cell>
          <cell r="G79">
            <v>15</v>
          </cell>
          <cell r="H79">
            <v>6</v>
          </cell>
          <cell r="I79" t="str">
            <v>R</v>
          </cell>
          <cell r="J79" t="str">
            <v>MANGOCHI</v>
          </cell>
          <cell r="K79">
            <v>7</v>
          </cell>
          <cell r="L79">
            <v>0</v>
          </cell>
          <cell r="W79">
            <v>81</v>
          </cell>
          <cell r="X79" t="str">
            <v>ST</v>
          </cell>
          <cell r="Y79">
            <v>150</v>
          </cell>
          <cell r="Z79" t="str">
            <v>SB</v>
          </cell>
          <cell r="AA79">
            <v>150</v>
          </cell>
          <cell r="AB79" t="str">
            <v>GR</v>
          </cell>
          <cell r="AC79">
            <v>6</v>
          </cell>
          <cell r="AD79" t="str">
            <v>VR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1</v>
          </cell>
          <cell r="AN79" t="str">
            <v>never resealed</v>
          </cell>
          <cell r="BO79" t="str">
            <v>RS 324</v>
          </cell>
          <cell r="BP79">
            <v>6</v>
          </cell>
          <cell r="BQ79">
            <v>6</v>
          </cell>
          <cell r="BR79" t="str">
            <v>R</v>
          </cell>
          <cell r="BS79" t="str">
            <v>C</v>
          </cell>
          <cell r="BT79">
            <v>0</v>
          </cell>
          <cell r="BU79" t="str">
            <v>ST</v>
          </cell>
          <cell r="BV79" t="str">
            <v/>
          </cell>
          <cell r="BW79">
            <v>1</v>
          </cell>
          <cell r="BX79">
            <v>10</v>
          </cell>
          <cell r="BY79" t="str">
            <v/>
          </cell>
          <cell r="BZ79">
            <v>1</v>
          </cell>
          <cell r="CA79">
            <v>6</v>
          </cell>
          <cell r="CB79">
            <v>1.508</v>
          </cell>
          <cell r="CC79">
            <v>8</v>
          </cell>
          <cell r="CD79">
            <v>85</v>
          </cell>
          <cell r="CE79">
            <v>60</v>
          </cell>
          <cell r="CF79">
            <v>45</v>
          </cell>
          <cell r="CG79">
            <v>40</v>
          </cell>
          <cell r="CH79">
            <v>15</v>
          </cell>
          <cell r="CI79">
            <v>10</v>
          </cell>
          <cell r="CJ79">
            <v>3.3333333333333333E-2</v>
          </cell>
          <cell r="CK79">
            <v>10</v>
          </cell>
          <cell r="CL79">
            <v>45</v>
          </cell>
          <cell r="CM79">
            <v>0.41028205128205131</v>
          </cell>
          <cell r="CN79">
            <v>0.41028205128205131</v>
          </cell>
          <cell r="CO79">
            <v>0</v>
          </cell>
          <cell r="CP79">
            <v>0</v>
          </cell>
          <cell r="CQ79">
            <v>8.4102820512820511</v>
          </cell>
          <cell r="CR79">
            <v>20</v>
          </cell>
          <cell r="CS79">
            <v>1</v>
          </cell>
          <cell r="CT79">
            <v>0</v>
          </cell>
          <cell r="CU79">
            <v>0</v>
          </cell>
          <cell r="CV79">
            <v>17</v>
          </cell>
          <cell r="CW79">
            <v>17</v>
          </cell>
          <cell r="CX79" t="str">
            <v/>
          </cell>
          <cell r="CY79">
            <v>2</v>
          </cell>
          <cell r="CZ79">
            <v>2</v>
          </cell>
          <cell r="DA79">
            <v>1.5</v>
          </cell>
          <cell r="DB79">
            <v>250</v>
          </cell>
          <cell r="DC79">
            <v>118</v>
          </cell>
          <cell r="DD79">
            <v>65</v>
          </cell>
          <cell r="DE79">
            <v>19</v>
          </cell>
          <cell r="DF79">
            <v>29</v>
          </cell>
          <cell r="DG79">
            <v>5</v>
          </cell>
          <cell r="DH79">
            <v>3</v>
          </cell>
          <cell r="DI79">
            <v>13</v>
          </cell>
        </row>
        <row r="80">
          <cell r="A80" t="str">
            <v>RS 326</v>
          </cell>
          <cell r="B80">
            <v>148</v>
          </cell>
          <cell r="C80" t="str">
            <v>S</v>
          </cell>
          <cell r="D80" t="str">
            <v>T</v>
          </cell>
          <cell r="E80" t="str">
            <v>Chowe - Matola</v>
          </cell>
          <cell r="F80" t="str">
            <v>M03</v>
          </cell>
          <cell r="G80">
            <v>17</v>
          </cell>
          <cell r="H80">
            <v>4.7</v>
          </cell>
          <cell r="I80" t="str">
            <v>R</v>
          </cell>
          <cell r="J80" t="str">
            <v>MANGOCHI</v>
          </cell>
          <cell r="K80">
            <v>7</v>
          </cell>
          <cell r="L80">
            <v>0</v>
          </cell>
          <cell r="W80">
            <v>81</v>
          </cell>
          <cell r="X80" t="str">
            <v>ST</v>
          </cell>
          <cell r="Y80">
            <v>150</v>
          </cell>
          <cell r="Z80" t="str">
            <v>SB</v>
          </cell>
          <cell r="AA80">
            <v>150</v>
          </cell>
          <cell r="AB80" t="str">
            <v>GR</v>
          </cell>
          <cell r="AC80">
            <v>6</v>
          </cell>
          <cell r="AD80" t="str">
            <v>VR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1</v>
          </cell>
          <cell r="AN80" t="str">
            <v>never resealed</v>
          </cell>
          <cell r="BO80" t="str">
            <v>RS 326</v>
          </cell>
          <cell r="BP80">
            <v>4.7</v>
          </cell>
          <cell r="BQ80">
            <v>6</v>
          </cell>
          <cell r="BR80" t="str">
            <v>R</v>
          </cell>
          <cell r="BS80" t="str">
            <v>C</v>
          </cell>
          <cell r="BT80">
            <v>0</v>
          </cell>
          <cell r="BU80" t="str">
            <v>ST</v>
          </cell>
          <cell r="BV80" t="str">
            <v/>
          </cell>
          <cell r="BW80">
            <v>1</v>
          </cell>
          <cell r="BX80">
            <v>10</v>
          </cell>
          <cell r="BY80" t="str">
            <v/>
          </cell>
          <cell r="BZ80">
            <v>1</v>
          </cell>
          <cell r="CA80">
            <v>6</v>
          </cell>
          <cell r="CB80">
            <v>1.508</v>
          </cell>
          <cell r="CC80">
            <v>8</v>
          </cell>
          <cell r="CD80">
            <v>90</v>
          </cell>
          <cell r="CE80">
            <v>75</v>
          </cell>
          <cell r="CF80">
            <v>60</v>
          </cell>
          <cell r="CG80">
            <v>30</v>
          </cell>
          <cell r="CH80">
            <v>15</v>
          </cell>
          <cell r="CI80">
            <v>5</v>
          </cell>
          <cell r="CJ80">
            <v>1.6666666666666666E-2</v>
          </cell>
          <cell r="CK80">
            <v>10</v>
          </cell>
          <cell r="CL80">
            <v>60</v>
          </cell>
          <cell r="CM80">
            <v>0.50321794871794867</v>
          </cell>
          <cell r="CN80">
            <v>0.50321794871794867</v>
          </cell>
          <cell r="CO80">
            <v>0</v>
          </cell>
          <cell r="CP80">
            <v>0</v>
          </cell>
          <cell r="CQ80">
            <v>8.503217948717948</v>
          </cell>
          <cell r="CR80">
            <v>20</v>
          </cell>
          <cell r="CS80">
            <v>1</v>
          </cell>
          <cell r="CT80">
            <v>0</v>
          </cell>
          <cell r="CU80">
            <v>0</v>
          </cell>
          <cell r="CV80">
            <v>17</v>
          </cell>
          <cell r="CW80">
            <v>17</v>
          </cell>
          <cell r="CX80" t="str">
            <v/>
          </cell>
          <cell r="CY80">
            <v>2</v>
          </cell>
          <cell r="CZ80">
            <v>2</v>
          </cell>
          <cell r="DA80">
            <v>1.5</v>
          </cell>
          <cell r="DB80">
            <v>120</v>
          </cell>
          <cell r="DC80">
            <v>57</v>
          </cell>
          <cell r="DD80">
            <v>32</v>
          </cell>
          <cell r="DE80">
            <v>9</v>
          </cell>
          <cell r="DF80">
            <v>14</v>
          </cell>
          <cell r="DG80">
            <v>3</v>
          </cell>
          <cell r="DH80">
            <v>2</v>
          </cell>
          <cell r="DI80">
            <v>6</v>
          </cell>
        </row>
        <row r="81">
          <cell r="A81" t="str">
            <v>RS 107</v>
          </cell>
          <cell r="B81">
            <v>107</v>
          </cell>
          <cell r="C81" t="str">
            <v>S</v>
          </cell>
          <cell r="D81" t="str">
            <v>T</v>
          </cell>
          <cell r="E81" t="str">
            <v>Limbe - Gogomwa</v>
          </cell>
          <cell r="F81" t="str">
            <v>M04</v>
          </cell>
          <cell r="G81">
            <v>1</v>
          </cell>
          <cell r="H81">
            <v>5.6</v>
          </cell>
          <cell r="I81" t="str">
            <v>R</v>
          </cell>
          <cell r="J81" t="str">
            <v>BLANTYRE</v>
          </cell>
          <cell r="K81">
            <v>9</v>
          </cell>
          <cell r="L81" t="str">
            <v>Changed designation from M2 to M4</v>
          </cell>
          <cell r="W81">
            <v>58</v>
          </cell>
          <cell r="X81" t="str">
            <v>ST</v>
          </cell>
          <cell r="Y81">
            <v>400</v>
          </cell>
          <cell r="Z81" t="str">
            <v>SB</v>
          </cell>
          <cell r="AA81">
            <v>125</v>
          </cell>
          <cell r="AB81" t="str">
            <v>GR</v>
          </cell>
          <cell r="AC81">
            <v>19</v>
          </cell>
          <cell r="AD81" t="str">
            <v>VR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1</v>
          </cell>
          <cell r="AN81" t="str">
            <v>bitumen removed 4km</v>
          </cell>
          <cell r="BO81" t="str">
            <v>RS 107</v>
          </cell>
          <cell r="BP81">
            <v>5.6</v>
          </cell>
          <cell r="BQ81">
            <v>6</v>
          </cell>
          <cell r="BR81" t="str">
            <v>R</v>
          </cell>
          <cell r="BS81" t="str">
            <v>C</v>
          </cell>
          <cell r="BT81">
            <v>70</v>
          </cell>
          <cell r="BU81" t="str">
            <v>ST</v>
          </cell>
          <cell r="BV81" t="str">
            <v/>
          </cell>
          <cell r="BW81">
            <v>1</v>
          </cell>
          <cell r="BX81">
            <v>10</v>
          </cell>
          <cell r="BY81" t="str">
            <v/>
          </cell>
          <cell r="BZ81">
            <v>1</v>
          </cell>
          <cell r="CA81">
            <v>19</v>
          </cell>
          <cell r="CB81">
            <v>1.258</v>
          </cell>
          <cell r="CC81">
            <v>7.976293094129149</v>
          </cell>
          <cell r="CD81">
            <v>95</v>
          </cell>
          <cell r="CE81">
            <v>80</v>
          </cell>
          <cell r="CF81">
            <v>65</v>
          </cell>
          <cell r="CG81">
            <v>30</v>
          </cell>
          <cell r="CH81">
            <v>15</v>
          </cell>
          <cell r="CI81">
            <v>6</v>
          </cell>
          <cell r="CJ81">
            <v>2.0000000000000004E-2</v>
          </cell>
          <cell r="CK81">
            <v>10</v>
          </cell>
          <cell r="CL81">
            <v>65</v>
          </cell>
          <cell r="CM81">
            <v>0.53755384615384616</v>
          </cell>
          <cell r="CN81">
            <v>0.53755384615384616</v>
          </cell>
          <cell r="CO81">
            <v>0</v>
          </cell>
          <cell r="CP81">
            <v>0</v>
          </cell>
          <cell r="CQ81">
            <v>8.5138469402829955</v>
          </cell>
          <cell r="CR81">
            <v>20</v>
          </cell>
          <cell r="CS81">
            <v>1</v>
          </cell>
          <cell r="CT81">
            <v>0</v>
          </cell>
          <cell r="CU81">
            <v>0</v>
          </cell>
          <cell r="CV81">
            <v>40</v>
          </cell>
          <cell r="CW81">
            <v>40</v>
          </cell>
          <cell r="CX81" t="str">
            <v/>
          </cell>
          <cell r="CY81">
            <v>2</v>
          </cell>
          <cell r="CZ81">
            <v>2</v>
          </cell>
          <cell r="DA81">
            <v>1.5</v>
          </cell>
          <cell r="DB81">
            <v>900</v>
          </cell>
          <cell r="DC81">
            <v>423</v>
          </cell>
          <cell r="DD81">
            <v>234</v>
          </cell>
          <cell r="DE81">
            <v>68</v>
          </cell>
          <cell r="DF81">
            <v>104</v>
          </cell>
          <cell r="DG81">
            <v>18</v>
          </cell>
          <cell r="DH81">
            <v>9</v>
          </cell>
          <cell r="DI81">
            <v>45</v>
          </cell>
        </row>
        <row r="82">
          <cell r="A82" t="str">
            <v>RS 331</v>
          </cell>
          <cell r="B82">
            <v>153</v>
          </cell>
          <cell r="C82" t="str">
            <v>S</v>
          </cell>
          <cell r="D82" t="str">
            <v>T</v>
          </cell>
          <cell r="E82" t="str">
            <v>Gogomwa - Mikolongwe</v>
          </cell>
          <cell r="F82" t="str">
            <v>M04</v>
          </cell>
          <cell r="G82">
            <v>2</v>
          </cell>
          <cell r="H82">
            <v>11.9</v>
          </cell>
          <cell r="I82" t="str">
            <v>H</v>
          </cell>
          <cell r="J82" t="str">
            <v>CHIRADZULU</v>
          </cell>
          <cell r="K82">
            <v>9</v>
          </cell>
          <cell r="L82">
            <v>0</v>
          </cell>
          <cell r="W82">
            <v>58</v>
          </cell>
          <cell r="X82" t="str">
            <v>ST</v>
          </cell>
          <cell r="Y82">
            <v>400</v>
          </cell>
          <cell r="Z82" t="str">
            <v>SB</v>
          </cell>
          <cell r="AA82">
            <v>125</v>
          </cell>
          <cell r="AB82" t="str">
            <v>GR</v>
          </cell>
          <cell r="AC82">
            <v>19</v>
          </cell>
          <cell r="AD82" t="str">
            <v>VR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1</v>
          </cell>
          <cell r="AN82" t="str">
            <v>never resealed</v>
          </cell>
          <cell r="BO82" t="str">
            <v>RS 331</v>
          </cell>
          <cell r="BP82">
            <v>11.9</v>
          </cell>
          <cell r="BQ82" t="str">
            <v>n.a.</v>
          </cell>
          <cell r="BR82" t="str">
            <v>H</v>
          </cell>
          <cell r="BS82">
            <v>0</v>
          </cell>
          <cell r="BT82">
            <v>100</v>
          </cell>
          <cell r="BU82" t="str">
            <v>ST</v>
          </cell>
          <cell r="BV82" t="str">
            <v/>
          </cell>
          <cell r="BW82">
            <v>1</v>
          </cell>
          <cell r="BX82">
            <v>10</v>
          </cell>
          <cell r="BY82" t="str">
            <v/>
          </cell>
          <cell r="BZ82">
            <v>1</v>
          </cell>
          <cell r="CA82">
            <v>0</v>
          </cell>
          <cell r="CB82">
            <v>0</v>
          </cell>
          <cell r="CC82" t="str">
            <v>bitumen surface removed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 t="str">
            <v>n.a.</v>
          </cell>
          <cell r="CZ82" t="str">
            <v>n.a.</v>
          </cell>
          <cell r="DA82">
            <v>1.5</v>
          </cell>
          <cell r="DB82">
            <v>880</v>
          </cell>
          <cell r="DC82">
            <v>414</v>
          </cell>
          <cell r="DD82">
            <v>229</v>
          </cell>
          <cell r="DE82">
            <v>66</v>
          </cell>
          <cell r="DF82">
            <v>102</v>
          </cell>
          <cell r="DG82">
            <v>18</v>
          </cell>
          <cell r="DH82">
            <v>9</v>
          </cell>
          <cell r="DI82">
            <v>44</v>
          </cell>
        </row>
        <row r="83">
          <cell r="A83" t="str">
            <v>RS 005</v>
          </cell>
          <cell r="B83" t="str">
            <v>5</v>
          </cell>
          <cell r="C83" t="str">
            <v>N</v>
          </cell>
          <cell r="D83" t="str">
            <v>T</v>
          </cell>
          <cell r="E83" t="str">
            <v>Mzuzu - Nkhata Bay t/off (Kalwe)</v>
          </cell>
          <cell r="F83" t="str">
            <v>M05</v>
          </cell>
          <cell r="G83">
            <v>1</v>
          </cell>
          <cell r="H83">
            <v>45</v>
          </cell>
          <cell r="I83" t="str">
            <v>F</v>
          </cell>
          <cell r="J83" t="str">
            <v>MZIMBA &amp; NKHAT BAY</v>
          </cell>
          <cell r="K83">
            <v>3</v>
          </cell>
          <cell r="L83">
            <v>0</v>
          </cell>
          <cell r="W83">
            <v>75</v>
          </cell>
          <cell r="X83" t="str">
            <v>ST</v>
          </cell>
          <cell r="Y83">
            <v>150</v>
          </cell>
          <cell r="Z83" t="str">
            <v>SG</v>
          </cell>
          <cell r="AA83">
            <v>100</v>
          </cell>
          <cell r="AB83" t="str">
            <v>GR</v>
          </cell>
          <cell r="AC83">
            <v>7</v>
          </cell>
          <cell r="AD83" t="str">
            <v>VR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</v>
          </cell>
          <cell r="AN83" t="str">
            <v>never resealed</v>
          </cell>
          <cell r="BO83" t="str">
            <v>RS 005</v>
          </cell>
          <cell r="BP83">
            <v>45</v>
          </cell>
          <cell r="BQ83">
            <v>6</v>
          </cell>
          <cell r="BR83" t="str">
            <v>F</v>
          </cell>
          <cell r="BS83" t="str">
            <v>C</v>
          </cell>
          <cell r="BT83">
            <v>0</v>
          </cell>
          <cell r="BU83" t="str">
            <v>ST</v>
          </cell>
          <cell r="BV83" t="str">
            <v/>
          </cell>
          <cell r="BW83">
            <v>1</v>
          </cell>
          <cell r="BX83">
            <v>10</v>
          </cell>
          <cell r="BY83" t="str">
            <v/>
          </cell>
          <cell r="BZ83">
            <v>2</v>
          </cell>
          <cell r="CA83">
            <v>7</v>
          </cell>
          <cell r="CB83">
            <v>1.36</v>
          </cell>
          <cell r="CC83">
            <v>6.6040586284683052</v>
          </cell>
          <cell r="CD83">
            <v>36</v>
          </cell>
          <cell r="CE83">
            <v>23</v>
          </cell>
          <cell r="CF83">
            <v>8</v>
          </cell>
          <cell r="CG83">
            <v>28</v>
          </cell>
          <cell r="CH83">
            <v>15</v>
          </cell>
          <cell r="CI83">
            <v>8.6999999999999993</v>
          </cell>
          <cell r="CJ83">
            <v>2.9000000000000001E-2</v>
          </cell>
          <cell r="CK83">
            <v>8.0289999999999999</v>
          </cell>
          <cell r="CL83">
            <v>8</v>
          </cell>
          <cell r="CM83">
            <v>0.14416615384615386</v>
          </cell>
          <cell r="CN83">
            <v>0.14416615384615386</v>
          </cell>
          <cell r="CO83">
            <v>0</v>
          </cell>
          <cell r="CP83">
            <v>0</v>
          </cell>
          <cell r="CQ83">
            <v>6.748224782314459</v>
          </cell>
          <cell r="CR83">
            <v>0</v>
          </cell>
          <cell r="CS83">
            <v>1</v>
          </cell>
          <cell r="CT83">
            <v>0</v>
          </cell>
          <cell r="CU83">
            <v>0</v>
          </cell>
          <cell r="CV83">
            <v>23</v>
          </cell>
          <cell r="CW83">
            <v>23</v>
          </cell>
          <cell r="CX83" t="str">
            <v/>
          </cell>
          <cell r="CY83">
            <v>2</v>
          </cell>
          <cell r="CZ83">
            <v>2</v>
          </cell>
          <cell r="DA83">
            <v>2</v>
          </cell>
          <cell r="DB83">
            <v>400</v>
          </cell>
          <cell r="DC83">
            <v>188</v>
          </cell>
          <cell r="DD83">
            <v>104</v>
          </cell>
          <cell r="DE83">
            <v>30</v>
          </cell>
          <cell r="DF83">
            <v>46</v>
          </cell>
          <cell r="DG83">
            <v>8</v>
          </cell>
          <cell r="DH83">
            <v>4</v>
          </cell>
          <cell r="DI83">
            <v>20</v>
          </cell>
        </row>
        <row r="84">
          <cell r="A84" t="str">
            <v>RS 007</v>
          </cell>
          <cell r="B84" t="str">
            <v>7</v>
          </cell>
          <cell r="C84" t="str">
            <v>N</v>
          </cell>
          <cell r="D84" t="str">
            <v>T</v>
          </cell>
          <cell r="E84" t="str">
            <v>Nkhata Bay t/off (Kalwe) - Dwambazi River</v>
          </cell>
          <cell r="F84" t="str">
            <v>M05</v>
          </cell>
          <cell r="G84">
            <v>2</v>
          </cell>
          <cell r="H84">
            <v>82</v>
          </cell>
          <cell r="I84" t="str">
            <v>R</v>
          </cell>
          <cell r="J84" t="str">
            <v>NKHATA BAY</v>
          </cell>
          <cell r="K84" t="str">
            <v>3,4</v>
          </cell>
          <cell r="L84">
            <v>0</v>
          </cell>
          <cell r="W84">
            <v>94</v>
          </cell>
          <cell r="X84" t="str">
            <v>DS</v>
          </cell>
          <cell r="Y84">
            <v>150</v>
          </cell>
          <cell r="Z84" t="str">
            <v>SB</v>
          </cell>
          <cell r="AA84">
            <v>225</v>
          </cell>
          <cell r="AB84" t="str">
            <v>GR</v>
          </cell>
          <cell r="AC84">
            <v>22</v>
          </cell>
          <cell r="AD84" t="str">
            <v>VR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1</v>
          </cell>
          <cell r="AN84" t="str">
            <v>never resealed</v>
          </cell>
          <cell r="BO84" t="str">
            <v>RS 007</v>
          </cell>
          <cell r="BP84">
            <v>82</v>
          </cell>
          <cell r="BQ84">
            <v>6</v>
          </cell>
          <cell r="BR84" t="str">
            <v>R</v>
          </cell>
          <cell r="BS84" t="str">
            <v>C</v>
          </cell>
          <cell r="BT84">
            <v>0</v>
          </cell>
          <cell r="BU84" t="str">
            <v>DS</v>
          </cell>
          <cell r="BV84" t="str">
            <v/>
          </cell>
          <cell r="BW84">
            <v>1</v>
          </cell>
          <cell r="BX84">
            <v>15</v>
          </cell>
          <cell r="BY84" t="str">
            <v/>
          </cell>
          <cell r="BZ84">
            <v>1</v>
          </cell>
          <cell r="CA84">
            <v>22</v>
          </cell>
          <cell r="CB84">
            <v>2.427</v>
          </cell>
          <cell r="CC84">
            <v>3.7143049448882604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1.9</v>
          </cell>
          <cell r="CJ84">
            <v>6.3333333333333332E-3</v>
          </cell>
          <cell r="CK84">
            <v>6.3333333333333332E-3</v>
          </cell>
          <cell r="CL84">
            <v>0</v>
          </cell>
          <cell r="CM84">
            <v>2.4553846153846158E-3</v>
          </cell>
          <cell r="CN84">
            <v>2.4553846153846158E-3</v>
          </cell>
          <cell r="CO84">
            <v>0</v>
          </cell>
          <cell r="CP84">
            <v>0</v>
          </cell>
          <cell r="CQ84">
            <v>3.7167603295036451</v>
          </cell>
          <cell r="CR84">
            <v>0</v>
          </cell>
          <cell r="CS84">
            <v>1</v>
          </cell>
          <cell r="CT84">
            <v>0</v>
          </cell>
          <cell r="CU84">
            <v>0</v>
          </cell>
          <cell r="CV84">
            <v>4</v>
          </cell>
          <cell r="CW84">
            <v>4</v>
          </cell>
          <cell r="CX84" t="str">
            <v/>
          </cell>
          <cell r="CY84">
            <v>1.8</v>
          </cell>
          <cell r="CZ84">
            <v>1.1000000000000001</v>
          </cell>
          <cell r="DA84">
            <v>1.1000000000000001</v>
          </cell>
          <cell r="DB84">
            <v>300</v>
          </cell>
          <cell r="DC84">
            <v>141</v>
          </cell>
          <cell r="DD84">
            <v>78</v>
          </cell>
          <cell r="DE84">
            <v>23</v>
          </cell>
          <cell r="DF84">
            <v>35</v>
          </cell>
          <cell r="DG84">
            <v>6</v>
          </cell>
          <cell r="DH84">
            <v>3</v>
          </cell>
          <cell r="DI84">
            <v>15</v>
          </cell>
        </row>
        <row r="85">
          <cell r="A85" t="str">
            <v>RS 047</v>
          </cell>
          <cell r="B85">
            <v>47</v>
          </cell>
          <cell r="C85" t="str">
            <v>C</v>
          </cell>
          <cell r="D85" t="str">
            <v>T</v>
          </cell>
          <cell r="E85" t="str">
            <v>Dwambazi River - Lawrence Kachulu</v>
          </cell>
          <cell r="F85" t="str">
            <v>M05</v>
          </cell>
          <cell r="G85">
            <v>3</v>
          </cell>
          <cell r="H85">
            <v>16.5</v>
          </cell>
          <cell r="I85" t="str">
            <v>F</v>
          </cell>
          <cell r="J85" t="str">
            <v>NKHATA BAY</v>
          </cell>
          <cell r="K85">
            <v>4</v>
          </cell>
          <cell r="L85">
            <v>0</v>
          </cell>
          <cell r="W85">
            <v>94</v>
          </cell>
          <cell r="X85" t="str">
            <v>DS</v>
          </cell>
          <cell r="Y85">
            <v>150</v>
          </cell>
          <cell r="Z85" t="str">
            <v>SB</v>
          </cell>
          <cell r="AA85">
            <v>225</v>
          </cell>
          <cell r="AB85" t="str">
            <v>GR</v>
          </cell>
          <cell r="AC85">
            <v>22</v>
          </cell>
          <cell r="AD85" t="str">
            <v>VR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</v>
          </cell>
          <cell r="AN85" t="str">
            <v>never resealed</v>
          </cell>
          <cell r="BO85" t="str">
            <v>RS 047</v>
          </cell>
          <cell r="BP85">
            <v>16.5</v>
          </cell>
          <cell r="BQ85">
            <v>6</v>
          </cell>
          <cell r="BR85" t="str">
            <v>F</v>
          </cell>
          <cell r="BS85" t="str">
            <v>C</v>
          </cell>
          <cell r="BT85">
            <v>0</v>
          </cell>
          <cell r="BU85" t="str">
            <v>DS</v>
          </cell>
          <cell r="BV85" t="str">
            <v/>
          </cell>
          <cell r="BW85">
            <v>1</v>
          </cell>
          <cell r="BX85">
            <v>15</v>
          </cell>
          <cell r="BY85" t="str">
            <v/>
          </cell>
          <cell r="BZ85">
            <v>1</v>
          </cell>
          <cell r="CA85">
            <v>22</v>
          </cell>
          <cell r="CB85">
            <v>2.427</v>
          </cell>
          <cell r="CC85">
            <v>3.5804019550342137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3.5804019550342137</v>
          </cell>
          <cell r="CR85">
            <v>0</v>
          </cell>
          <cell r="CS85">
            <v>1</v>
          </cell>
          <cell r="CT85">
            <v>0</v>
          </cell>
          <cell r="CU85">
            <v>0</v>
          </cell>
          <cell r="CV85">
            <v>4</v>
          </cell>
          <cell r="CW85">
            <v>4</v>
          </cell>
          <cell r="CX85" t="str">
            <v/>
          </cell>
          <cell r="CY85">
            <v>1</v>
          </cell>
          <cell r="CZ85">
            <v>1</v>
          </cell>
          <cell r="DA85">
            <v>1</v>
          </cell>
          <cell r="DB85">
            <v>300</v>
          </cell>
          <cell r="DC85">
            <v>141</v>
          </cell>
          <cell r="DD85">
            <v>78</v>
          </cell>
          <cell r="DE85">
            <v>23</v>
          </cell>
          <cell r="DF85">
            <v>35</v>
          </cell>
          <cell r="DG85">
            <v>6</v>
          </cell>
          <cell r="DH85">
            <v>3</v>
          </cell>
          <cell r="DI85">
            <v>15</v>
          </cell>
        </row>
        <row r="86">
          <cell r="A86" t="str">
            <v>RS 052</v>
          </cell>
          <cell r="B86">
            <v>52</v>
          </cell>
          <cell r="C86" t="str">
            <v>C</v>
          </cell>
          <cell r="D86" t="str">
            <v>T</v>
          </cell>
          <cell r="E86" t="str">
            <v>Lawrence Kachulu - Chamulala</v>
          </cell>
          <cell r="F86" t="str">
            <v>M05</v>
          </cell>
          <cell r="G86">
            <v>4</v>
          </cell>
          <cell r="H86">
            <v>12.7</v>
          </cell>
          <cell r="I86" t="str">
            <v>F</v>
          </cell>
          <cell r="J86" t="str">
            <v>NKHOTA KOTA</v>
          </cell>
          <cell r="K86">
            <v>4</v>
          </cell>
          <cell r="L86">
            <v>0</v>
          </cell>
          <cell r="W86">
            <v>94</v>
          </cell>
          <cell r="X86" t="str">
            <v>DS</v>
          </cell>
          <cell r="Y86">
            <v>150</v>
          </cell>
          <cell r="Z86" t="str">
            <v>SB</v>
          </cell>
          <cell r="AA86">
            <v>225</v>
          </cell>
          <cell r="AB86" t="str">
            <v>GR</v>
          </cell>
          <cell r="AC86">
            <v>22</v>
          </cell>
          <cell r="AD86" t="str">
            <v>VR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</v>
          </cell>
          <cell r="AN86" t="str">
            <v>never resealed</v>
          </cell>
          <cell r="BO86" t="str">
            <v>RS 052</v>
          </cell>
          <cell r="BP86">
            <v>12.7</v>
          </cell>
          <cell r="BQ86">
            <v>6</v>
          </cell>
          <cell r="BR86" t="str">
            <v>F</v>
          </cell>
          <cell r="BS86" t="str">
            <v>C</v>
          </cell>
          <cell r="BT86">
            <v>0</v>
          </cell>
          <cell r="BU86" t="str">
            <v>DS</v>
          </cell>
          <cell r="BV86" t="str">
            <v/>
          </cell>
          <cell r="BW86">
            <v>1</v>
          </cell>
          <cell r="BX86">
            <v>15</v>
          </cell>
          <cell r="BY86" t="str">
            <v/>
          </cell>
          <cell r="BZ86">
            <v>1</v>
          </cell>
          <cell r="CA86">
            <v>22</v>
          </cell>
          <cell r="CB86">
            <v>2.427</v>
          </cell>
          <cell r="CC86">
            <v>5.75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0.12</v>
          </cell>
          <cell r="CJ86">
            <v>3.9999999999999996E-4</v>
          </cell>
          <cell r="CK86">
            <v>3.9999999999999996E-4</v>
          </cell>
          <cell r="CL86">
            <v>0</v>
          </cell>
          <cell r="CM86">
            <v>1.5507692307692309E-4</v>
          </cell>
          <cell r="CN86">
            <v>1.5507692307692309E-4</v>
          </cell>
          <cell r="CO86">
            <v>0</v>
          </cell>
          <cell r="CP86">
            <v>0</v>
          </cell>
          <cell r="CQ86">
            <v>5.7501550769230771</v>
          </cell>
          <cell r="CR86">
            <v>0</v>
          </cell>
          <cell r="CS86">
            <v>1</v>
          </cell>
          <cell r="CT86">
            <v>0</v>
          </cell>
          <cell r="CU86">
            <v>0</v>
          </cell>
          <cell r="CV86">
            <v>4</v>
          </cell>
          <cell r="CW86">
            <v>4</v>
          </cell>
          <cell r="CX86" t="str">
            <v/>
          </cell>
          <cell r="CY86">
            <v>1</v>
          </cell>
          <cell r="CZ86">
            <v>1</v>
          </cell>
          <cell r="DA86">
            <v>1</v>
          </cell>
          <cell r="DB86">
            <v>300</v>
          </cell>
          <cell r="DC86">
            <v>141</v>
          </cell>
          <cell r="DD86">
            <v>78</v>
          </cell>
          <cell r="DE86">
            <v>23</v>
          </cell>
          <cell r="DF86">
            <v>35</v>
          </cell>
          <cell r="DG86">
            <v>6</v>
          </cell>
          <cell r="DH86">
            <v>3</v>
          </cell>
          <cell r="DI86">
            <v>15</v>
          </cell>
        </row>
        <row r="87">
          <cell r="A87" t="str">
            <v>RS 048</v>
          </cell>
          <cell r="B87">
            <v>48</v>
          </cell>
          <cell r="C87" t="str">
            <v>C</v>
          </cell>
          <cell r="D87" t="str">
            <v>T</v>
          </cell>
          <cell r="E87" t="str">
            <v>Chamulala - Dwangwa River</v>
          </cell>
          <cell r="F87" t="str">
            <v>M05</v>
          </cell>
          <cell r="G87">
            <v>5</v>
          </cell>
          <cell r="H87">
            <v>10.199999999999999</v>
          </cell>
          <cell r="I87" t="str">
            <v>F</v>
          </cell>
          <cell r="J87" t="str">
            <v>NKHOTA KOTA</v>
          </cell>
          <cell r="K87">
            <v>4</v>
          </cell>
          <cell r="L87">
            <v>0</v>
          </cell>
          <cell r="W87">
            <v>94</v>
          </cell>
          <cell r="X87" t="str">
            <v>DS</v>
          </cell>
          <cell r="Y87">
            <v>150</v>
          </cell>
          <cell r="Z87" t="str">
            <v>SB</v>
          </cell>
          <cell r="AA87">
            <v>225</v>
          </cell>
          <cell r="AB87" t="str">
            <v>GR</v>
          </cell>
          <cell r="AC87">
            <v>22</v>
          </cell>
          <cell r="AD87" t="str">
            <v>VR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1</v>
          </cell>
          <cell r="AN87" t="str">
            <v>never resealed</v>
          </cell>
          <cell r="BO87" t="str">
            <v>RS 048</v>
          </cell>
          <cell r="BP87">
            <v>10.199999999999999</v>
          </cell>
          <cell r="BQ87">
            <v>6.7</v>
          </cell>
          <cell r="BR87" t="str">
            <v>F</v>
          </cell>
          <cell r="BS87" t="str">
            <v>S</v>
          </cell>
          <cell r="BT87">
            <v>0</v>
          </cell>
          <cell r="BU87" t="str">
            <v>DS</v>
          </cell>
          <cell r="BV87" t="str">
            <v/>
          </cell>
          <cell r="BW87">
            <v>1</v>
          </cell>
          <cell r="BX87">
            <v>15</v>
          </cell>
          <cell r="BY87" t="str">
            <v/>
          </cell>
          <cell r="BZ87">
            <v>1</v>
          </cell>
          <cell r="CA87">
            <v>22</v>
          </cell>
          <cell r="CB87">
            <v>2.427</v>
          </cell>
          <cell r="CC87">
            <v>5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0.1</v>
          </cell>
          <cell r="CJ87">
            <v>2.9850746268656722E-4</v>
          </cell>
          <cell r="CK87">
            <v>2.9850746268656722E-4</v>
          </cell>
          <cell r="CL87">
            <v>0</v>
          </cell>
          <cell r="CM87">
            <v>1.1572904707233067E-4</v>
          </cell>
          <cell r="CN87">
            <v>1.1572904707233067E-4</v>
          </cell>
          <cell r="CO87">
            <v>0</v>
          </cell>
          <cell r="CP87">
            <v>0</v>
          </cell>
          <cell r="CQ87">
            <v>5.0001157290470726</v>
          </cell>
          <cell r="CR87">
            <v>0</v>
          </cell>
          <cell r="CS87">
            <v>1</v>
          </cell>
          <cell r="CT87">
            <v>0</v>
          </cell>
          <cell r="CU87">
            <v>0</v>
          </cell>
          <cell r="CV87">
            <v>4</v>
          </cell>
          <cell r="CW87">
            <v>4</v>
          </cell>
          <cell r="CX87" t="str">
            <v/>
          </cell>
          <cell r="CY87">
            <v>1.5</v>
          </cell>
          <cell r="CZ87">
            <v>1</v>
          </cell>
          <cell r="DA87">
            <v>1</v>
          </cell>
          <cell r="DB87">
            <v>300</v>
          </cell>
          <cell r="DC87">
            <v>141</v>
          </cell>
          <cell r="DD87">
            <v>78</v>
          </cell>
          <cell r="DE87">
            <v>23</v>
          </cell>
          <cell r="DF87">
            <v>35</v>
          </cell>
          <cell r="DG87">
            <v>6</v>
          </cell>
          <cell r="DH87">
            <v>3</v>
          </cell>
          <cell r="DI87">
            <v>15</v>
          </cell>
        </row>
        <row r="88">
          <cell r="A88" t="str">
            <v>RS 062</v>
          </cell>
          <cell r="B88">
            <v>62</v>
          </cell>
          <cell r="C88" t="str">
            <v>C</v>
          </cell>
          <cell r="D88" t="str">
            <v>T</v>
          </cell>
          <cell r="E88" t="str">
            <v>Dwangwa River- Musejere River</v>
          </cell>
          <cell r="F88" t="str">
            <v>M05</v>
          </cell>
          <cell r="G88">
            <v>6</v>
          </cell>
          <cell r="H88">
            <v>28.1</v>
          </cell>
          <cell r="I88" t="str">
            <v>F</v>
          </cell>
          <cell r="J88" t="str">
            <v>NKHOTA KOTA</v>
          </cell>
          <cell r="K88">
            <v>4</v>
          </cell>
          <cell r="L88">
            <v>0</v>
          </cell>
          <cell r="W88">
            <v>81</v>
          </cell>
          <cell r="X88" t="str">
            <v>ST</v>
          </cell>
          <cell r="Y88">
            <v>150</v>
          </cell>
          <cell r="Z88" t="str">
            <v>SB</v>
          </cell>
          <cell r="AA88">
            <v>225</v>
          </cell>
          <cell r="AB88" t="str">
            <v>GR</v>
          </cell>
          <cell r="AC88">
            <v>22</v>
          </cell>
          <cell r="AD88" t="str">
            <v>VR</v>
          </cell>
          <cell r="AE88">
            <v>93</v>
          </cell>
          <cell r="AF88" t="str">
            <v>SR</v>
          </cell>
          <cell r="AG88" t="str">
            <v>ST</v>
          </cell>
          <cell r="AH88">
            <v>10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4</v>
          </cell>
          <cell r="AN88">
            <v>0</v>
          </cell>
          <cell r="BO88" t="str">
            <v>RS 062</v>
          </cell>
          <cell r="BP88">
            <v>28.1</v>
          </cell>
          <cell r="BQ88">
            <v>5.5</v>
          </cell>
          <cell r="BR88" t="str">
            <v>F</v>
          </cell>
          <cell r="BS88" t="str">
            <v>C</v>
          </cell>
          <cell r="BT88">
            <v>0</v>
          </cell>
          <cell r="BU88" t="str">
            <v>ST</v>
          </cell>
          <cell r="BV88" t="str">
            <v>ST</v>
          </cell>
          <cell r="BW88">
            <v>4</v>
          </cell>
          <cell r="BX88">
            <v>10</v>
          </cell>
          <cell r="BY88">
            <v>10</v>
          </cell>
          <cell r="BZ88">
            <v>1</v>
          </cell>
          <cell r="CA88">
            <v>22</v>
          </cell>
          <cell r="CB88">
            <v>2.4350000000000001</v>
          </cell>
          <cell r="CC88">
            <v>4.9400000000000004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1.4</v>
          </cell>
          <cell r="CJ88">
            <v>5.0909090909090904E-3</v>
          </cell>
          <cell r="CK88">
            <v>5.0909090909090904E-3</v>
          </cell>
          <cell r="CL88">
            <v>0</v>
          </cell>
          <cell r="CM88">
            <v>1.9737062937062936E-3</v>
          </cell>
          <cell r="CN88">
            <v>1.9737062937062936E-3</v>
          </cell>
          <cell r="CO88">
            <v>0</v>
          </cell>
          <cell r="CP88">
            <v>0</v>
          </cell>
          <cell r="CQ88">
            <v>4.941973706293707</v>
          </cell>
          <cell r="CR88">
            <v>0</v>
          </cell>
          <cell r="CS88">
            <v>1</v>
          </cell>
          <cell r="CT88">
            <v>0</v>
          </cell>
          <cell r="CU88">
            <v>0</v>
          </cell>
          <cell r="CV88">
            <v>5</v>
          </cell>
          <cell r="CW88">
            <v>17</v>
          </cell>
          <cell r="CX88">
            <v>34</v>
          </cell>
          <cell r="CY88">
            <v>2</v>
          </cell>
          <cell r="CZ88">
            <v>1.5</v>
          </cell>
          <cell r="DA88">
            <v>1.5</v>
          </cell>
          <cell r="DB88">
            <v>300</v>
          </cell>
          <cell r="DC88">
            <v>141</v>
          </cell>
          <cell r="DD88">
            <v>78</v>
          </cell>
          <cell r="DE88">
            <v>23</v>
          </cell>
          <cell r="DF88">
            <v>35</v>
          </cell>
          <cell r="DG88">
            <v>6</v>
          </cell>
          <cell r="DH88">
            <v>3</v>
          </cell>
          <cell r="DI88">
            <v>15</v>
          </cell>
        </row>
        <row r="89">
          <cell r="A89" t="str">
            <v>RS 043</v>
          </cell>
          <cell r="B89">
            <v>43</v>
          </cell>
          <cell r="C89" t="str">
            <v>C</v>
          </cell>
          <cell r="D89" t="str">
            <v>T</v>
          </cell>
          <cell r="E89" t="str">
            <v>Musenjere River- Bua River</v>
          </cell>
          <cell r="F89" t="str">
            <v>M05</v>
          </cell>
          <cell r="G89">
            <v>7</v>
          </cell>
          <cell r="H89">
            <v>14.7</v>
          </cell>
          <cell r="I89" t="str">
            <v>R</v>
          </cell>
          <cell r="J89" t="str">
            <v>NKHOTA KOTA</v>
          </cell>
          <cell r="K89">
            <v>5</v>
          </cell>
          <cell r="L89">
            <v>0</v>
          </cell>
          <cell r="W89">
            <v>81</v>
          </cell>
          <cell r="X89" t="str">
            <v>ST</v>
          </cell>
          <cell r="Y89">
            <v>150</v>
          </cell>
          <cell r="Z89" t="str">
            <v>SB</v>
          </cell>
          <cell r="AA89">
            <v>225</v>
          </cell>
          <cell r="AB89" t="str">
            <v>GR</v>
          </cell>
          <cell r="AC89">
            <v>22</v>
          </cell>
          <cell r="AD89" t="str">
            <v>VR</v>
          </cell>
          <cell r="AE89">
            <v>93</v>
          </cell>
          <cell r="AF89" t="str">
            <v>SR</v>
          </cell>
          <cell r="AG89" t="str">
            <v>ST</v>
          </cell>
          <cell r="AH89">
            <v>10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BO89" t="str">
            <v>RS 043</v>
          </cell>
          <cell r="BP89">
            <v>14.7</v>
          </cell>
          <cell r="BQ89">
            <v>5.5</v>
          </cell>
          <cell r="BR89" t="str">
            <v>R</v>
          </cell>
          <cell r="BS89" t="str">
            <v>C</v>
          </cell>
          <cell r="BT89">
            <v>0</v>
          </cell>
          <cell r="BU89" t="str">
            <v>ST</v>
          </cell>
          <cell r="BV89" t="str">
            <v>ST</v>
          </cell>
          <cell r="BW89">
            <v>4</v>
          </cell>
          <cell r="BX89">
            <v>10</v>
          </cell>
          <cell r="BY89">
            <v>10</v>
          </cell>
          <cell r="BZ89">
            <v>1</v>
          </cell>
          <cell r="CA89">
            <v>22</v>
          </cell>
          <cell r="CB89">
            <v>2.4350000000000001</v>
          </cell>
          <cell r="CC89">
            <v>4.7440662477307649</v>
          </cell>
          <cell r="CD89">
            <v>37</v>
          </cell>
          <cell r="CE89">
            <v>10</v>
          </cell>
          <cell r="CF89">
            <v>0</v>
          </cell>
          <cell r="CG89">
            <v>37</v>
          </cell>
          <cell r="CH89">
            <v>10</v>
          </cell>
          <cell r="CI89">
            <v>1.8</v>
          </cell>
          <cell r="CJ89">
            <v>6.5454545454545461E-3</v>
          </cell>
          <cell r="CK89">
            <v>6.5454545454545461E-3</v>
          </cell>
          <cell r="CL89">
            <v>0</v>
          </cell>
          <cell r="CM89">
            <v>2.537622377622378E-3</v>
          </cell>
          <cell r="CN89">
            <v>2.537622377622378E-3</v>
          </cell>
          <cell r="CO89">
            <v>0</v>
          </cell>
          <cell r="CP89">
            <v>0</v>
          </cell>
          <cell r="CQ89">
            <v>4.7466038701083875</v>
          </cell>
          <cell r="CR89">
            <v>0</v>
          </cell>
          <cell r="CS89">
            <v>1</v>
          </cell>
          <cell r="CT89">
            <v>0</v>
          </cell>
          <cell r="CU89">
            <v>0</v>
          </cell>
          <cell r="CV89">
            <v>5</v>
          </cell>
          <cell r="CW89">
            <v>17</v>
          </cell>
          <cell r="CX89">
            <v>34</v>
          </cell>
          <cell r="CY89">
            <v>2</v>
          </cell>
          <cell r="CZ89">
            <v>1</v>
          </cell>
          <cell r="DA89">
            <v>1.3</v>
          </cell>
          <cell r="DB89">
            <v>300</v>
          </cell>
          <cell r="DC89">
            <v>141</v>
          </cell>
          <cell r="DD89">
            <v>78</v>
          </cell>
          <cell r="DE89">
            <v>23</v>
          </cell>
          <cell r="DF89">
            <v>35</v>
          </cell>
          <cell r="DG89">
            <v>6</v>
          </cell>
          <cell r="DH89">
            <v>3</v>
          </cell>
          <cell r="DI89">
            <v>15</v>
          </cell>
        </row>
        <row r="90">
          <cell r="A90" t="str">
            <v>RS 066</v>
          </cell>
          <cell r="B90">
            <v>66</v>
          </cell>
          <cell r="C90" t="str">
            <v>C</v>
          </cell>
          <cell r="D90" t="str">
            <v>T</v>
          </cell>
          <cell r="E90" t="str">
            <v>Bua River - Nkhota-kota</v>
          </cell>
          <cell r="F90" t="str">
            <v>M05</v>
          </cell>
          <cell r="G90">
            <v>8</v>
          </cell>
          <cell r="H90">
            <v>14.8</v>
          </cell>
          <cell r="I90" t="str">
            <v>F</v>
          </cell>
          <cell r="J90" t="str">
            <v>NKHOTA KOTA</v>
          </cell>
          <cell r="K90">
            <v>5</v>
          </cell>
          <cell r="L90">
            <v>0</v>
          </cell>
          <cell r="W90">
            <v>81</v>
          </cell>
          <cell r="X90" t="str">
            <v>ST</v>
          </cell>
          <cell r="Y90">
            <v>150</v>
          </cell>
          <cell r="Z90" t="str">
            <v>SB</v>
          </cell>
          <cell r="AA90">
            <v>225</v>
          </cell>
          <cell r="AB90" t="str">
            <v>GR</v>
          </cell>
          <cell r="AC90">
            <v>22</v>
          </cell>
          <cell r="AD90" t="str">
            <v>VR</v>
          </cell>
          <cell r="AE90">
            <v>93</v>
          </cell>
          <cell r="AF90" t="str">
            <v>SR</v>
          </cell>
          <cell r="AG90" t="str">
            <v>ST</v>
          </cell>
          <cell r="AH90">
            <v>10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4</v>
          </cell>
          <cell r="AN90">
            <v>0</v>
          </cell>
          <cell r="BO90" t="str">
            <v>RS 066</v>
          </cell>
          <cell r="BP90">
            <v>14.8</v>
          </cell>
          <cell r="BQ90">
            <v>5.5</v>
          </cell>
          <cell r="BR90" t="str">
            <v>F</v>
          </cell>
          <cell r="BS90" t="str">
            <v>C</v>
          </cell>
          <cell r="BT90">
            <v>0</v>
          </cell>
          <cell r="BU90" t="str">
            <v>ST</v>
          </cell>
          <cell r="BV90" t="str">
            <v>ST</v>
          </cell>
          <cell r="BW90">
            <v>4</v>
          </cell>
          <cell r="BX90">
            <v>10</v>
          </cell>
          <cell r="BY90">
            <v>10</v>
          </cell>
          <cell r="BZ90">
            <v>1</v>
          </cell>
          <cell r="CA90">
            <v>22</v>
          </cell>
          <cell r="CB90">
            <v>2.4350000000000001</v>
          </cell>
          <cell r="CC90">
            <v>5.3031239438852342</v>
          </cell>
          <cell r="CD90">
            <v>27</v>
          </cell>
          <cell r="CE90">
            <v>19</v>
          </cell>
          <cell r="CF90">
            <v>4</v>
          </cell>
          <cell r="CG90">
            <v>23</v>
          </cell>
          <cell r="CH90">
            <v>15</v>
          </cell>
          <cell r="CI90">
            <v>2.6</v>
          </cell>
          <cell r="CJ90">
            <v>9.4545454545454551E-3</v>
          </cell>
          <cell r="CK90">
            <v>4.0094545454545454</v>
          </cell>
          <cell r="CL90">
            <v>4</v>
          </cell>
          <cell r="CM90">
            <v>7.0126993006993002E-2</v>
          </cell>
          <cell r="CN90">
            <v>7.0126993006993002E-2</v>
          </cell>
          <cell r="CO90">
            <v>0</v>
          </cell>
          <cell r="CP90">
            <v>0</v>
          </cell>
          <cell r="CQ90">
            <v>5.3732509368922274</v>
          </cell>
          <cell r="CR90">
            <v>0</v>
          </cell>
          <cell r="CS90">
            <v>1</v>
          </cell>
          <cell r="CT90">
            <v>0</v>
          </cell>
          <cell r="CU90">
            <v>0</v>
          </cell>
          <cell r="CV90">
            <v>5</v>
          </cell>
          <cell r="CW90">
            <v>17</v>
          </cell>
          <cell r="CX90">
            <v>34</v>
          </cell>
          <cell r="CY90">
            <v>2</v>
          </cell>
          <cell r="CZ90">
            <v>1.2</v>
          </cell>
          <cell r="DA90">
            <v>1.1000000000000001</v>
          </cell>
          <cell r="DB90">
            <v>300</v>
          </cell>
          <cell r="DC90">
            <v>141</v>
          </cell>
          <cell r="DD90">
            <v>78</v>
          </cell>
          <cell r="DE90">
            <v>23</v>
          </cell>
          <cell r="DF90">
            <v>35</v>
          </cell>
          <cell r="DG90">
            <v>6</v>
          </cell>
          <cell r="DH90">
            <v>3</v>
          </cell>
          <cell r="DI90">
            <v>15</v>
          </cell>
        </row>
        <row r="91">
          <cell r="A91" t="str">
            <v>RS 050</v>
          </cell>
          <cell r="B91">
            <v>50</v>
          </cell>
          <cell r="C91" t="str">
            <v>C</v>
          </cell>
          <cell r="D91" t="str">
            <v>T</v>
          </cell>
          <cell r="E91" t="str">
            <v>Km 11.6-Km 18.3 (Nkhota-kota - Chia)</v>
          </cell>
          <cell r="F91" t="str">
            <v>M05</v>
          </cell>
          <cell r="G91">
            <v>10</v>
          </cell>
          <cell r="H91">
            <v>6.7</v>
          </cell>
          <cell r="I91" t="str">
            <v>F</v>
          </cell>
          <cell r="J91" t="str">
            <v>NKHOTA KOTA</v>
          </cell>
          <cell r="K91">
            <v>5</v>
          </cell>
          <cell r="L91">
            <v>0</v>
          </cell>
          <cell r="W91">
            <v>81</v>
          </cell>
          <cell r="X91" t="str">
            <v>DS</v>
          </cell>
          <cell r="Y91">
            <v>200</v>
          </cell>
          <cell r="Z91" t="str">
            <v>SB</v>
          </cell>
          <cell r="AA91">
            <v>100</v>
          </cell>
          <cell r="AB91" t="str">
            <v>GR</v>
          </cell>
          <cell r="AC91">
            <v>4</v>
          </cell>
          <cell r="AD91" t="str">
            <v>VR</v>
          </cell>
          <cell r="AE91">
            <v>93</v>
          </cell>
          <cell r="AF91" t="str">
            <v>SR</v>
          </cell>
          <cell r="AG91" t="str">
            <v>ST</v>
          </cell>
          <cell r="AH91">
            <v>10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4</v>
          </cell>
          <cell r="AN91">
            <v>0</v>
          </cell>
          <cell r="BO91" t="str">
            <v>RS 050</v>
          </cell>
          <cell r="BP91">
            <v>6.7</v>
          </cell>
          <cell r="BQ91">
            <v>5.5</v>
          </cell>
          <cell r="BR91" t="str">
            <v>F</v>
          </cell>
          <cell r="BS91" t="str">
            <v>C</v>
          </cell>
          <cell r="BT91">
            <v>0</v>
          </cell>
          <cell r="BU91" t="str">
            <v>ST</v>
          </cell>
          <cell r="BV91" t="str">
            <v>DS</v>
          </cell>
          <cell r="BW91">
            <v>4</v>
          </cell>
          <cell r="BX91">
            <v>10</v>
          </cell>
          <cell r="BY91">
            <v>15</v>
          </cell>
          <cell r="BZ91">
            <v>1</v>
          </cell>
          <cell r="CA91">
            <v>4</v>
          </cell>
          <cell r="CB91">
            <v>1.3540000000000001</v>
          </cell>
          <cell r="CC91">
            <v>4.8691634262704078</v>
          </cell>
          <cell r="CD91">
            <v>34</v>
          </cell>
          <cell r="CE91">
            <v>22</v>
          </cell>
          <cell r="CF91">
            <v>7</v>
          </cell>
          <cell r="CG91">
            <v>27</v>
          </cell>
          <cell r="CH91">
            <v>15</v>
          </cell>
          <cell r="CI91">
            <v>3.1</v>
          </cell>
          <cell r="CJ91">
            <v>1.1272727272727275E-2</v>
          </cell>
          <cell r="CK91">
            <v>7.0112727272727273</v>
          </cell>
          <cell r="CL91">
            <v>7</v>
          </cell>
          <cell r="CM91">
            <v>0.12067804195804198</v>
          </cell>
          <cell r="CN91">
            <v>0.12067804195804198</v>
          </cell>
          <cell r="CO91">
            <v>0</v>
          </cell>
          <cell r="CP91">
            <v>0</v>
          </cell>
          <cell r="CQ91">
            <v>4.98984146822845</v>
          </cell>
          <cell r="CR91">
            <v>0</v>
          </cell>
          <cell r="CS91">
            <v>1.4</v>
          </cell>
          <cell r="CT91">
            <v>1.9999999999999996</v>
          </cell>
          <cell r="CU91">
            <v>0.79999999999999982</v>
          </cell>
          <cell r="CV91">
            <v>5</v>
          </cell>
          <cell r="CW91">
            <v>17</v>
          </cell>
          <cell r="CX91">
            <v>34</v>
          </cell>
          <cell r="CY91">
            <v>2</v>
          </cell>
          <cell r="CZ91">
            <v>1.2</v>
          </cell>
          <cell r="DA91">
            <v>1.1000000000000001</v>
          </cell>
          <cell r="DB91">
            <v>250</v>
          </cell>
          <cell r="DC91">
            <v>118</v>
          </cell>
          <cell r="DD91">
            <v>65</v>
          </cell>
          <cell r="DE91">
            <v>19</v>
          </cell>
          <cell r="DF91">
            <v>29</v>
          </cell>
          <cell r="DG91">
            <v>5</v>
          </cell>
          <cell r="DH91">
            <v>3</v>
          </cell>
          <cell r="DI91">
            <v>13</v>
          </cell>
        </row>
        <row r="92">
          <cell r="A92" t="str">
            <v>RS 054</v>
          </cell>
          <cell r="B92">
            <v>54</v>
          </cell>
          <cell r="C92" t="str">
            <v>C</v>
          </cell>
          <cell r="D92" t="str">
            <v>T</v>
          </cell>
          <cell r="E92" t="str">
            <v>Km 18.3 - Chia River</v>
          </cell>
          <cell r="F92" t="str">
            <v>M05</v>
          </cell>
          <cell r="G92">
            <v>11</v>
          </cell>
          <cell r="H92">
            <v>5.4</v>
          </cell>
          <cell r="I92" t="str">
            <v>F</v>
          </cell>
          <cell r="J92" t="str">
            <v>NKHOTA KOTA</v>
          </cell>
          <cell r="K92">
            <v>5</v>
          </cell>
          <cell r="L92">
            <v>0</v>
          </cell>
          <cell r="W92">
            <v>78</v>
          </cell>
          <cell r="X92" t="str">
            <v>ST</v>
          </cell>
          <cell r="Y92">
            <v>150</v>
          </cell>
          <cell r="Z92" t="str">
            <v>SB</v>
          </cell>
          <cell r="AA92">
            <v>225</v>
          </cell>
          <cell r="AB92" t="str">
            <v>GR</v>
          </cell>
          <cell r="AC92">
            <v>22</v>
          </cell>
          <cell r="AD92" t="str">
            <v>VR</v>
          </cell>
          <cell r="AE92">
            <v>93</v>
          </cell>
          <cell r="AF92" t="str">
            <v>SR</v>
          </cell>
          <cell r="AG92" t="str">
            <v>ST</v>
          </cell>
          <cell r="AH92">
            <v>10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4</v>
          </cell>
          <cell r="AN92">
            <v>0</v>
          </cell>
          <cell r="BO92" t="str">
            <v>RS 054</v>
          </cell>
          <cell r="BP92">
            <v>5.4</v>
          </cell>
          <cell r="BQ92">
            <v>5.5</v>
          </cell>
          <cell r="BR92" t="str">
            <v>F</v>
          </cell>
          <cell r="BS92" t="str">
            <v>C</v>
          </cell>
          <cell r="BT92">
            <v>0</v>
          </cell>
          <cell r="BU92" t="str">
            <v>ST</v>
          </cell>
          <cell r="BV92" t="str">
            <v>ST</v>
          </cell>
          <cell r="BW92">
            <v>4</v>
          </cell>
          <cell r="BX92">
            <v>10</v>
          </cell>
          <cell r="BY92">
            <v>10</v>
          </cell>
          <cell r="BZ92">
            <v>1</v>
          </cell>
          <cell r="CA92">
            <v>22</v>
          </cell>
          <cell r="CB92">
            <v>2.4350000000000001</v>
          </cell>
          <cell r="CC92">
            <v>6.2855176278918226</v>
          </cell>
          <cell r="CD92">
            <v>90</v>
          </cell>
          <cell r="CE92">
            <v>65</v>
          </cell>
          <cell r="CF92">
            <v>50</v>
          </cell>
          <cell r="CG92">
            <v>40</v>
          </cell>
          <cell r="CH92">
            <v>15</v>
          </cell>
          <cell r="CI92">
            <v>1.2</v>
          </cell>
          <cell r="CJ92">
            <v>4.3636363636363638E-3</v>
          </cell>
          <cell r="CK92">
            <v>10</v>
          </cell>
          <cell r="CL92">
            <v>50</v>
          </cell>
          <cell r="CM92">
            <v>0.43241734265734261</v>
          </cell>
          <cell r="CN92">
            <v>0.43241734265734261</v>
          </cell>
          <cell r="CO92">
            <v>0</v>
          </cell>
          <cell r="CP92">
            <v>0</v>
          </cell>
          <cell r="CQ92">
            <v>6.7179349705491651</v>
          </cell>
          <cell r="CR92">
            <v>0</v>
          </cell>
          <cell r="CS92">
            <v>3</v>
          </cell>
          <cell r="CT92">
            <v>15</v>
          </cell>
          <cell r="CU92">
            <v>6</v>
          </cell>
          <cell r="CV92">
            <v>5</v>
          </cell>
          <cell r="CW92">
            <v>20</v>
          </cell>
          <cell r="CX92">
            <v>40</v>
          </cell>
          <cell r="CY92">
            <v>2</v>
          </cell>
          <cell r="CZ92">
            <v>1</v>
          </cell>
          <cell r="DA92">
            <v>1</v>
          </cell>
          <cell r="DB92">
            <v>250</v>
          </cell>
          <cell r="DC92">
            <v>118</v>
          </cell>
          <cell r="DD92">
            <v>65</v>
          </cell>
          <cell r="DE92">
            <v>19</v>
          </cell>
          <cell r="DF92">
            <v>29</v>
          </cell>
          <cell r="DG92">
            <v>5</v>
          </cell>
          <cell r="DH92">
            <v>3</v>
          </cell>
          <cell r="DI92">
            <v>13</v>
          </cell>
        </row>
        <row r="93">
          <cell r="A93" t="str">
            <v>RS 053</v>
          </cell>
          <cell r="B93">
            <v>53</v>
          </cell>
          <cell r="C93" t="str">
            <v>C</v>
          </cell>
          <cell r="D93" t="str">
            <v>T</v>
          </cell>
          <cell r="E93" t="str">
            <v>Chia River-Benga</v>
          </cell>
          <cell r="F93" t="str">
            <v>M05</v>
          </cell>
          <cell r="G93">
            <v>12</v>
          </cell>
          <cell r="H93">
            <v>29.4</v>
          </cell>
          <cell r="I93" t="str">
            <v>F</v>
          </cell>
          <cell r="J93" t="str">
            <v>NKHOTA KOTA</v>
          </cell>
          <cell r="K93">
            <v>5</v>
          </cell>
          <cell r="L93">
            <v>0</v>
          </cell>
          <cell r="W93">
            <v>78</v>
          </cell>
          <cell r="X93" t="str">
            <v>ST</v>
          </cell>
          <cell r="Y93">
            <v>150</v>
          </cell>
          <cell r="Z93" t="str">
            <v>SB</v>
          </cell>
          <cell r="AA93">
            <v>225</v>
          </cell>
          <cell r="AB93" t="str">
            <v>GR</v>
          </cell>
          <cell r="AC93">
            <v>22</v>
          </cell>
          <cell r="AD93" t="str">
            <v>VR</v>
          </cell>
          <cell r="AE93">
            <v>93</v>
          </cell>
          <cell r="AF93" t="str">
            <v>SR</v>
          </cell>
          <cell r="AG93" t="str">
            <v>ST</v>
          </cell>
          <cell r="AH93">
            <v>10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4</v>
          </cell>
          <cell r="AN93" t="str">
            <v>10km reconstructed 1993</v>
          </cell>
          <cell r="BO93" t="str">
            <v>RS 053</v>
          </cell>
          <cell r="BP93">
            <v>29.4</v>
          </cell>
          <cell r="BQ93">
            <v>6</v>
          </cell>
          <cell r="BR93" t="str">
            <v>F</v>
          </cell>
          <cell r="BS93" t="str">
            <v>C</v>
          </cell>
          <cell r="BT93">
            <v>0</v>
          </cell>
          <cell r="BU93" t="str">
            <v>ST</v>
          </cell>
          <cell r="BV93" t="str">
            <v>ST</v>
          </cell>
          <cell r="BW93">
            <v>4</v>
          </cell>
          <cell r="BX93">
            <v>10</v>
          </cell>
          <cell r="BY93">
            <v>10</v>
          </cell>
          <cell r="BZ93">
            <v>1</v>
          </cell>
          <cell r="CA93">
            <v>22</v>
          </cell>
          <cell r="CB93">
            <v>2.4350000000000001</v>
          </cell>
          <cell r="CC93">
            <v>4.63</v>
          </cell>
          <cell r="CD93">
            <v>16</v>
          </cell>
          <cell r="CE93">
            <v>13</v>
          </cell>
          <cell r="CF93">
            <v>0</v>
          </cell>
          <cell r="CG93">
            <v>16</v>
          </cell>
          <cell r="CH93">
            <v>13</v>
          </cell>
          <cell r="CI93">
            <v>4.0999999999999996</v>
          </cell>
          <cell r="CJ93">
            <v>1.3666666666666667E-2</v>
          </cell>
          <cell r="CK93">
            <v>1.3666666666666667E-2</v>
          </cell>
          <cell r="CL93">
            <v>0</v>
          </cell>
          <cell r="CM93">
            <v>5.2984615384615383E-3</v>
          </cell>
          <cell r="CN93">
            <v>5.2984615384615383E-3</v>
          </cell>
          <cell r="CO93">
            <v>0</v>
          </cell>
          <cell r="CP93">
            <v>0</v>
          </cell>
          <cell r="CQ93">
            <v>4.6352984615384614</v>
          </cell>
          <cell r="CR93">
            <v>0</v>
          </cell>
          <cell r="CS93">
            <v>1.3</v>
          </cell>
          <cell r="CT93">
            <v>1.5000000000000002</v>
          </cell>
          <cell r="CU93">
            <v>0.60000000000000009</v>
          </cell>
          <cell r="CV93">
            <v>5</v>
          </cell>
          <cell r="CW93">
            <v>20</v>
          </cell>
          <cell r="CX93">
            <v>40</v>
          </cell>
          <cell r="CY93">
            <v>2</v>
          </cell>
          <cell r="CZ93">
            <v>1.2</v>
          </cell>
          <cell r="DA93">
            <v>1</v>
          </cell>
          <cell r="DB93">
            <v>250</v>
          </cell>
          <cell r="DC93">
            <v>118</v>
          </cell>
          <cell r="DD93">
            <v>65</v>
          </cell>
          <cell r="DE93">
            <v>19</v>
          </cell>
          <cell r="DF93">
            <v>29</v>
          </cell>
          <cell r="DG93">
            <v>5</v>
          </cell>
          <cell r="DH93">
            <v>3</v>
          </cell>
          <cell r="DI93">
            <v>13</v>
          </cell>
        </row>
        <row r="94">
          <cell r="A94" t="str">
            <v>RS 061</v>
          </cell>
          <cell r="B94">
            <v>61</v>
          </cell>
          <cell r="C94" t="str">
            <v>C</v>
          </cell>
          <cell r="D94" t="str">
            <v>T</v>
          </cell>
          <cell r="E94" t="str">
            <v>Benga-Kachisoka</v>
          </cell>
          <cell r="F94" t="str">
            <v>M05</v>
          </cell>
          <cell r="G94">
            <v>13</v>
          </cell>
          <cell r="H94">
            <v>2.7</v>
          </cell>
          <cell r="I94" t="str">
            <v>F</v>
          </cell>
          <cell r="J94" t="str">
            <v>NKHOTAKOTA</v>
          </cell>
          <cell r="K94">
            <v>5</v>
          </cell>
          <cell r="L94">
            <v>0</v>
          </cell>
          <cell r="W94">
            <v>83</v>
          </cell>
          <cell r="X94" t="str">
            <v>DS</v>
          </cell>
          <cell r="Y94">
            <v>200</v>
          </cell>
          <cell r="Z94" t="str">
            <v>SB</v>
          </cell>
          <cell r="AA94">
            <v>100</v>
          </cell>
          <cell r="AB94" t="str">
            <v>GR</v>
          </cell>
          <cell r="AC94">
            <v>4</v>
          </cell>
          <cell r="AD94" t="str">
            <v>VR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1</v>
          </cell>
          <cell r="AN94" t="str">
            <v>never resealed</v>
          </cell>
          <cell r="BO94" t="str">
            <v>RS 061</v>
          </cell>
          <cell r="BP94">
            <v>2.7</v>
          </cell>
          <cell r="BQ94">
            <v>6</v>
          </cell>
          <cell r="BR94" t="str">
            <v>F</v>
          </cell>
          <cell r="BS94" t="str">
            <v>C</v>
          </cell>
          <cell r="BT94">
            <v>0</v>
          </cell>
          <cell r="BU94" t="str">
            <v>DS</v>
          </cell>
          <cell r="BV94" t="str">
            <v/>
          </cell>
          <cell r="BW94">
            <v>1</v>
          </cell>
          <cell r="BX94">
            <v>15</v>
          </cell>
          <cell r="BY94" t="str">
            <v/>
          </cell>
          <cell r="BZ94">
            <v>1</v>
          </cell>
          <cell r="CA94">
            <v>4</v>
          </cell>
          <cell r="CB94">
            <v>1.177</v>
          </cell>
          <cell r="CC94">
            <v>4.9512067774519402</v>
          </cell>
          <cell r="CD94">
            <v>34</v>
          </cell>
          <cell r="CE94">
            <v>19</v>
          </cell>
          <cell r="CF94">
            <v>4</v>
          </cell>
          <cell r="CG94">
            <v>30</v>
          </cell>
          <cell r="CH94">
            <v>15</v>
          </cell>
          <cell r="CI94">
            <v>1.9</v>
          </cell>
          <cell r="CJ94">
            <v>6.3333333333333332E-3</v>
          </cell>
          <cell r="CK94">
            <v>4.0063333333333331</v>
          </cell>
          <cell r="CL94">
            <v>4</v>
          </cell>
          <cell r="CM94">
            <v>6.891692307692307E-2</v>
          </cell>
          <cell r="CN94">
            <v>6.891692307692307E-2</v>
          </cell>
          <cell r="CO94">
            <v>0</v>
          </cell>
          <cell r="CP94">
            <v>0</v>
          </cell>
          <cell r="CQ94">
            <v>5.0201237005288633</v>
          </cell>
          <cell r="CR94">
            <v>0</v>
          </cell>
          <cell r="CS94">
            <v>1.5</v>
          </cell>
          <cell r="CT94">
            <v>2.5</v>
          </cell>
          <cell r="CU94">
            <v>1</v>
          </cell>
          <cell r="CV94">
            <v>15</v>
          </cell>
          <cell r="CW94">
            <v>15</v>
          </cell>
          <cell r="CX94" t="str">
            <v/>
          </cell>
          <cell r="CY94">
            <v>2</v>
          </cell>
          <cell r="CZ94">
            <v>1</v>
          </cell>
          <cell r="DA94">
            <v>1</v>
          </cell>
          <cell r="DB94">
            <v>250</v>
          </cell>
          <cell r="DC94">
            <v>118</v>
          </cell>
          <cell r="DD94">
            <v>65</v>
          </cell>
          <cell r="DE94">
            <v>19</v>
          </cell>
          <cell r="DF94">
            <v>29</v>
          </cell>
          <cell r="DG94">
            <v>5</v>
          </cell>
          <cell r="DH94">
            <v>3</v>
          </cell>
          <cell r="DI94">
            <v>13</v>
          </cell>
        </row>
        <row r="95">
          <cell r="A95" t="str">
            <v>RS 042</v>
          </cell>
          <cell r="B95">
            <v>42</v>
          </cell>
          <cell r="C95" t="str">
            <v>C</v>
          </cell>
          <cell r="D95" t="str">
            <v>T</v>
          </cell>
          <cell r="E95" t="str">
            <v>Chirua River Bridge - Thavite River Bridge</v>
          </cell>
          <cell r="F95" t="str">
            <v>M05</v>
          </cell>
          <cell r="G95">
            <v>14</v>
          </cell>
          <cell r="H95">
            <v>6</v>
          </cell>
          <cell r="I95" t="str">
            <v>F</v>
          </cell>
          <cell r="J95" t="str">
            <v>SALIMA</v>
          </cell>
          <cell r="K95">
            <v>5</v>
          </cell>
          <cell r="L95">
            <v>0</v>
          </cell>
          <cell r="W95">
            <v>83</v>
          </cell>
          <cell r="X95" t="str">
            <v>ST</v>
          </cell>
          <cell r="Y95">
            <v>150</v>
          </cell>
          <cell r="Z95" t="str">
            <v>GR</v>
          </cell>
          <cell r="AA95">
            <v>100</v>
          </cell>
          <cell r="AB95" t="str">
            <v>GR</v>
          </cell>
          <cell r="AC95">
            <v>8</v>
          </cell>
          <cell r="AD95" t="str">
            <v>VR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</v>
          </cell>
          <cell r="AN95" t="str">
            <v>never resealed</v>
          </cell>
          <cell r="BO95" t="str">
            <v>RS 042</v>
          </cell>
          <cell r="BP95">
            <v>6</v>
          </cell>
          <cell r="BQ95">
            <v>6</v>
          </cell>
          <cell r="BR95" t="str">
            <v>F</v>
          </cell>
          <cell r="BS95" t="str">
            <v>C</v>
          </cell>
          <cell r="BT95">
            <v>0</v>
          </cell>
          <cell r="BU95" t="str">
            <v>ST</v>
          </cell>
          <cell r="BV95" t="str">
            <v/>
          </cell>
          <cell r="BW95">
            <v>1</v>
          </cell>
          <cell r="BX95">
            <v>10</v>
          </cell>
          <cell r="BY95" t="str">
            <v/>
          </cell>
          <cell r="BZ95">
            <v>1</v>
          </cell>
          <cell r="CA95">
            <v>8</v>
          </cell>
          <cell r="CB95">
            <v>0.90800000000000003</v>
          </cell>
          <cell r="CC95">
            <v>4.5999999999999996</v>
          </cell>
          <cell r="CD95">
            <v>95</v>
          </cell>
          <cell r="CE95">
            <v>76</v>
          </cell>
          <cell r="CF95">
            <v>61</v>
          </cell>
          <cell r="CG95">
            <v>34</v>
          </cell>
          <cell r="CH95">
            <v>15</v>
          </cell>
          <cell r="CI95">
            <v>1.6</v>
          </cell>
          <cell r="CJ95">
            <v>5.3333333333333349E-3</v>
          </cell>
          <cell r="CK95">
            <v>10</v>
          </cell>
          <cell r="CL95">
            <v>61</v>
          </cell>
          <cell r="CM95">
            <v>0.50555282051282047</v>
          </cell>
          <cell r="CN95">
            <v>0.50555282051282047</v>
          </cell>
          <cell r="CO95">
            <v>0</v>
          </cell>
          <cell r="CP95">
            <v>0</v>
          </cell>
          <cell r="CQ95">
            <v>5.1055528205128198</v>
          </cell>
          <cell r="CR95">
            <v>0</v>
          </cell>
          <cell r="CS95">
            <v>1</v>
          </cell>
          <cell r="CT95">
            <v>0</v>
          </cell>
          <cell r="CU95">
            <v>0</v>
          </cell>
          <cell r="CV95">
            <v>15</v>
          </cell>
          <cell r="CW95">
            <v>15</v>
          </cell>
          <cell r="CX95" t="str">
            <v/>
          </cell>
          <cell r="CY95">
            <v>2</v>
          </cell>
          <cell r="CZ95">
            <v>1</v>
          </cell>
          <cell r="DA95">
            <v>1</v>
          </cell>
          <cell r="DB95">
            <v>150</v>
          </cell>
          <cell r="DC95">
            <v>71</v>
          </cell>
          <cell r="DD95">
            <v>39</v>
          </cell>
          <cell r="DE95">
            <v>12</v>
          </cell>
          <cell r="DF95">
            <v>18</v>
          </cell>
          <cell r="DG95">
            <v>3</v>
          </cell>
          <cell r="DH95">
            <v>2</v>
          </cell>
          <cell r="DI95">
            <v>8</v>
          </cell>
        </row>
        <row r="96">
          <cell r="A96" t="str">
            <v>RS 058</v>
          </cell>
          <cell r="B96">
            <v>58</v>
          </cell>
          <cell r="C96" t="str">
            <v>C</v>
          </cell>
          <cell r="D96" t="str">
            <v>T</v>
          </cell>
          <cell r="E96" t="str">
            <v>Thavite River Bridge - Kamphatenga</v>
          </cell>
          <cell r="F96" t="str">
            <v>M05</v>
          </cell>
          <cell r="G96">
            <v>15</v>
          </cell>
          <cell r="H96">
            <v>32.5</v>
          </cell>
          <cell r="I96" t="str">
            <v>F</v>
          </cell>
          <cell r="J96" t="str">
            <v>SALIMA</v>
          </cell>
          <cell r="K96">
            <v>7</v>
          </cell>
          <cell r="L96">
            <v>0</v>
          </cell>
          <cell r="W96">
            <v>83</v>
          </cell>
          <cell r="X96" t="str">
            <v>DS</v>
          </cell>
          <cell r="Y96">
            <v>200</v>
          </cell>
          <cell r="Z96" t="str">
            <v>SB</v>
          </cell>
          <cell r="AA96">
            <v>100</v>
          </cell>
          <cell r="AB96" t="str">
            <v>GR</v>
          </cell>
          <cell r="AC96">
            <v>4</v>
          </cell>
          <cell r="AD96" t="str">
            <v>VR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1</v>
          </cell>
          <cell r="AN96" t="str">
            <v>never resealed</v>
          </cell>
          <cell r="BO96" t="str">
            <v>RS 058</v>
          </cell>
          <cell r="BP96">
            <v>32.5</v>
          </cell>
          <cell r="BQ96">
            <v>6</v>
          </cell>
          <cell r="BR96" t="str">
            <v>F</v>
          </cell>
          <cell r="BS96" t="str">
            <v>C</v>
          </cell>
          <cell r="BT96">
            <v>0</v>
          </cell>
          <cell r="BU96" t="str">
            <v>DS</v>
          </cell>
          <cell r="BV96" t="str">
            <v/>
          </cell>
          <cell r="BW96">
            <v>1</v>
          </cell>
          <cell r="BX96">
            <v>15</v>
          </cell>
          <cell r="BY96" t="str">
            <v/>
          </cell>
          <cell r="BZ96">
            <v>1</v>
          </cell>
          <cell r="CA96">
            <v>4</v>
          </cell>
          <cell r="CB96">
            <v>1.177</v>
          </cell>
          <cell r="CC96">
            <v>4.6480611775321456</v>
          </cell>
          <cell r="CD96">
            <v>45</v>
          </cell>
          <cell r="CE96">
            <v>35</v>
          </cell>
          <cell r="CF96">
            <v>20</v>
          </cell>
          <cell r="CG96">
            <v>25</v>
          </cell>
          <cell r="CH96">
            <v>15</v>
          </cell>
          <cell r="CI96">
            <v>2.8</v>
          </cell>
          <cell r="CJ96">
            <v>9.3333333333333324E-3</v>
          </cell>
          <cell r="CK96">
            <v>10</v>
          </cell>
          <cell r="CL96">
            <v>20</v>
          </cell>
          <cell r="CM96">
            <v>0.23583282051282048</v>
          </cell>
          <cell r="CN96">
            <v>0.23583282051282048</v>
          </cell>
          <cell r="CO96">
            <v>0</v>
          </cell>
          <cell r="CP96">
            <v>0</v>
          </cell>
          <cell r="CQ96">
            <v>4.8838939980449663</v>
          </cell>
          <cell r="CR96">
            <v>0</v>
          </cell>
          <cell r="CS96">
            <v>1</v>
          </cell>
          <cell r="CT96">
            <v>0</v>
          </cell>
          <cell r="CU96">
            <v>0</v>
          </cell>
          <cell r="CV96">
            <v>15</v>
          </cell>
          <cell r="CW96">
            <v>15</v>
          </cell>
          <cell r="CX96" t="str">
            <v/>
          </cell>
          <cell r="CY96">
            <v>2</v>
          </cell>
          <cell r="CZ96">
            <v>1</v>
          </cell>
          <cell r="DA96">
            <v>1</v>
          </cell>
          <cell r="DB96">
            <v>150</v>
          </cell>
          <cell r="DC96">
            <v>71</v>
          </cell>
          <cell r="DD96">
            <v>39</v>
          </cell>
          <cell r="DE96">
            <v>12</v>
          </cell>
          <cell r="DF96">
            <v>18</v>
          </cell>
          <cell r="DG96">
            <v>3</v>
          </cell>
          <cell r="DH96">
            <v>2</v>
          </cell>
          <cell r="DI96">
            <v>8</v>
          </cell>
        </row>
        <row r="97">
          <cell r="A97" t="str">
            <v>RS 044</v>
          </cell>
          <cell r="B97">
            <v>44</v>
          </cell>
          <cell r="C97" t="str">
            <v>C</v>
          </cell>
          <cell r="D97" t="str">
            <v>T</v>
          </cell>
          <cell r="E97" t="str">
            <v>Kaphatenga - junction S122</v>
          </cell>
          <cell r="F97" t="str">
            <v>M05</v>
          </cell>
          <cell r="G97">
            <v>16</v>
          </cell>
          <cell r="H97">
            <v>4.8</v>
          </cell>
          <cell r="I97" t="str">
            <v>F</v>
          </cell>
          <cell r="J97" t="str">
            <v>SALIMA</v>
          </cell>
          <cell r="K97">
            <v>7</v>
          </cell>
          <cell r="L97" t="str">
            <v>Changed junction road designation from M5</v>
          </cell>
          <cell r="W97">
            <v>83</v>
          </cell>
          <cell r="X97" t="str">
            <v>ST</v>
          </cell>
          <cell r="Y97">
            <v>200</v>
          </cell>
          <cell r="Z97" t="str">
            <v>SB</v>
          </cell>
          <cell r="AA97">
            <v>100</v>
          </cell>
          <cell r="AB97" t="str">
            <v>GR</v>
          </cell>
          <cell r="AC97">
            <v>4</v>
          </cell>
          <cell r="AD97" t="str">
            <v>VR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1</v>
          </cell>
          <cell r="AN97" t="str">
            <v>never resealed</v>
          </cell>
          <cell r="BO97" t="str">
            <v>RS 044</v>
          </cell>
          <cell r="BP97">
            <v>4.8</v>
          </cell>
          <cell r="BQ97">
            <v>6</v>
          </cell>
          <cell r="BR97" t="str">
            <v>F</v>
          </cell>
          <cell r="BS97" t="str">
            <v>C</v>
          </cell>
          <cell r="BT97">
            <v>0</v>
          </cell>
          <cell r="BU97" t="str">
            <v>ST</v>
          </cell>
          <cell r="BV97" t="str">
            <v/>
          </cell>
          <cell r="BW97">
            <v>1</v>
          </cell>
          <cell r="BX97">
            <v>10</v>
          </cell>
          <cell r="BY97" t="str">
            <v/>
          </cell>
          <cell r="BZ97">
            <v>1</v>
          </cell>
          <cell r="CA97">
            <v>4</v>
          </cell>
          <cell r="CB97">
            <v>1.008</v>
          </cell>
          <cell r="CC97">
            <v>4.5464554518794991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0.5</v>
          </cell>
          <cell r="CJ97">
            <v>1.6666666666666668E-3</v>
          </cell>
          <cell r="CK97">
            <v>1.6666666666666668E-3</v>
          </cell>
          <cell r="CL97">
            <v>0</v>
          </cell>
          <cell r="CM97">
            <v>6.4615384615384621E-4</v>
          </cell>
          <cell r="CN97">
            <v>6.4615384615384621E-4</v>
          </cell>
          <cell r="CO97">
            <v>0</v>
          </cell>
          <cell r="CP97">
            <v>0</v>
          </cell>
          <cell r="CQ97">
            <v>4.5471016057256533</v>
          </cell>
          <cell r="CR97">
            <v>0</v>
          </cell>
          <cell r="CS97">
            <v>1</v>
          </cell>
          <cell r="CT97">
            <v>0</v>
          </cell>
          <cell r="CU97">
            <v>0</v>
          </cell>
          <cell r="CV97">
            <v>15</v>
          </cell>
          <cell r="CW97">
            <v>15</v>
          </cell>
          <cell r="CX97" t="str">
            <v/>
          </cell>
          <cell r="CY97">
            <v>2</v>
          </cell>
          <cell r="CZ97">
            <v>1</v>
          </cell>
          <cell r="DA97">
            <v>1</v>
          </cell>
          <cell r="DB97">
            <v>320</v>
          </cell>
          <cell r="DC97">
            <v>151</v>
          </cell>
          <cell r="DD97">
            <v>84</v>
          </cell>
          <cell r="DE97">
            <v>24</v>
          </cell>
          <cell r="DF97">
            <v>37</v>
          </cell>
          <cell r="DG97">
            <v>7</v>
          </cell>
          <cell r="DH97">
            <v>4</v>
          </cell>
          <cell r="DI97">
            <v>16</v>
          </cell>
        </row>
        <row r="98">
          <cell r="A98" t="str">
            <v>RS 051</v>
          </cell>
          <cell r="B98">
            <v>51</v>
          </cell>
          <cell r="C98" t="str">
            <v>C</v>
          </cell>
          <cell r="D98" t="str">
            <v>T</v>
          </cell>
          <cell r="E98" t="str">
            <v>Junction S122 - Linthipe River</v>
          </cell>
          <cell r="F98" t="str">
            <v>M05</v>
          </cell>
          <cell r="G98">
            <v>17</v>
          </cell>
          <cell r="H98">
            <v>1.9</v>
          </cell>
          <cell r="I98" t="str">
            <v>F</v>
          </cell>
          <cell r="J98" t="str">
            <v>SALIMA</v>
          </cell>
          <cell r="K98">
            <v>7</v>
          </cell>
          <cell r="L98">
            <v>0</v>
          </cell>
          <cell r="W98">
            <v>81</v>
          </cell>
          <cell r="X98" t="str">
            <v>DS</v>
          </cell>
          <cell r="Y98">
            <v>150</v>
          </cell>
          <cell r="Z98" t="str">
            <v>SB</v>
          </cell>
          <cell r="AA98">
            <v>100</v>
          </cell>
          <cell r="AB98" t="str">
            <v>GR</v>
          </cell>
          <cell r="AC98">
            <v>8</v>
          </cell>
          <cell r="AD98" t="str">
            <v>VR</v>
          </cell>
          <cell r="AE98">
            <v>94</v>
          </cell>
          <cell r="AF98" t="str">
            <v>RC</v>
          </cell>
          <cell r="AG98" t="str">
            <v>ST</v>
          </cell>
          <cell r="AH98">
            <v>15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1</v>
          </cell>
          <cell r="AN98">
            <v>0</v>
          </cell>
          <cell r="BO98" t="str">
            <v>RS 051</v>
          </cell>
          <cell r="BP98">
            <v>1.9</v>
          </cell>
          <cell r="BQ98">
            <v>6</v>
          </cell>
          <cell r="BR98" t="str">
            <v>F</v>
          </cell>
          <cell r="BS98" t="str">
            <v>C</v>
          </cell>
          <cell r="BT98">
            <v>0</v>
          </cell>
          <cell r="BU98" t="str">
            <v>ST</v>
          </cell>
          <cell r="BV98" t="str">
            <v/>
          </cell>
          <cell r="BW98">
            <v>1</v>
          </cell>
          <cell r="BX98">
            <v>10</v>
          </cell>
          <cell r="BY98" t="str">
            <v/>
          </cell>
          <cell r="BZ98">
            <v>1</v>
          </cell>
          <cell r="CA98">
            <v>8</v>
          </cell>
          <cell r="CB98">
            <v>1.3540000000000001</v>
          </cell>
          <cell r="CC98">
            <v>5.7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5.7</v>
          </cell>
          <cell r="CR98">
            <v>0</v>
          </cell>
          <cell r="CS98">
            <v>1</v>
          </cell>
          <cell r="CT98">
            <v>0</v>
          </cell>
          <cell r="CU98">
            <v>0</v>
          </cell>
          <cell r="CV98">
            <v>4</v>
          </cell>
          <cell r="CW98">
            <v>4</v>
          </cell>
          <cell r="CX98" t="str">
            <v/>
          </cell>
          <cell r="CY98">
            <v>2</v>
          </cell>
          <cell r="CZ98">
            <v>1</v>
          </cell>
          <cell r="DA98">
            <v>1</v>
          </cell>
          <cell r="DB98">
            <v>300</v>
          </cell>
          <cell r="DC98">
            <v>141</v>
          </cell>
          <cell r="DD98">
            <v>78</v>
          </cell>
          <cell r="DE98">
            <v>23</v>
          </cell>
          <cell r="DF98">
            <v>35</v>
          </cell>
          <cell r="DG98">
            <v>6</v>
          </cell>
          <cell r="DH98">
            <v>3</v>
          </cell>
          <cell r="DI98">
            <v>15</v>
          </cell>
        </row>
        <row r="99">
          <cell r="A99" t="str">
            <v>RS 067</v>
          </cell>
          <cell r="B99">
            <v>67</v>
          </cell>
          <cell r="C99" t="str">
            <v>C</v>
          </cell>
          <cell r="D99" t="str">
            <v>T</v>
          </cell>
          <cell r="E99" t="str">
            <v>Linthipe River - Luwadzi River Bridge</v>
          </cell>
          <cell r="F99" t="str">
            <v>M05</v>
          </cell>
          <cell r="G99">
            <v>18</v>
          </cell>
          <cell r="H99">
            <v>20.8</v>
          </cell>
          <cell r="I99" t="str">
            <v>F</v>
          </cell>
          <cell r="J99" t="str">
            <v>SALIMA</v>
          </cell>
          <cell r="K99">
            <v>7</v>
          </cell>
          <cell r="L99">
            <v>0</v>
          </cell>
          <cell r="W99">
            <v>81</v>
          </cell>
          <cell r="X99" t="str">
            <v>DS</v>
          </cell>
          <cell r="Y99">
            <v>150</v>
          </cell>
          <cell r="Z99" t="str">
            <v>SB</v>
          </cell>
          <cell r="AA99">
            <v>100</v>
          </cell>
          <cell r="AB99" t="str">
            <v>GR</v>
          </cell>
          <cell r="AC99">
            <v>8</v>
          </cell>
          <cell r="AD99" t="str">
            <v>VR</v>
          </cell>
          <cell r="AE99">
            <v>94</v>
          </cell>
          <cell r="AF99" t="str">
            <v>RC</v>
          </cell>
          <cell r="AG99" t="str">
            <v>ST</v>
          </cell>
          <cell r="AH99">
            <v>15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1</v>
          </cell>
          <cell r="AN99">
            <v>0</v>
          </cell>
          <cell r="BO99" t="str">
            <v>RS 067</v>
          </cell>
          <cell r="BP99">
            <v>20.8</v>
          </cell>
          <cell r="BQ99">
            <v>6.7</v>
          </cell>
          <cell r="BR99" t="str">
            <v>F</v>
          </cell>
          <cell r="BS99" t="str">
            <v>S</v>
          </cell>
          <cell r="BT99">
            <v>0</v>
          </cell>
          <cell r="BU99" t="str">
            <v>ST</v>
          </cell>
          <cell r="BV99" t="str">
            <v/>
          </cell>
          <cell r="BW99">
            <v>1</v>
          </cell>
          <cell r="BX99">
            <v>10</v>
          </cell>
          <cell r="BY99" t="str">
            <v/>
          </cell>
          <cell r="BZ99">
            <v>1</v>
          </cell>
          <cell r="CA99">
            <v>8</v>
          </cell>
          <cell r="CB99">
            <v>1.3540000000000001</v>
          </cell>
          <cell r="CC99">
            <v>2.96</v>
          </cell>
          <cell r="CD99">
            <v>10</v>
          </cell>
          <cell r="CE99">
            <v>0.5</v>
          </cell>
          <cell r="CF99">
            <v>0</v>
          </cell>
          <cell r="CG99">
            <v>10</v>
          </cell>
          <cell r="CH99">
            <v>0.5</v>
          </cell>
          <cell r="CI99">
            <v>0.1</v>
          </cell>
          <cell r="CJ99">
            <v>2.9850746268656722E-4</v>
          </cell>
          <cell r="CK99">
            <v>2.9850746268656722E-4</v>
          </cell>
          <cell r="CL99">
            <v>0</v>
          </cell>
          <cell r="CM99">
            <v>1.1572904707233067E-4</v>
          </cell>
          <cell r="CN99">
            <v>1.1572904707233067E-4</v>
          </cell>
          <cell r="CO99">
            <v>0</v>
          </cell>
          <cell r="CP99">
            <v>0</v>
          </cell>
          <cell r="CQ99">
            <v>2.9601157290470721</v>
          </cell>
          <cell r="CR99">
            <v>0</v>
          </cell>
          <cell r="CS99">
            <v>1</v>
          </cell>
          <cell r="CT99">
            <v>0</v>
          </cell>
          <cell r="CU99">
            <v>0</v>
          </cell>
          <cell r="CV99">
            <v>4</v>
          </cell>
          <cell r="CW99">
            <v>4</v>
          </cell>
          <cell r="CX99" t="str">
            <v/>
          </cell>
          <cell r="CY99">
            <v>2</v>
          </cell>
          <cell r="CZ99">
            <v>1</v>
          </cell>
          <cell r="DA99">
            <v>1</v>
          </cell>
          <cell r="DB99">
            <v>300</v>
          </cell>
          <cell r="DC99">
            <v>141</v>
          </cell>
          <cell r="DD99">
            <v>78</v>
          </cell>
          <cell r="DE99">
            <v>23</v>
          </cell>
          <cell r="DF99">
            <v>35</v>
          </cell>
          <cell r="DG99">
            <v>6</v>
          </cell>
          <cell r="DH99">
            <v>3</v>
          </cell>
          <cell r="DI99">
            <v>15</v>
          </cell>
        </row>
        <row r="100">
          <cell r="A100" t="str">
            <v>RS 064</v>
          </cell>
          <cell r="B100">
            <v>64</v>
          </cell>
          <cell r="C100" t="str">
            <v>C</v>
          </cell>
          <cell r="D100" t="str">
            <v>T</v>
          </cell>
          <cell r="E100" t="str">
            <v>Luwadzi River Bridge - Ngodzi River Bridge</v>
          </cell>
          <cell r="F100" t="str">
            <v>M05</v>
          </cell>
          <cell r="G100">
            <v>19</v>
          </cell>
          <cell r="H100">
            <v>15.8</v>
          </cell>
          <cell r="I100" t="str">
            <v>F</v>
          </cell>
          <cell r="J100" t="str">
            <v>SALIMA</v>
          </cell>
          <cell r="K100">
            <v>7</v>
          </cell>
          <cell r="L100">
            <v>0</v>
          </cell>
          <cell r="W100">
            <v>81</v>
          </cell>
          <cell r="X100" t="str">
            <v>DS</v>
          </cell>
          <cell r="Y100">
            <v>150</v>
          </cell>
          <cell r="Z100" t="str">
            <v>SB</v>
          </cell>
          <cell r="AA100">
            <v>100</v>
          </cell>
          <cell r="AB100" t="str">
            <v>GR</v>
          </cell>
          <cell r="AC100">
            <v>8</v>
          </cell>
          <cell r="AD100" t="str">
            <v>VR</v>
          </cell>
          <cell r="AE100">
            <v>94</v>
          </cell>
          <cell r="AF100" t="str">
            <v>RC</v>
          </cell>
          <cell r="AG100" t="str">
            <v>ST</v>
          </cell>
          <cell r="AH100">
            <v>15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</v>
          </cell>
          <cell r="AN100">
            <v>0</v>
          </cell>
          <cell r="BO100" t="str">
            <v>RS 064</v>
          </cell>
          <cell r="BP100">
            <v>15.8</v>
          </cell>
          <cell r="BQ100">
            <v>6.7</v>
          </cell>
          <cell r="BR100" t="str">
            <v>F</v>
          </cell>
          <cell r="BS100" t="str">
            <v>S</v>
          </cell>
          <cell r="BT100">
            <v>0</v>
          </cell>
          <cell r="BU100" t="str">
            <v>ST</v>
          </cell>
          <cell r="BV100" t="str">
            <v/>
          </cell>
          <cell r="BW100">
            <v>1</v>
          </cell>
          <cell r="BX100">
            <v>10</v>
          </cell>
          <cell r="BY100" t="str">
            <v/>
          </cell>
          <cell r="BZ100">
            <v>1</v>
          </cell>
          <cell r="CA100">
            <v>8</v>
          </cell>
          <cell r="CB100">
            <v>1.3540000000000001</v>
          </cell>
          <cell r="CC100">
            <v>3.7884175953079184</v>
          </cell>
          <cell r="CD100">
            <v>10</v>
          </cell>
          <cell r="CE100">
            <v>0</v>
          </cell>
          <cell r="CF100">
            <v>0</v>
          </cell>
          <cell r="CG100">
            <v>10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3.7884175953079184</v>
          </cell>
          <cell r="CR100">
            <v>0</v>
          </cell>
          <cell r="CS100">
            <v>1</v>
          </cell>
          <cell r="CT100">
            <v>0</v>
          </cell>
          <cell r="CU100">
            <v>0</v>
          </cell>
          <cell r="CV100">
            <v>4</v>
          </cell>
          <cell r="CW100">
            <v>4</v>
          </cell>
          <cell r="CX100" t="str">
            <v/>
          </cell>
          <cell r="CY100">
            <v>1.2</v>
          </cell>
          <cell r="CZ100">
            <v>1.2</v>
          </cell>
          <cell r="DA100">
            <v>1.1000000000000001</v>
          </cell>
          <cell r="DB100">
            <v>300</v>
          </cell>
          <cell r="DC100">
            <v>141</v>
          </cell>
          <cell r="DD100">
            <v>78</v>
          </cell>
          <cell r="DE100">
            <v>23</v>
          </cell>
          <cell r="DF100">
            <v>35</v>
          </cell>
          <cell r="DG100">
            <v>6</v>
          </cell>
          <cell r="DH100">
            <v>3</v>
          </cell>
          <cell r="DI100">
            <v>15</v>
          </cell>
        </row>
        <row r="101">
          <cell r="A101" t="str">
            <v>RS 059</v>
          </cell>
          <cell r="B101">
            <v>59</v>
          </cell>
          <cell r="C101" t="str">
            <v>C</v>
          </cell>
          <cell r="D101" t="str">
            <v>T</v>
          </cell>
          <cell r="E101" t="str">
            <v>Ngodzi River Bridge - Mtakataka</v>
          </cell>
          <cell r="F101" t="str">
            <v>M05</v>
          </cell>
          <cell r="G101">
            <v>20</v>
          </cell>
          <cell r="H101">
            <v>14.3</v>
          </cell>
          <cell r="I101" t="str">
            <v>F</v>
          </cell>
          <cell r="J101" t="str">
            <v>SALIMA</v>
          </cell>
          <cell r="K101">
            <v>7</v>
          </cell>
          <cell r="L101">
            <v>0</v>
          </cell>
          <cell r="W101">
            <v>81</v>
          </cell>
          <cell r="X101" t="str">
            <v>DS</v>
          </cell>
          <cell r="Y101">
            <v>150</v>
          </cell>
          <cell r="Z101" t="str">
            <v>SB</v>
          </cell>
          <cell r="AA101">
            <v>100</v>
          </cell>
          <cell r="AB101" t="str">
            <v>GR</v>
          </cell>
          <cell r="AC101">
            <v>8</v>
          </cell>
          <cell r="AD101" t="str">
            <v>VR</v>
          </cell>
          <cell r="AE101">
            <v>94</v>
          </cell>
          <cell r="AF101" t="str">
            <v>RC</v>
          </cell>
          <cell r="AG101" t="str">
            <v>ST</v>
          </cell>
          <cell r="AH101">
            <v>15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1</v>
          </cell>
          <cell r="AN101">
            <v>0</v>
          </cell>
          <cell r="BO101" t="str">
            <v>RS 059</v>
          </cell>
          <cell r="BP101">
            <v>14.3</v>
          </cell>
          <cell r="BQ101">
            <v>6.7</v>
          </cell>
          <cell r="BR101" t="str">
            <v>F</v>
          </cell>
          <cell r="BS101" t="str">
            <v>S</v>
          </cell>
          <cell r="BT101">
            <v>0</v>
          </cell>
          <cell r="BU101" t="str">
            <v>ST</v>
          </cell>
          <cell r="BV101" t="str">
            <v/>
          </cell>
          <cell r="BW101">
            <v>1</v>
          </cell>
          <cell r="BX101">
            <v>10</v>
          </cell>
          <cell r="BY101" t="str">
            <v/>
          </cell>
          <cell r="BZ101">
            <v>1</v>
          </cell>
          <cell r="CA101">
            <v>8</v>
          </cell>
          <cell r="CB101">
            <v>1.3540000000000001</v>
          </cell>
          <cell r="CC101">
            <v>5.0676190390254909</v>
          </cell>
          <cell r="CD101">
            <v>10</v>
          </cell>
          <cell r="CE101">
            <v>1</v>
          </cell>
          <cell r="CF101">
            <v>0</v>
          </cell>
          <cell r="CG101">
            <v>10</v>
          </cell>
          <cell r="CH101">
            <v>1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5.0676190390254909</v>
          </cell>
          <cell r="CR101">
            <v>0</v>
          </cell>
          <cell r="CS101">
            <v>1</v>
          </cell>
          <cell r="CT101">
            <v>0</v>
          </cell>
          <cell r="CU101">
            <v>0</v>
          </cell>
          <cell r="CV101">
            <v>4</v>
          </cell>
          <cell r="CW101">
            <v>4</v>
          </cell>
          <cell r="CX101" t="str">
            <v/>
          </cell>
          <cell r="CY101">
            <v>1.5</v>
          </cell>
          <cell r="CZ101">
            <v>1.2</v>
          </cell>
          <cell r="DA101">
            <v>1.1000000000000001</v>
          </cell>
          <cell r="DB101">
            <v>160</v>
          </cell>
          <cell r="DC101">
            <v>76</v>
          </cell>
          <cell r="DD101">
            <v>42</v>
          </cell>
          <cell r="DE101">
            <v>12</v>
          </cell>
          <cell r="DF101">
            <v>19</v>
          </cell>
          <cell r="DG101">
            <v>4</v>
          </cell>
          <cell r="DH101">
            <v>2</v>
          </cell>
          <cell r="DI101">
            <v>8</v>
          </cell>
        </row>
        <row r="102">
          <cell r="A102" t="str">
            <v>RS 063</v>
          </cell>
          <cell r="B102">
            <v>63</v>
          </cell>
          <cell r="C102" t="str">
            <v>C</v>
          </cell>
          <cell r="D102" t="str">
            <v>T</v>
          </cell>
          <cell r="E102" t="str">
            <v>Mtakataka - Golomoti</v>
          </cell>
          <cell r="F102" t="str">
            <v>M05</v>
          </cell>
          <cell r="G102">
            <v>21</v>
          </cell>
          <cell r="H102">
            <v>25.5</v>
          </cell>
          <cell r="I102" t="str">
            <v>F</v>
          </cell>
          <cell r="J102" t="str">
            <v>DEDZA</v>
          </cell>
          <cell r="K102">
            <v>7</v>
          </cell>
          <cell r="L102">
            <v>0</v>
          </cell>
          <cell r="W102">
            <v>81</v>
          </cell>
          <cell r="X102" t="str">
            <v>DS</v>
          </cell>
          <cell r="Y102">
            <v>150</v>
          </cell>
          <cell r="Z102" t="str">
            <v>SB</v>
          </cell>
          <cell r="AA102">
            <v>100</v>
          </cell>
          <cell r="AB102" t="str">
            <v>GR</v>
          </cell>
          <cell r="AC102">
            <v>8</v>
          </cell>
          <cell r="AD102" t="str">
            <v>VR</v>
          </cell>
          <cell r="AE102">
            <v>94</v>
          </cell>
          <cell r="AF102" t="str">
            <v>RC</v>
          </cell>
          <cell r="AG102" t="str">
            <v>ST</v>
          </cell>
          <cell r="AH102">
            <v>15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1</v>
          </cell>
          <cell r="AN102">
            <v>0</v>
          </cell>
          <cell r="BO102" t="str">
            <v>RS 063</v>
          </cell>
          <cell r="BP102">
            <v>25.5</v>
          </cell>
          <cell r="BQ102">
            <v>6.7</v>
          </cell>
          <cell r="BR102" t="str">
            <v>F</v>
          </cell>
          <cell r="BS102" t="str">
            <v>S</v>
          </cell>
          <cell r="BT102">
            <v>0</v>
          </cell>
          <cell r="BU102" t="str">
            <v>ST</v>
          </cell>
          <cell r="BV102" t="str">
            <v/>
          </cell>
          <cell r="BW102">
            <v>1</v>
          </cell>
          <cell r="BX102">
            <v>10</v>
          </cell>
          <cell r="BY102" t="str">
            <v/>
          </cell>
          <cell r="BZ102">
            <v>1</v>
          </cell>
          <cell r="CA102">
            <v>8</v>
          </cell>
          <cell r="CB102">
            <v>1.3540000000000001</v>
          </cell>
          <cell r="CC102">
            <v>4.04</v>
          </cell>
          <cell r="CD102">
            <v>1</v>
          </cell>
          <cell r="CE102">
            <v>0</v>
          </cell>
          <cell r="CF102">
            <v>0</v>
          </cell>
          <cell r="CG102">
            <v>1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4.04</v>
          </cell>
          <cell r="CR102">
            <v>0</v>
          </cell>
          <cell r="CS102">
            <v>1</v>
          </cell>
          <cell r="CT102">
            <v>0</v>
          </cell>
          <cell r="CU102">
            <v>0</v>
          </cell>
          <cell r="CV102">
            <v>4</v>
          </cell>
          <cell r="CW102">
            <v>4</v>
          </cell>
          <cell r="CX102" t="str">
            <v/>
          </cell>
          <cell r="CY102">
            <v>1.2</v>
          </cell>
          <cell r="CZ102">
            <v>1.2</v>
          </cell>
          <cell r="DA102">
            <v>1.1000000000000001</v>
          </cell>
          <cell r="DB102">
            <v>120</v>
          </cell>
          <cell r="DC102">
            <v>57</v>
          </cell>
          <cell r="DD102">
            <v>32</v>
          </cell>
          <cell r="DE102">
            <v>9</v>
          </cell>
          <cell r="DF102">
            <v>14</v>
          </cell>
          <cell r="DG102">
            <v>3</v>
          </cell>
          <cell r="DH102">
            <v>2</v>
          </cell>
          <cell r="DI102">
            <v>6</v>
          </cell>
        </row>
        <row r="103">
          <cell r="A103" t="str">
            <v>RS 055</v>
          </cell>
          <cell r="B103">
            <v>55</v>
          </cell>
          <cell r="C103" t="str">
            <v>C</v>
          </cell>
          <cell r="D103" t="str">
            <v>T</v>
          </cell>
          <cell r="E103" t="str">
            <v>Golomoti - Kasinje</v>
          </cell>
          <cell r="F103" t="str">
            <v>M05</v>
          </cell>
          <cell r="G103">
            <v>22</v>
          </cell>
          <cell r="H103">
            <v>14.4</v>
          </cell>
          <cell r="I103" t="str">
            <v>F</v>
          </cell>
          <cell r="J103" t="str">
            <v>NTCHEU</v>
          </cell>
          <cell r="K103">
            <v>8</v>
          </cell>
          <cell r="L103">
            <v>0</v>
          </cell>
          <cell r="W103">
            <v>81</v>
          </cell>
          <cell r="X103" t="str">
            <v>DS</v>
          </cell>
          <cell r="Y103">
            <v>150</v>
          </cell>
          <cell r="Z103" t="str">
            <v>SB</v>
          </cell>
          <cell r="AA103">
            <v>100</v>
          </cell>
          <cell r="AB103" t="str">
            <v>GR</v>
          </cell>
          <cell r="AC103">
            <v>8</v>
          </cell>
          <cell r="AD103" t="str">
            <v>VR</v>
          </cell>
          <cell r="AE103">
            <v>94</v>
          </cell>
          <cell r="AF103" t="str">
            <v>RC</v>
          </cell>
          <cell r="AG103" t="str">
            <v>ST</v>
          </cell>
          <cell r="AH103">
            <v>15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1</v>
          </cell>
          <cell r="AN103">
            <v>0</v>
          </cell>
          <cell r="BO103" t="str">
            <v>RS 055</v>
          </cell>
          <cell r="BP103">
            <v>14.4</v>
          </cell>
          <cell r="BQ103">
            <v>6.7</v>
          </cell>
          <cell r="BR103" t="str">
            <v>F</v>
          </cell>
          <cell r="BS103" t="str">
            <v>S</v>
          </cell>
          <cell r="BT103">
            <v>0</v>
          </cell>
          <cell r="BU103" t="str">
            <v>ST</v>
          </cell>
          <cell r="BV103" t="str">
            <v/>
          </cell>
          <cell r="BW103">
            <v>1</v>
          </cell>
          <cell r="BX103">
            <v>10</v>
          </cell>
          <cell r="BY103" t="str">
            <v/>
          </cell>
          <cell r="BZ103">
            <v>1</v>
          </cell>
          <cell r="CA103">
            <v>8</v>
          </cell>
          <cell r="CB103">
            <v>1.3540000000000001</v>
          </cell>
          <cell r="CC103">
            <v>3.9922750281976094</v>
          </cell>
          <cell r="CD103">
            <v>5</v>
          </cell>
          <cell r="CE103">
            <v>0</v>
          </cell>
          <cell r="CF103">
            <v>0</v>
          </cell>
          <cell r="CG103">
            <v>5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3.9922750281976094</v>
          </cell>
          <cell r="CR103">
            <v>0</v>
          </cell>
          <cell r="CS103">
            <v>1</v>
          </cell>
          <cell r="CT103">
            <v>0</v>
          </cell>
          <cell r="CU103">
            <v>0</v>
          </cell>
          <cell r="CV103">
            <v>4</v>
          </cell>
          <cell r="CW103">
            <v>4</v>
          </cell>
          <cell r="CX103" t="str">
            <v/>
          </cell>
          <cell r="CY103">
            <v>1.2</v>
          </cell>
          <cell r="CZ103">
            <v>2</v>
          </cell>
          <cell r="DA103">
            <v>1.1000000000000001</v>
          </cell>
          <cell r="DB103">
            <v>100</v>
          </cell>
          <cell r="DC103">
            <v>47</v>
          </cell>
          <cell r="DD103">
            <v>26</v>
          </cell>
          <cell r="DE103">
            <v>8</v>
          </cell>
          <cell r="DF103">
            <v>12</v>
          </cell>
          <cell r="DG103">
            <v>2</v>
          </cell>
          <cell r="DH103">
            <v>1</v>
          </cell>
          <cell r="DI103">
            <v>5</v>
          </cell>
        </row>
        <row r="104">
          <cell r="A104" t="str">
            <v>RS 041</v>
          </cell>
          <cell r="B104">
            <v>41</v>
          </cell>
          <cell r="C104" t="str">
            <v>C</v>
          </cell>
          <cell r="D104" t="str">
            <v>T</v>
          </cell>
          <cell r="E104" t="str">
            <v>Kasinje - Sharpevale</v>
          </cell>
          <cell r="F104" t="str">
            <v>M05</v>
          </cell>
          <cell r="G104">
            <v>23</v>
          </cell>
          <cell r="H104">
            <v>10.5</v>
          </cell>
          <cell r="I104" t="str">
            <v>F</v>
          </cell>
          <cell r="J104" t="str">
            <v>NTCHEU</v>
          </cell>
          <cell r="K104">
            <v>8</v>
          </cell>
          <cell r="L104">
            <v>0</v>
          </cell>
          <cell r="W104">
            <v>81</v>
          </cell>
          <cell r="X104" t="str">
            <v>DS</v>
          </cell>
          <cell r="Y104">
            <v>150</v>
          </cell>
          <cell r="Z104" t="str">
            <v>SB</v>
          </cell>
          <cell r="AA104">
            <v>100</v>
          </cell>
          <cell r="AB104" t="str">
            <v>GR</v>
          </cell>
          <cell r="AC104">
            <v>8</v>
          </cell>
          <cell r="AD104" t="str">
            <v>VR</v>
          </cell>
          <cell r="AE104">
            <v>94</v>
          </cell>
          <cell r="AF104" t="str">
            <v>RC</v>
          </cell>
          <cell r="AG104" t="str">
            <v>ST</v>
          </cell>
          <cell r="AH104">
            <v>15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1</v>
          </cell>
          <cell r="AN104">
            <v>0</v>
          </cell>
          <cell r="BO104" t="str">
            <v>RS 041</v>
          </cell>
          <cell r="BP104">
            <v>10.5</v>
          </cell>
          <cell r="BQ104">
            <v>6.7</v>
          </cell>
          <cell r="BR104" t="str">
            <v>F</v>
          </cell>
          <cell r="BS104" t="str">
            <v>S</v>
          </cell>
          <cell r="BT104">
            <v>0</v>
          </cell>
          <cell r="BU104" t="str">
            <v>ST</v>
          </cell>
          <cell r="BV104" t="str">
            <v/>
          </cell>
          <cell r="BW104">
            <v>1</v>
          </cell>
          <cell r="BX104">
            <v>10</v>
          </cell>
          <cell r="BY104" t="str">
            <v/>
          </cell>
          <cell r="BZ104">
            <v>1</v>
          </cell>
          <cell r="CA104">
            <v>8</v>
          </cell>
          <cell r="CB104">
            <v>1.3540000000000001</v>
          </cell>
          <cell r="CC104">
            <v>3.6602325187357452</v>
          </cell>
          <cell r="CD104">
            <v>1</v>
          </cell>
          <cell r="CE104">
            <v>0</v>
          </cell>
          <cell r="CF104">
            <v>0</v>
          </cell>
          <cell r="CG104">
            <v>1</v>
          </cell>
          <cell r="CH104">
            <v>0</v>
          </cell>
          <cell r="CI104">
            <v>0.1</v>
          </cell>
          <cell r="CJ104">
            <v>2.9850746268656722E-4</v>
          </cell>
          <cell r="CK104">
            <v>2.9850746268656722E-4</v>
          </cell>
          <cell r="CL104">
            <v>0</v>
          </cell>
          <cell r="CM104">
            <v>1.1572904707233067E-4</v>
          </cell>
          <cell r="CN104">
            <v>1.1572904707233067E-4</v>
          </cell>
          <cell r="CO104">
            <v>0</v>
          </cell>
          <cell r="CP104">
            <v>0</v>
          </cell>
          <cell r="CQ104">
            <v>3.6603482477828173</v>
          </cell>
          <cell r="CR104">
            <v>0</v>
          </cell>
          <cell r="CS104">
            <v>1</v>
          </cell>
          <cell r="CT104">
            <v>0</v>
          </cell>
          <cell r="CU104">
            <v>0</v>
          </cell>
          <cell r="CV104">
            <v>4</v>
          </cell>
          <cell r="CW104">
            <v>4</v>
          </cell>
          <cell r="CX104" t="str">
            <v/>
          </cell>
          <cell r="CY104">
            <v>1.2</v>
          </cell>
          <cell r="CZ104">
            <v>1.1000000000000001</v>
          </cell>
          <cell r="DA104">
            <v>1.2</v>
          </cell>
          <cell r="DB104">
            <v>110</v>
          </cell>
          <cell r="DC104">
            <v>52</v>
          </cell>
          <cell r="DD104">
            <v>29</v>
          </cell>
          <cell r="DE104">
            <v>9</v>
          </cell>
          <cell r="DF104">
            <v>13</v>
          </cell>
          <cell r="DG104">
            <v>3</v>
          </cell>
          <cell r="DH104">
            <v>2</v>
          </cell>
          <cell r="DI104">
            <v>6</v>
          </cell>
        </row>
        <row r="105">
          <cell r="A105" t="str">
            <v>RS 046</v>
          </cell>
          <cell r="B105">
            <v>46</v>
          </cell>
          <cell r="C105" t="str">
            <v>C</v>
          </cell>
          <cell r="D105" t="str">
            <v>T</v>
          </cell>
          <cell r="E105" t="str">
            <v>Sharpevale - Bilila</v>
          </cell>
          <cell r="F105" t="str">
            <v>M05</v>
          </cell>
          <cell r="G105">
            <v>24</v>
          </cell>
          <cell r="H105">
            <v>28.3</v>
          </cell>
          <cell r="I105" t="str">
            <v>R</v>
          </cell>
          <cell r="J105" t="str">
            <v>NTCHEU</v>
          </cell>
          <cell r="K105">
            <v>8</v>
          </cell>
          <cell r="L105">
            <v>0</v>
          </cell>
          <cell r="W105">
            <v>81</v>
          </cell>
          <cell r="X105" t="str">
            <v>DS</v>
          </cell>
          <cell r="Y105">
            <v>150</v>
          </cell>
          <cell r="Z105" t="str">
            <v>SB</v>
          </cell>
          <cell r="AA105">
            <v>100</v>
          </cell>
          <cell r="AB105" t="str">
            <v>GR</v>
          </cell>
          <cell r="AC105">
            <v>8</v>
          </cell>
          <cell r="AD105" t="str">
            <v>VR</v>
          </cell>
          <cell r="AE105">
            <v>94</v>
          </cell>
          <cell r="AF105" t="str">
            <v>RC</v>
          </cell>
          <cell r="AG105" t="str">
            <v>ST</v>
          </cell>
          <cell r="AH105">
            <v>15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1</v>
          </cell>
          <cell r="AN105">
            <v>0</v>
          </cell>
          <cell r="BO105" t="str">
            <v>RS 046</v>
          </cell>
          <cell r="BP105">
            <v>28.3</v>
          </cell>
          <cell r="BQ105">
            <v>6.7</v>
          </cell>
          <cell r="BR105" t="str">
            <v>R</v>
          </cell>
          <cell r="BS105" t="str">
            <v>S</v>
          </cell>
          <cell r="BT105">
            <v>0</v>
          </cell>
          <cell r="BU105" t="str">
            <v>ST</v>
          </cell>
          <cell r="BV105" t="str">
            <v/>
          </cell>
          <cell r="BW105">
            <v>1</v>
          </cell>
          <cell r="BX105">
            <v>10</v>
          </cell>
          <cell r="BY105" t="str">
            <v/>
          </cell>
          <cell r="BZ105">
            <v>1</v>
          </cell>
          <cell r="CA105">
            <v>8</v>
          </cell>
          <cell r="CB105">
            <v>1.3540000000000001</v>
          </cell>
          <cell r="CC105">
            <v>3.6</v>
          </cell>
          <cell r="CD105">
            <v>1</v>
          </cell>
          <cell r="CE105">
            <v>0</v>
          </cell>
          <cell r="CF105">
            <v>0</v>
          </cell>
          <cell r="CG105">
            <v>1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3.6</v>
          </cell>
          <cell r="CR105">
            <v>0</v>
          </cell>
          <cell r="CS105">
            <v>1</v>
          </cell>
          <cell r="CT105">
            <v>0</v>
          </cell>
          <cell r="CU105">
            <v>0</v>
          </cell>
          <cell r="CV105">
            <v>4</v>
          </cell>
          <cell r="CW105">
            <v>4</v>
          </cell>
          <cell r="CX105" t="str">
            <v/>
          </cell>
          <cell r="CY105">
            <v>1.2</v>
          </cell>
          <cell r="CZ105">
            <v>1.2</v>
          </cell>
          <cell r="DA105">
            <v>1.2</v>
          </cell>
          <cell r="DB105">
            <v>110</v>
          </cell>
          <cell r="DC105">
            <v>52</v>
          </cell>
          <cell r="DD105">
            <v>29</v>
          </cell>
          <cell r="DE105">
            <v>9</v>
          </cell>
          <cell r="DF105">
            <v>13</v>
          </cell>
          <cell r="DG105">
            <v>3</v>
          </cell>
          <cell r="DH105">
            <v>2</v>
          </cell>
          <cell r="DI105">
            <v>6</v>
          </cell>
        </row>
        <row r="106">
          <cell r="A106" t="str">
            <v>RS 065</v>
          </cell>
          <cell r="B106">
            <v>65</v>
          </cell>
          <cell r="C106" t="str">
            <v>C</v>
          </cell>
          <cell r="D106" t="str">
            <v>T</v>
          </cell>
          <cell r="E106" t="str">
            <v>Bilila - Linengwe River</v>
          </cell>
          <cell r="F106" t="str">
            <v>M05</v>
          </cell>
          <cell r="G106">
            <v>25</v>
          </cell>
          <cell r="H106">
            <v>5.2</v>
          </cell>
          <cell r="I106" t="str">
            <v>F</v>
          </cell>
          <cell r="J106" t="str">
            <v>NTCHEU</v>
          </cell>
          <cell r="K106">
            <v>8</v>
          </cell>
          <cell r="L106">
            <v>0</v>
          </cell>
          <cell r="W106">
            <v>81</v>
          </cell>
          <cell r="X106" t="str">
            <v>DS</v>
          </cell>
          <cell r="Y106">
            <v>150</v>
          </cell>
          <cell r="Z106" t="str">
            <v>SB</v>
          </cell>
          <cell r="AA106">
            <v>100</v>
          </cell>
          <cell r="AB106" t="str">
            <v>GR</v>
          </cell>
          <cell r="AC106">
            <v>8</v>
          </cell>
          <cell r="AD106" t="str">
            <v>VR</v>
          </cell>
          <cell r="AE106">
            <v>94</v>
          </cell>
          <cell r="AF106" t="str">
            <v>RC</v>
          </cell>
          <cell r="AG106" t="str">
            <v>ST</v>
          </cell>
          <cell r="AH106">
            <v>15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1</v>
          </cell>
          <cell r="AN106">
            <v>0</v>
          </cell>
          <cell r="BO106" t="str">
            <v>RS 065</v>
          </cell>
          <cell r="BP106">
            <v>5.2</v>
          </cell>
          <cell r="BQ106">
            <v>6.7</v>
          </cell>
          <cell r="BR106" t="str">
            <v>F</v>
          </cell>
          <cell r="BS106" t="str">
            <v>S</v>
          </cell>
          <cell r="BT106">
            <v>0</v>
          </cell>
          <cell r="BU106" t="str">
            <v>ST</v>
          </cell>
          <cell r="BV106" t="str">
            <v/>
          </cell>
          <cell r="BW106">
            <v>1</v>
          </cell>
          <cell r="BX106">
            <v>10</v>
          </cell>
          <cell r="BY106" t="str">
            <v/>
          </cell>
          <cell r="BZ106">
            <v>1</v>
          </cell>
          <cell r="CA106">
            <v>8</v>
          </cell>
          <cell r="CB106">
            <v>1.3540000000000001</v>
          </cell>
          <cell r="CC106">
            <v>3.6077724340175958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3.6077724340175958</v>
          </cell>
          <cell r="CR106">
            <v>0</v>
          </cell>
          <cell r="CS106">
            <v>1</v>
          </cell>
          <cell r="CT106">
            <v>0</v>
          </cell>
          <cell r="CU106">
            <v>0</v>
          </cell>
          <cell r="CV106">
            <v>4</v>
          </cell>
          <cell r="CW106">
            <v>4</v>
          </cell>
          <cell r="CX106" t="str">
            <v/>
          </cell>
          <cell r="CY106">
            <v>1.2</v>
          </cell>
          <cell r="CZ106">
            <v>1.2</v>
          </cell>
          <cell r="DA106">
            <v>1.2</v>
          </cell>
          <cell r="DB106">
            <v>120</v>
          </cell>
          <cell r="DC106">
            <v>57</v>
          </cell>
          <cell r="DD106">
            <v>32</v>
          </cell>
          <cell r="DE106">
            <v>9</v>
          </cell>
          <cell r="DF106">
            <v>14</v>
          </cell>
          <cell r="DG106">
            <v>3</v>
          </cell>
          <cell r="DH106">
            <v>2</v>
          </cell>
          <cell r="DI106">
            <v>6</v>
          </cell>
        </row>
        <row r="107">
          <cell r="A107" t="str">
            <v>RS 056</v>
          </cell>
          <cell r="B107">
            <v>56</v>
          </cell>
          <cell r="C107" t="str">
            <v>C</v>
          </cell>
          <cell r="D107" t="str">
            <v>T</v>
          </cell>
          <cell r="E107" t="str">
            <v>Linengwe River - Balaka Market (junction M1)</v>
          </cell>
          <cell r="F107" t="str">
            <v>M05</v>
          </cell>
          <cell r="G107">
            <v>26</v>
          </cell>
          <cell r="H107">
            <v>7.4</v>
          </cell>
          <cell r="I107" t="str">
            <v>F</v>
          </cell>
          <cell r="J107" t="str">
            <v>NTCHEU</v>
          </cell>
          <cell r="K107">
            <v>8</v>
          </cell>
          <cell r="L107">
            <v>0</v>
          </cell>
          <cell r="W107">
            <v>81</v>
          </cell>
          <cell r="X107" t="str">
            <v>DS</v>
          </cell>
          <cell r="Y107">
            <v>150</v>
          </cell>
          <cell r="Z107" t="str">
            <v>SB</v>
          </cell>
          <cell r="AA107">
            <v>100</v>
          </cell>
          <cell r="AB107" t="str">
            <v>GR</v>
          </cell>
          <cell r="AC107">
            <v>8</v>
          </cell>
          <cell r="AD107" t="str">
            <v>VR</v>
          </cell>
          <cell r="AE107">
            <v>94</v>
          </cell>
          <cell r="AF107" t="str">
            <v>RC</v>
          </cell>
          <cell r="AG107" t="str">
            <v>ST</v>
          </cell>
          <cell r="AH107">
            <v>15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1</v>
          </cell>
          <cell r="AN107">
            <v>0</v>
          </cell>
          <cell r="BO107" t="str">
            <v>RS 056</v>
          </cell>
          <cell r="BP107">
            <v>7.4</v>
          </cell>
          <cell r="BQ107">
            <v>6.7</v>
          </cell>
          <cell r="BR107" t="str">
            <v>F</v>
          </cell>
          <cell r="BS107" t="str">
            <v>S</v>
          </cell>
          <cell r="BT107">
            <v>0</v>
          </cell>
          <cell r="BU107" t="str">
            <v>ST</v>
          </cell>
          <cell r="BV107" t="str">
            <v/>
          </cell>
          <cell r="BW107">
            <v>1</v>
          </cell>
          <cell r="BX107">
            <v>10</v>
          </cell>
          <cell r="BY107" t="str">
            <v/>
          </cell>
          <cell r="BZ107">
            <v>1</v>
          </cell>
          <cell r="CA107">
            <v>8</v>
          </cell>
          <cell r="CB107">
            <v>1.3540000000000001</v>
          </cell>
          <cell r="CC107">
            <v>4.129522189638319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4.129522189638319</v>
          </cell>
          <cell r="CR107">
            <v>0</v>
          </cell>
          <cell r="CS107">
            <v>1</v>
          </cell>
          <cell r="CT107">
            <v>0</v>
          </cell>
          <cell r="CU107">
            <v>0</v>
          </cell>
          <cell r="CV107">
            <v>4</v>
          </cell>
          <cell r="CW107">
            <v>4</v>
          </cell>
          <cell r="CX107" t="str">
            <v/>
          </cell>
          <cell r="CY107">
            <v>1.2</v>
          </cell>
          <cell r="CZ107">
            <v>1.2</v>
          </cell>
          <cell r="DA107">
            <v>1.2</v>
          </cell>
          <cell r="DB107">
            <v>120</v>
          </cell>
          <cell r="DC107">
            <v>57</v>
          </cell>
          <cell r="DD107">
            <v>32</v>
          </cell>
          <cell r="DE107">
            <v>9</v>
          </cell>
          <cell r="DF107">
            <v>14</v>
          </cell>
          <cell r="DG107">
            <v>3</v>
          </cell>
          <cell r="DH107">
            <v>2</v>
          </cell>
          <cell r="DI107">
            <v>6</v>
          </cell>
        </row>
        <row r="108">
          <cell r="A108" t="str">
            <v>RS 135</v>
          </cell>
          <cell r="B108">
            <v>135</v>
          </cell>
          <cell r="C108" t="str">
            <v>S</v>
          </cell>
          <cell r="D108" t="str">
            <v>T</v>
          </cell>
          <cell r="E108" t="str">
            <v>Zobwe - Mwanza</v>
          </cell>
          <cell r="F108" t="str">
            <v>M06</v>
          </cell>
          <cell r="G108">
            <v>1</v>
          </cell>
          <cell r="H108">
            <v>11.1</v>
          </cell>
          <cell r="I108" t="str">
            <v>H</v>
          </cell>
          <cell r="J108" t="str">
            <v>MWANZA</v>
          </cell>
          <cell r="K108">
            <v>9</v>
          </cell>
          <cell r="L108">
            <v>0</v>
          </cell>
          <cell r="W108">
            <v>87</v>
          </cell>
          <cell r="X108" t="str">
            <v>DS</v>
          </cell>
          <cell r="Y108">
            <v>200</v>
          </cell>
          <cell r="Z108" t="str">
            <v>SB</v>
          </cell>
          <cell r="AA108">
            <v>150</v>
          </cell>
          <cell r="AB108" t="str">
            <v>SB</v>
          </cell>
          <cell r="AC108">
            <v>17</v>
          </cell>
          <cell r="AD108" t="str">
            <v>VR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 t="str">
            <v>never resealed</v>
          </cell>
          <cell r="BO108" t="str">
            <v>RS 135</v>
          </cell>
          <cell r="BP108">
            <v>11.1</v>
          </cell>
          <cell r="BQ108">
            <v>6</v>
          </cell>
          <cell r="BR108" t="str">
            <v>H</v>
          </cell>
          <cell r="BS108" t="str">
            <v>C</v>
          </cell>
          <cell r="BT108">
            <v>0</v>
          </cell>
          <cell r="BU108" t="str">
            <v>DS</v>
          </cell>
          <cell r="BV108" t="str">
            <v/>
          </cell>
          <cell r="BW108">
            <v>1</v>
          </cell>
          <cell r="BX108">
            <v>15</v>
          </cell>
          <cell r="BY108" t="str">
            <v/>
          </cell>
          <cell r="BZ108">
            <v>1</v>
          </cell>
          <cell r="CA108">
            <v>17</v>
          </cell>
          <cell r="CB108">
            <v>1.677</v>
          </cell>
          <cell r="CC108">
            <v>3.3421592375366567</v>
          </cell>
          <cell r="CD108">
            <v>70</v>
          </cell>
          <cell r="CE108">
            <v>35</v>
          </cell>
          <cell r="CF108">
            <v>20</v>
          </cell>
          <cell r="CG108">
            <v>50</v>
          </cell>
          <cell r="CH108">
            <v>15</v>
          </cell>
          <cell r="CI108">
            <v>4.2</v>
          </cell>
          <cell r="CJ108">
            <v>1.4000000000000002E-2</v>
          </cell>
          <cell r="CK108">
            <v>10</v>
          </cell>
          <cell r="CL108">
            <v>20</v>
          </cell>
          <cell r="CM108">
            <v>0.2375953846153846</v>
          </cell>
          <cell r="CN108">
            <v>0.2375953846153846</v>
          </cell>
          <cell r="CO108">
            <v>0</v>
          </cell>
          <cell r="CP108">
            <v>0</v>
          </cell>
          <cell r="CQ108">
            <v>3.5797546221520413</v>
          </cell>
          <cell r="CR108">
            <v>10</v>
          </cell>
          <cell r="CS108">
            <v>1</v>
          </cell>
          <cell r="CT108">
            <v>0</v>
          </cell>
          <cell r="CU108">
            <v>0</v>
          </cell>
          <cell r="CV108">
            <v>11</v>
          </cell>
          <cell r="CW108">
            <v>11</v>
          </cell>
          <cell r="CX108" t="str">
            <v/>
          </cell>
          <cell r="CY108">
            <v>2</v>
          </cell>
          <cell r="CZ108">
            <v>2.5</v>
          </cell>
          <cell r="DA108">
            <v>1.1000000000000001</v>
          </cell>
          <cell r="DB108">
            <v>200</v>
          </cell>
          <cell r="DC108">
            <v>94</v>
          </cell>
          <cell r="DD108">
            <v>52</v>
          </cell>
          <cell r="DE108">
            <v>15</v>
          </cell>
          <cell r="DF108">
            <v>23</v>
          </cell>
          <cell r="DG108">
            <v>4</v>
          </cell>
          <cell r="DH108">
            <v>2</v>
          </cell>
          <cell r="DI108">
            <v>10</v>
          </cell>
        </row>
        <row r="109">
          <cell r="A109" t="str">
            <v>RS 134</v>
          </cell>
          <cell r="B109">
            <v>134</v>
          </cell>
          <cell r="C109" t="str">
            <v>S</v>
          </cell>
          <cell r="D109" t="str">
            <v>T</v>
          </cell>
          <cell r="E109" t="str">
            <v>Mwanza - Moffati</v>
          </cell>
          <cell r="F109" t="str">
            <v>M06</v>
          </cell>
          <cell r="G109">
            <v>2</v>
          </cell>
          <cell r="H109">
            <v>6</v>
          </cell>
          <cell r="I109" t="str">
            <v>H</v>
          </cell>
          <cell r="J109" t="str">
            <v>MWANZA</v>
          </cell>
          <cell r="K109">
            <v>9</v>
          </cell>
          <cell r="L109">
            <v>0</v>
          </cell>
          <cell r="W109">
            <v>87</v>
          </cell>
          <cell r="X109" t="str">
            <v>DS</v>
          </cell>
          <cell r="Y109">
            <v>200</v>
          </cell>
          <cell r="Z109" t="str">
            <v>SB</v>
          </cell>
          <cell r="AA109">
            <v>150</v>
          </cell>
          <cell r="AB109" t="str">
            <v>SB</v>
          </cell>
          <cell r="AC109">
            <v>17</v>
          </cell>
          <cell r="AD109" t="str">
            <v>VR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1</v>
          </cell>
          <cell r="AN109" t="str">
            <v>never resealed</v>
          </cell>
          <cell r="BO109" t="str">
            <v>RS 134</v>
          </cell>
          <cell r="BP109">
            <v>6</v>
          </cell>
          <cell r="BQ109">
            <v>6</v>
          </cell>
          <cell r="BR109" t="str">
            <v>H</v>
          </cell>
          <cell r="BS109" t="str">
            <v>C</v>
          </cell>
          <cell r="BT109">
            <v>0</v>
          </cell>
          <cell r="BU109" t="str">
            <v>DS</v>
          </cell>
          <cell r="BV109" t="str">
            <v/>
          </cell>
          <cell r="BW109">
            <v>1</v>
          </cell>
          <cell r="BX109">
            <v>15</v>
          </cell>
          <cell r="BY109" t="str">
            <v/>
          </cell>
          <cell r="BZ109">
            <v>1</v>
          </cell>
          <cell r="CA109">
            <v>17</v>
          </cell>
          <cell r="CB109">
            <v>1.677</v>
          </cell>
          <cell r="CC109">
            <v>3.1339210166177911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0.5</v>
          </cell>
          <cell r="CJ109">
            <v>1.6666666666666668E-3</v>
          </cell>
          <cell r="CK109">
            <v>1.6666666666666668E-3</v>
          </cell>
          <cell r="CL109">
            <v>0</v>
          </cell>
          <cell r="CM109">
            <v>6.4615384615384621E-4</v>
          </cell>
          <cell r="CN109">
            <v>6.4615384615384621E-4</v>
          </cell>
          <cell r="CO109">
            <v>0</v>
          </cell>
          <cell r="CP109">
            <v>0</v>
          </cell>
          <cell r="CQ109">
            <v>3.1345671704639448</v>
          </cell>
          <cell r="CR109">
            <v>0</v>
          </cell>
          <cell r="CS109">
            <v>1</v>
          </cell>
          <cell r="CT109">
            <v>0</v>
          </cell>
          <cell r="CU109">
            <v>0</v>
          </cell>
          <cell r="CV109">
            <v>11</v>
          </cell>
          <cell r="CW109">
            <v>11</v>
          </cell>
          <cell r="CX109" t="str">
            <v/>
          </cell>
          <cell r="CY109">
            <v>1.2</v>
          </cell>
          <cell r="CZ109">
            <v>1.5</v>
          </cell>
          <cell r="DA109">
            <v>1.1000000000000001</v>
          </cell>
          <cell r="DB109">
            <v>200</v>
          </cell>
          <cell r="DC109">
            <v>94</v>
          </cell>
          <cell r="DD109">
            <v>52</v>
          </cell>
          <cell r="DE109">
            <v>15</v>
          </cell>
          <cell r="DF109">
            <v>23</v>
          </cell>
          <cell r="DG109">
            <v>4</v>
          </cell>
          <cell r="DH109">
            <v>2</v>
          </cell>
          <cell r="DI109">
            <v>10</v>
          </cell>
        </row>
        <row r="110">
          <cell r="A110" t="str">
            <v>RS 133</v>
          </cell>
          <cell r="B110">
            <v>133</v>
          </cell>
          <cell r="C110" t="str">
            <v>S</v>
          </cell>
          <cell r="D110" t="str">
            <v>T</v>
          </cell>
          <cell r="E110" t="str">
            <v>Moffati - Zaka</v>
          </cell>
          <cell r="F110" t="str">
            <v>M06</v>
          </cell>
          <cell r="G110">
            <v>3</v>
          </cell>
          <cell r="H110">
            <v>9.3000000000000007</v>
          </cell>
          <cell r="I110" t="str">
            <v>R</v>
          </cell>
          <cell r="J110" t="str">
            <v>MWANZA</v>
          </cell>
          <cell r="K110">
            <v>9</v>
          </cell>
          <cell r="L110">
            <v>0</v>
          </cell>
          <cell r="W110">
            <v>87</v>
          </cell>
          <cell r="X110" t="str">
            <v>DS</v>
          </cell>
          <cell r="Y110">
            <v>200</v>
          </cell>
          <cell r="Z110" t="str">
            <v>SB</v>
          </cell>
          <cell r="AA110">
            <v>150</v>
          </cell>
          <cell r="AB110" t="str">
            <v>SB</v>
          </cell>
          <cell r="AC110">
            <v>17</v>
          </cell>
          <cell r="AD110" t="str">
            <v>VR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1</v>
          </cell>
          <cell r="AN110" t="str">
            <v>never resealed</v>
          </cell>
          <cell r="BO110" t="str">
            <v>RS 133</v>
          </cell>
          <cell r="BP110">
            <v>9.3000000000000007</v>
          </cell>
          <cell r="BQ110">
            <v>6</v>
          </cell>
          <cell r="BR110" t="str">
            <v>R</v>
          </cell>
          <cell r="BS110" t="str">
            <v>C</v>
          </cell>
          <cell r="BT110">
            <v>0</v>
          </cell>
          <cell r="BU110" t="str">
            <v>DS</v>
          </cell>
          <cell r="BV110" t="str">
            <v/>
          </cell>
          <cell r="BW110">
            <v>1</v>
          </cell>
          <cell r="BX110">
            <v>15</v>
          </cell>
          <cell r="BY110" t="str">
            <v/>
          </cell>
          <cell r="BZ110">
            <v>1</v>
          </cell>
          <cell r="CA110">
            <v>17</v>
          </cell>
          <cell r="CB110">
            <v>1.677</v>
          </cell>
          <cell r="CC110">
            <v>3.3008809384164226</v>
          </cell>
          <cell r="CD110">
            <v>1</v>
          </cell>
          <cell r="CE110">
            <v>0</v>
          </cell>
          <cell r="CF110">
            <v>0</v>
          </cell>
          <cell r="CG110">
            <v>1</v>
          </cell>
          <cell r="CH110">
            <v>0</v>
          </cell>
          <cell r="CI110">
            <v>0.2</v>
          </cell>
          <cell r="CJ110">
            <v>6.6666666666666686E-4</v>
          </cell>
          <cell r="CK110">
            <v>6.6666666666666686E-4</v>
          </cell>
          <cell r="CL110">
            <v>0</v>
          </cell>
          <cell r="CM110">
            <v>2.5846153846153852E-4</v>
          </cell>
          <cell r="CN110">
            <v>2.5846153846153852E-4</v>
          </cell>
          <cell r="CO110">
            <v>0</v>
          </cell>
          <cell r="CP110">
            <v>0</v>
          </cell>
          <cell r="CQ110">
            <v>3.3011393999548839</v>
          </cell>
          <cell r="CR110">
            <v>1</v>
          </cell>
          <cell r="CS110">
            <v>1</v>
          </cell>
          <cell r="CT110">
            <v>0</v>
          </cell>
          <cell r="CU110">
            <v>0</v>
          </cell>
          <cell r="CV110">
            <v>11</v>
          </cell>
          <cell r="CW110">
            <v>11</v>
          </cell>
          <cell r="CX110" t="str">
            <v/>
          </cell>
          <cell r="CY110">
            <v>1.2</v>
          </cell>
          <cell r="CZ110">
            <v>1.2</v>
          </cell>
          <cell r="DA110">
            <v>1.3</v>
          </cell>
          <cell r="DB110">
            <v>400</v>
          </cell>
          <cell r="DC110">
            <v>188</v>
          </cell>
          <cell r="DD110">
            <v>104</v>
          </cell>
          <cell r="DE110">
            <v>30</v>
          </cell>
          <cell r="DF110">
            <v>46</v>
          </cell>
          <cell r="DG110">
            <v>8</v>
          </cell>
          <cell r="DH110">
            <v>4</v>
          </cell>
          <cell r="DI110">
            <v>20</v>
          </cell>
        </row>
        <row r="111">
          <cell r="A111" t="str">
            <v>RS 136</v>
          </cell>
          <cell r="B111">
            <v>136</v>
          </cell>
          <cell r="C111" t="str">
            <v>S</v>
          </cell>
          <cell r="D111" t="str">
            <v>T</v>
          </cell>
          <cell r="E111" t="str">
            <v>Zaka - Lisungwi River</v>
          </cell>
          <cell r="F111" t="str">
            <v>M06</v>
          </cell>
          <cell r="G111">
            <v>4</v>
          </cell>
          <cell r="H111">
            <v>13.2</v>
          </cell>
          <cell r="I111" t="str">
            <v>R</v>
          </cell>
          <cell r="J111" t="str">
            <v>MWANZA</v>
          </cell>
          <cell r="K111">
            <v>9</v>
          </cell>
          <cell r="L111">
            <v>0</v>
          </cell>
          <cell r="W111">
            <v>87</v>
          </cell>
          <cell r="X111" t="str">
            <v>DS</v>
          </cell>
          <cell r="Y111">
            <v>200</v>
          </cell>
          <cell r="Z111" t="str">
            <v>SB</v>
          </cell>
          <cell r="AA111">
            <v>150</v>
          </cell>
          <cell r="AB111" t="str">
            <v>SB</v>
          </cell>
          <cell r="AC111">
            <v>17</v>
          </cell>
          <cell r="AD111" t="str">
            <v>VR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1</v>
          </cell>
          <cell r="AN111" t="str">
            <v>never resealed</v>
          </cell>
          <cell r="BO111" t="str">
            <v>RS 136</v>
          </cell>
          <cell r="BP111">
            <v>13.2</v>
          </cell>
          <cell r="BQ111">
            <v>6</v>
          </cell>
          <cell r="BR111" t="str">
            <v>R</v>
          </cell>
          <cell r="BS111" t="str">
            <v>C</v>
          </cell>
          <cell r="BT111">
            <v>0</v>
          </cell>
          <cell r="BU111" t="str">
            <v>DS</v>
          </cell>
          <cell r="BV111" t="str">
            <v/>
          </cell>
          <cell r="BW111">
            <v>1</v>
          </cell>
          <cell r="BX111">
            <v>15</v>
          </cell>
          <cell r="BY111" t="str">
            <v/>
          </cell>
          <cell r="BZ111">
            <v>1</v>
          </cell>
          <cell r="CA111">
            <v>17</v>
          </cell>
          <cell r="CB111">
            <v>1.677</v>
          </cell>
          <cell r="CC111">
            <v>3.1440294321514268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0.3</v>
          </cell>
          <cell r="CJ111">
            <v>1E-3</v>
          </cell>
          <cell r="CK111">
            <v>1E-3</v>
          </cell>
          <cell r="CL111">
            <v>0</v>
          </cell>
          <cell r="CM111">
            <v>3.876923076923077E-4</v>
          </cell>
          <cell r="CN111">
            <v>3.876923076923077E-4</v>
          </cell>
          <cell r="CO111">
            <v>0</v>
          </cell>
          <cell r="CP111">
            <v>0</v>
          </cell>
          <cell r="CQ111">
            <v>3.1444171244591193</v>
          </cell>
          <cell r="CR111">
            <v>0</v>
          </cell>
          <cell r="CS111">
            <v>1</v>
          </cell>
          <cell r="CT111">
            <v>0</v>
          </cell>
          <cell r="CU111">
            <v>0</v>
          </cell>
          <cell r="CV111">
            <v>11</v>
          </cell>
          <cell r="CW111">
            <v>11</v>
          </cell>
          <cell r="CX111" t="str">
            <v/>
          </cell>
          <cell r="CY111">
            <v>1.2</v>
          </cell>
          <cell r="CZ111">
            <v>1.2</v>
          </cell>
          <cell r="DA111">
            <v>1.2</v>
          </cell>
          <cell r="DB111">
            <v>400</v>
          </cell>
          <cell r="DC111">
            <v>188</v>
          </cell>
          <cell r="DD111">
            <v>104</v>
          </cell>
          <cell r="DE111">
            <v>30</v>
          </cell>
          <cell r="DF111">
            <v>46</v>
          </cell>
          <cell r="DG111">
            <v>8</v>
          </cell>
          <cell r="DH111">
            <v>4</v>
          </cell>
          <cell r="DI111">
            <v>20</v>
          </cell>
        </row>
        <row r="112">
          <cell r="A112" t="str">
            <v>RS 132</v>
          </cell>
          <cell r="B112">
            <v>132</v>
          </cell>
          <cell r="C112" t="str">
            <v>S</v>
          </cell>
          <cell r="D112" t="str">
            <v>T</v>
          </cell>
          <cell r="E112" t="str">
            <v>Ndeka - Nachimbeya Rapids</v>
          </cell>
          <cell r="F112" t="str">
            <v>M06</v>
          </cell>
          <cell r="G112">
            <v>5</v>
          </cell>
          <cell r="H112">
            <v>9.1999999999999993</v>
          </cell>
          <cell r="I112" t="str">
            <v>F</v>
          </cell>
          <cell r="J112" t="str">
            <v>BLANTYRE</v>
          </cell>
          <cell r="K112">
            <v>9</v>
          </cell>
          <cell r="L112">
            <v>0</v>
          </cell>
          <cell r="W112">
            <v>89</v>
          </cell>
          <cell r="X112" t="str">
            <v>DS</v>
          </cell>
          <cell r="Y112">
            <v>150</v>
          </cell>
          <cell r="Z112" t="str">
            <v>SB</v>
          </cell>
          <cell r="AA112">
            <v>100</v>
          </cell>
          <cell r="AB112" t="str">
            <v>GR</v>
          </cell>
          <cell r="AC112">
            <v>12</v>
          </cell>
          <cell r="AD112" t="str">
            <v>VR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1</v>
          </cell>
          <cell r="AN112" t="str">
            <v>never resealed</v>
          </cell>
          <cell r="BO112" t="str">
            <v>RS 132</v>
          </cell>
          <cell r="BP112">
            <v>9.1999999999999993</v>
          </cell>
          <cell r="BQ112">
            <v>6</v>
          </cell>
          <cell r="BR112" t="str">
            <v>F</v>
          </cell>
          <cell r="BS112" t="str">
            <v>C</v>
          </cell>
          <cell r="BT112">
            <v>0</v>
          </cell>
          <cell r="BU112" t="str">
            <v>DS</v>
          </cell>
          <cell r="BV112" t="str">
            <v/>
          </cell>
          <cell r="BW112">
            <v>1</v>
          </cell>
          <cell r="BX112">
            <v>15</v>
          </cell>
          <cell r="BY112" t="str">
            <v/>
          </cell>
          <cell r="BZ112">
            <v>1</v>
          </cell>
          <cell r="CA112">
            <v>12</v>
          </cell>
          <cell r="CB112">
            <v>1.177</v>
          </cell>
          <cell r="CC112">
            <v>3.385588545799552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0.2</v>
          </cell>
          <cell r="CJ112">
            <v>6.6666666666666686E-4</v>
          </cell>
          <cell r="CK112">
            <v>6.6666666666666686E-4</v>
          </cell>
          <cell r="CL112">
            <v>0</v>
          </cell>
          <cell r="CM112">
            <v>2.5846153846153852E-4</v>
          </cell>
          <cell r="CN112">
            <v>2.5846153846153852E-4</v>
          </cell>
          <cell r="CO112">
            <v>0</v>
          </cell>
          <cell r="CP112">
            <v>0</v>
          </cell>
          <cell r="CQ112">
            <v>3.3858470073380134</v>
          </cell>
          <cell r="CR112">
            <v>0</v>
          </cell>
          <cell r="CS112">
            <v>1</v>
          </cell>
          <cell r="CT112">
            <v>0</v>
          </cell>
          <cell r="CU112">
            <v>0</v>
          </cell>
          <cell r="CV112">
            <v>9</v>
          </cell>
          <cell r="CW112">
            <v>9</v>
          </cell>
          <cell r="CX112" t="str">
            <v/>
          </cell>
          <cell r="CY112">
            <v>1.2</v>
          </cell>
          <cell r="CZ112">
            <v>1.2</v>
          </cell>
          <cell r="DA112">
            <v>1.2</v>
          </cell>
          <cell r="DB112">
            <v>430</v>
          </cell>
          <cell r="DC112">
            <v>203</v>
          </cell>
          <cell r="DD112">
            <v>112</v>
          </cell>
          <cell r="DE112">
            <v>33</v>
          </cell>
          <cell r="DF112">
            <v>50</v>
          </cell>
          <cell r="DG112">
            <v>9</v>
          </cell>
          <cell r="DH112">
            <v>5</v>
          </cell>
          <cell r="DI112">
            <v>22</v>
          </cell>
        </row>
        <row r="113">
          <cell r="A113" t="str">
            <v>RS 140</v>
          </cell>
          <cell r="B113">
            <v>140</v>
          </cell>
          <cell r="C113" t="str">
            <v>S</v>
          </cell>
          <cell r="D113" t="str">
            <v>T</v>
          </cell>
          <cell r="E113" t="str">
            <v>Chingeni - Liwawadzi River</v>
          </cell>
          <cell r="F113" t="str">
            <v>M08</v>
          </cell>
          <cell r="G113">
            <v>1</v>
          </cell>
          <cell r="H113">
            <v>16.100000000000001</v>
          </cell>
          <cell r="I113" t="str">
            <v>F</v>
          </cell>
          <cell r="J113" t="str">
            <v>MACHINGA</v>
          </cell>
          <cell r="K113">
            <v>8</v>
          </cell>
          <cell r="L113">
            <v>0</v>
          </cell>
          <cell r="W113">
            <v>71</v>
          </cell>
          <cell r="X113" t="str">
            <v>SA</v>
          </cell>
          <cell r="Y113">
            <v>125</v>
          </cell>
          <cell r="Z113" t="str">
            <v>SB</v>
          </cell>
          <cell r="AA113">
            <v>150</v>
          </cell>
          <cell r="AB113" t="str">
            <v>GR</v>
          </cell>
          <cell r="AC113">
            <v>14</v>
          </cell>
          <cell r="AD113" t="str">
            <v>VR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2</v>
          </cell>
          <cell r="AN113" t="str">
            <v>some bitumen removed</v>
          </cell>
          <cell r="BO113" t="str">
            <v>RS 140</v>
          </cell>
          <cell r="BP113">
            <v>16.100000000000001</v>
          </cell>
          <cell r="BQ113">
            <v>6</v>
          </cell>
          <cell r="BR113" t="str">
            <v>F</v>
          </cell>
          <cell r="BS113" t="str">
            <v>C</v>
          </cell>
          <cell r="BT113">
            <v>35</v>
          </cell>
          <cell r="BU113" t="str">
            <v>SA</v>
          </cell>
          <cell r="BV113" t="str">
            <v/>
          </cell>
          <cell r="BW113">
            <v>2</v>
          </cell>
          <cell r="BX113">
            <v>10</v>
          </cell>
          <cell r="BY113" t="str">
            <v/>
          </cell>
          <cell r="BZ113">
            <v>1</v>
          </cell>
          <cell r="CA113">
            <v>14</v>
          </cell>
          <cell r="CB113">
            <v>1.508</v>
          </cell>
          <cell r="CC113">
            <v>4.3889715216682958</v>
          </cell>
          <cell r="CD113">
            <v>70</v>
          </cell>
          <cell r="CE113">
            <v>21</v>
          </cell>
          <cell r="CF113">
            <v>6</v>
          </cell>
          <cell r="CG113">
            <v>64</v>
          </cell>
          <cell r="CH113">
            <v>15</v>
          </cell>
          <cell r="CI113">
            <v>1.5</v>
          </cell>
          <cell r="CJ113">
            <v>5.000000000000001E-3</v>
          </cell>
          <cell r="CK113">
            <v>6.0049999999999999</v>
          </cell>
          <cell r="CL113">
            <v>6</v>
          </cell>
          <cell r="CM113">
            <v>0.10163076923076925</v>
          </cell>
          <cell r="CN113">
            <v>0.10163076923076925</v>
          </cell>
          <cell r="CO113">
            <v>0</v>
          </cell>
          <cell r="CP113">
            <v>0</v>
          </cell>
          <cell r="CQ113">
            <v>4.4906022908990648</v>
          </cell>
          <cell r="CR113">
            <v>0</v>
          </cell>
          <cell r="CS113">
            <v>1</v>
          </cell>
          <cell r="CT113">
            <v>0</v>
          </cell>
          <cell r="CU113">
            <v>0</v>
          </cell>
          <cell r="CV113">
            <v>27</v>
          </cell>
          <cell r="CW113">
            <v>27</v>
          </cell>
          <cell r="CX113" t="str">
            <v/>
          </cell>
          <cell r="CY113">
            <v>1.5</v>
          </cell>
          <cell r="CZ113">
            <v>2</v>
          </cell>
          <cell r="DA113">
            <v>1.5</v>
          </cell>
          <cell r="DB113">
            <v>230</v>
          </cell>
          <cell r="DC113">
            <v>109</v>
          </cell>
          <cell r="DD113">
            <v>60</v>
          </cell>
          <cell r="DE113">
            <v>18</v>
          </cell>
          <cell r="DF113">
            <v>27</v>
          </cell>
          <cell r="DG113">
            <v>5</v>
          </cell>
          <cell r="DH113">
            <v>3</v>
          </cell>
          <cell r="DI113">
            <v>12</v>
          </cell>
        </row>
        <row r="114">
          <cell r="A114" t="str">
            <v>RS 137</v>
          </cell>
          <cell r="B114">
            <v>137</v>
          </cell>
          <cell r="C114" t="str">
            <v>S</v>
          </cell>
          <cell r="D114" t="str">
            <v>T</v>
          </cell>
          <cell r="E114" t="str">
            <v>Liwawadzi River - Chimwaliro River</v>
          </cell>
          <cell r="F114" t="str">
            <v>M08</v>
          </cell>
          <cell r="G114">
            <v>2</v>
          </cell>
          <cell r="H114">
            <v>8.8000000000000007</v>
          </cell>
          <cell r="I114" t="str">
            <v>R</v>
          </cell>
          <cell r="J114" t="str">
            <v>MACHINGA</v>
          </cell>
          <cell r="K114">
            <v>8</v>
          </cell>
          <cell r="L114">
            <v>0</v>
          </cell>
          <cell r="W114">
            <v>71</v>
          </cell>
          <cell r="X114" t="str">
            <v>SA</v>
          </cell>
          <cell r="Y114">
            <v>125</v>
          </cell>
          <cell r="Z114" t="str">
            <v>SB</v>
          </cell>
          <cell r="AA114">
            <v>150</v>
          </cell>
          <cell r="AB114" t="str">
            <v>GR</v>
          </cell>
          <cell r="AC114">
            <v>14</v>
          </cell>
          <cell r="AD114" t="str">
            <v>VR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</v>
          </cell>
          <cell r="AN114" t="str">
            <v>some bitumen removed</v>
          </cell>
          <cell r="BO114" t="str">
            <v>RS 137</v>
          </cell>
          <cell r="BP114">
            <v>8.8000000000000007</v>
          </cell>
          <cell r="BQ114" t="str">
            <v>n.a.</v>
          </cell>
          <cell r="BR114" t="str">
            <v>R</v>
          </cell>
          <cell r="BS114" t="str">
            <v>X</v>
          </cell>
          <cell r="BT114">
            <v>60</v>
          </cell>
          <cell r="BU114" t="str">
            <v>SA</v>
          </cell>
          <cell r="BV114" t="str">
            <v/>
          </cell>
          <cell r="BW114">
            <v>2</v>
          </cell>
          <cell r="BX114">
            <v>10</v>
          </cell>
          <cell r="BY114" t="str">
            <v/>
          </cell>
          <cell r="BZ114">
            <v>1</v>
          </cell>
          <cell r="CA114">
            <v>14</v>
          </cell>
          <cell r="CB114">
            <v>1.508</v>
          </cell>
          <cell r="CC114" t="str">
            <v>bitumen surface removed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27</v>
          </cell>
          <cell r="CW114">
            <v>27</v>
          </cell>
          <cell r="CX114" t="str">
            <v/>
          </cell>
          <cell r="CY114" t="str">
            <v>n.a.</v>
          </cell>
          <cell r="CZ114" t="str">
            <v>n.a.</v>
          </cell>
          <cell r="DA114">
            <v>1.5</v>
          </cell>
          <cell r="DB114">
            <v>260</v>
          </cell>
          <cell r="DC114">
            <v>123</v>
          </cell>
          <cell r="DD114">
            <v>68</v>
          </cell>
          <cell r="DE114">
            <v>20</v>
          </cell>
          <cell r="DF114">
            <v>30</v>
          </cell>
          <cell r="DG114">
            <v>6</v>
          </cell>
          <cell r="DH114">
            <v>3</v>
          </cell>
          <cell r="DI114">
            <v>13</v>
          </cell>
        </row>
        <row r="115">
          <cell r="A115" t="str">
            <v>RS 138</v>
          </cell>
          <cell r="B115">
            <v>138</v>
          </cell>
          <cell r="C115" t="str">
            <v>S</v>
          </cell>
          <cell r="D115" t="str">
            <v>T</v>
          </cell>
          <cell r="E115" t="str">
            <v>Chimwaliro River - M'manga</v>
          </cell>
          <cell r="F115" t="str">
            <v>M08</v>
          </cell>
          <cell r="G115">
            <v>3</v>
          </cell>
          <cell r="H115">
            <v>10.199999999999999</v>
          </cell>
          <cell r="I115" t="str">
            <v>F</v>
          </cell>
          <cell r="J115" t="str">
            <v>MACHINGA</v>
          </cell>
          <cell r="K115">
            <v>8</v>
          </cell>
          <cell r="L115">
            <v>0</v>
          </cell>
          <cell r="W115">
            <v>71</v>
          </cell>
          <cell r="X115" t="str">
            <v>SA</v>
          </cell>
          <cell r="Y115">
            <v>125</v>
          </cell>
          <cell r="Z115" t="str">
            <v>SB</v>
          </cell>
          <cell r="AA115">
            <v>150</v>
          </cell>
          <cell r="AB115" t="str">
            <v>GR</v>
          </cell>
          <cell r="AC115">
            <v>14</v>
          </cell>
          <cell r="AD115" t="str">
            <v>VR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2</v>
          </cell>
          <cell r="AN115" t="str">
            <v>some bitumen removed</v>
          </cell>
          <cell r="BO115" t="str">
            <v>RS 138</v>
          </cell>
          <cell r="BP115">
            <v>10.199999999999999</v>
          </cell>
          <cell r="BQ115" t="str">
            <v>n.a.</v>
          </cell>
          <cell r="BR115" t="str">
            <v>F</v>
          </cell>
          <cell r="BS115" t="str">
            <v>X</v>
          </cell>
          <cell r="BT115">
            <v>60</v>
          </cell>
          <cell r="BU115" t="str">
            <v>SA</v>
          </cell>
          <cell r="BV115" t="str">
            <v/>
          </cell>
          <cell r="BW115">
            <v>2</v>
          </cell>
          <cell r="BX115">
            <v>10</v>
          </cell>
          <cell r="BY115" t="str">
            <v/>
          </cell>
          <cell r="BZ115">
            <v>1</v>
          </cell>
          <cell r="CA115">
            <v>14</v>
          </cell>
          <cell r="CB115">
            <v>1.508</v>
          </cell>
          <cell r="CC115" t="str">
            <v>bitumen surface removed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27</v>
          </cell>
          <cell r="CW115">
            <v>27</v>
          </cell>
          <cell r="CX115" t="str">
            <v/>
          </cell>
          <cell r="CY115" t="str">
            <v>n.a.</v>
          </cell>
          <cell r="CZ115" t="str">
            <v>n.a.</v>
          </cell>
          <cell r="DA115">
            <v>1.5</v>
          </cell>
          <cell r="DB115">
            <v>230</v>
          </cell>
          <cell r="DC115">
            <v>109</v>
          </cell>
          <cell r="DD115">
            <v>60</v>
          </cell>
          <cell r="DE115">
            <v>18</v>
          </cell>
          <cell r="DF115">
            <v>27</v>
          </cell>
          <cell r="DG115">
            <v>5</v>
          </cell>
          <cell r="DH115">
            <v>3</v>
          </cell>
          <cell r="DI115">
            <v>12</v>
          </cell>
        </row>
        <row r="116">
          <cell r="A116" t="str">
            <v>RS 071</v>
          </cell>
          <cell r="B116">
            <v>71</v>
          </cell>
          <cell r="C116" t="str">
            <v>C</v>
          </cell>
          <cell r="D116" t="str">
            <v>T</v>
          </cell>
          <cell r="E116" t="str">
            <v>Mua - Kamwendo</v>
          </cell>
          <cell r="F116" t="str">
            <v>M10</v>
          </cell>
          <cell r="G116">
            <v>1</v>
          </cell>
          <cell r="H116">
            <v>8.9</v>
          </cell>
          <cell r="I116" t="str">
            <v>F</v>
          </cell>
          <cell r="J116" t="str">
            <v>DEDZA</v>
          </cell>
          <cell r="K116">
            <v>7</v>
          </cell>
          <cell r="L116">
            <v>0</v>
          </cell>
          <cell r="W116">
            <v>74</v>
          </cell>
          <cell r="X116" t="str">
            <v>DS</v>
          </cell>
          <cell r="Y116">
            <v>150</v>
          </cell>
          <cell r="Z116" t="str">
            <v>SB</v>
          </cell>
          <cell r="AA116">
            <v>100</v>
          </cell>
          <cell r="AB116" t="str">
            <v>GR</v>
          </cell>
          <cell r="AC116">
            <v>8</v>
          </cell>
          <cell r="AD116" t="str">
            <v>VR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1</v>
          </cell>
          <cell r="AN116" t="str">
            <v>bitumen removed</v>
          </cell>
          <cell r="BO116" t="str">
            <v>RS 071</v>
          </cell>
          <cell r="BP116">
            <v>8.9</v>
          </cell>
          <cell r="BQ116" t="str">
            <v>n.a.</v>
          </cell>
          <cell r="BR116" t="str">
            <v>F</v>
          </cell>
          <cell r="BS116" t="str">
            <v>X</v>
          </cell>
          <cell r="BT116">
            <v>90</v>
          </cell>
          <cell r="BU116" t="str">
            <v>DS</v>
          </cell>
          <cell r="BV116" t="str">
            <v/>
          </cell>
          <cell r="BW116">
            <v>1</v>
          </cell>
          <cell r="BX116">
            <v>15</v>
          </cell>
          <cell r="BY116" t="str">
            <v/>
          </cell>
          <cell r="BZ116">
            <v>1</v>
          </cell>
          <cell r="CA116">
            <v>8</v>
          </cell>
          <cell r="CB116">
            <v>1.177</v>
          </cell>
          <cell r="CC116" t="str">
            <v>bitumen surface removed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24</v>
          </cell>
          <cell r="CW116">
            <v>24</v>
          </cell>
          <cell r="CX116" t="str">
            <v/>
          </cell>
          <cell r="CY116" t="str">
            <v>n.a.</v>
          </cell>
          <cell r="CZ116" t="str">
            <v>n.a.</v>
          </cell>
          <cell r="DA116">
            <v>2</v>
          </cell>
          <cell r="DB116">
            <v>60</v>
          </cell>
          <cell r="DC116">
            <v>29</v>
          </cell>
          <cell r="DD116">
            <v>16</v>
          </cell>
          <cell r="DE116">
            <v>5</v>
          </cell>
          <cell r="DF116">
            <v>7</v>
          </cell>
          <cell r="DG116">
            <v>2</v>
          </cell>
          <cell r="DH116">
            <v>1</v>
          </cell>
          <cell r="DI116">
            <v>3</v>
          </cell>
        </row>
        <row r="117">
          <cell r="A117" t="str">
            <v>RS 070</v>
          </cell>
          <cell r="B117">
            <v>70</v>
          </cell>
          <cell r="C117" t="str">
            <v>C</v>
          </cell>
          <cell r="D117" t="str">
            <v>T</v>
          </cell>
          <cell r="E117" t="str">
            <v>Kamwendo - Malambalala</v>
          </cell>
          <cell r="F117" t="str">
            <v>M10</v>
          </cell>
          <cell r="G117">
            <v>2</v>
          </cell>
          <cell r="H117">
            <v>2.9</v>
          </cell>
          <cell r="I117" t="str">
            <v>F</v>
          </cell>
          <cell r="J117" t="str">
            <v>DEDZA</v>
          </cell>
          <cell r="K117">
            <v>7</v>
          </cell>
          <cell r="L117">
            <v>0</v>
          </cell>
          <cell r="W117">
            <v>74</v>
          </cell>
          <cell r="X117" t="str">
            <v>DS</v>
          </cell>
          <cell r="Y117">
            <v>150</v>
          </cell>
          <cell r="Z117" t="str">
            <v>SB</v>
          </cell>
          <cell r="AA117">
            <v>100</v>
          </cell>
          <cell r="AB117" t="str">
            <v>GR</v>
          </cell>
          <cell r="AC117">
            <v>8</v>
          </cell>
          <cell r="AD117" t="str">
            <v>VR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1</v>
          </cell>
          <cell r="AN117" t="str">
            <v>bitumen removed</v>
          </cell>
          <cell r="BO117" t="str">
            <v>RS 070</v>
          </cell>
          <cell r="BP117">
            <v>2.9</v>
          </cell>
          <cell r="BQ117" t="str">
            <v>n.a.</v>
          </cell>
          <cell r="BR117" t="str">
            <v>F</v>
          </cell>
          <cell r="BS117" t="str">
            <v>X</v>
          </cell>
          <cell r="BT117">
            <v>90</v>
          </cell>
          <cell r="BU117" t="str">
            <v>DS</v>
          </cell>
          <cell r="BV117" t="str">
            <v/>
          </cell>
          <cell r="BW117">
            <v>1</v>
          </cell>
          <cell r="BX117">
            <v>15</v>
          </cell>
          <cell r="BY117" t="str">
            <v/>
          </cell>
          <cell r="BZ117">
            <v>1</v>
          </cell>
          <cell r="CA117">
            <v>8</v>
          </cell>
          <cell r="CB117">
            <v>1.177</v>
          </cell>
          <cell r="CC117" t="str">
            <v>bitumen surface removed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24</v>
          </cell>
          <cell r="CW117">
            <v>24</v>
          </cell>
          <cell r="CX117" t="str">
            <v/>
          </cell>
          <cell r="CY117" t="str">
            <v>n.a.</v>
          </cell>
          <cell r="CZ117" t="str">
            <v>n.a.</v>
          </cell>
          <cell r="DA117">
            <v>2</v>
          </cell>
          <cell r="DB117">
            <v>60</v>
          </cell>
          <cell r="DC117">
            <v>29</v>
          </cell>
          <cell r="DD117">
            <v>16</v>
          </cell>
          <cell r="DE117">
            <v>5</v>
          </cell>
          <cell r="DF117">
            <v>7</v>
          </cell>
          <cell r="DG117">
            <v>2</v>
          </cell>
          <cell r="DH117">
            <v>1</v>
          </cell>
          <cell r="DI117">
            <v>3</v>
          </cell>
        </row>
        <row r="118">
          <cell r="A118" t="str">
            <v>RS 072</v>
          </cell>
          <cell r="B118">
            <v>72</v>
          </cell>
          <cell r="C118" t="str">
            <v>C</v>
          </cell>
          <cell r="D118" t="str">
            <v>T</v>
          </cell>
          <cell r="E118" t="str">
            <v>Malambalala - Bwanje River</v>
          </cell>
          <cell r="F118" t="str">
            <v>M10</v>
          </cell>
          <cell r="G118">
            <v>3</v>
          </cell>
          <cell r="H118">
            <v>9</v>
          </cell>
          <cell r="I118" t="str">
            <v>F</v>
          </cell>
          <cell r="J118" t="str">
            <v>DEDZA &amp; MANGOCHI</v>
          </cell>
          <cell r="K118">
            <v>7</v>
          </cell>
          <cell r="L118">
            <v>0</v>
          </cell>
          <cell r="W118">
            <v>74</v>
          </cell>
          <cell r="X118" t="str">
            <v>DS</v>
          </cell>
          <cell r="Y118">
            <v>150</v>
          </cell>
          <cell r="Z118" t="str">
            <v>SB</v>
          </cell>
          <cell r="AA118">
            <v>100</v>
          </cell>
          <cell r="AB118" t="str">
            <v>GR</v>
          </cell>
          <cell r="AC118">
            <v>8</v>
          </cell>
          <cell r="AD118" t="str">
            <v>VR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1</v>
          </cell>
          <cell r="AN118" t="str">
            <v>bitumen removed</v>
          </cell>
          <cell r="BO118" t="str">
            <v>RS 072</v>
          </cell>
          <cell r="BP118">
            <v>9</v>
          </cell>
          <cell r="BQ118" t="str">
            <v>n.a.</v>
          </cell>
          <cell r="BR118" t="str">
            <v>F</v>
          </cell>
          <cell r="BS118" t="str">
            <v>X</v>
          </cell>
          <cell r="BT118">
            <v>90</v>
          </cell>
          <cell r="BU118" t="str">
            <v>DS</v>
          </cell>
          <cell r="BV118" t="str">
            <v/>
          </cell>
          <cell r="BW118">
            <v>1</v>
          </cell>
          <cell r="BX118">
            <v>15</v>
          </cell>
          <cell r="BY118" t="str">
            <v/>
          </cell>
          <cell r="BZ118">
            <v>1</v>
          </cell>
          <cell r="CA118">
            <v>8</v>
          </cell>
          <cell r="CB118">
            <v>1.177</v>
          </cell>
          <cell r="CC118" t="str">
            <v>bitumen surface removed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24</v>
          </cell>
          <cell r="CW118">
            <v>24</v>
          </cell>
          <cell r="CX118" t="str">
            <v/>
          </cell>
          <cell r="CY118" t="str">
            <v>n.a.</v>
          </cell>
          <cell r="CZ118" t="str">
            <v>n.a.</v>
          </cell>
          <cell r="DA118">
            <v>2</v>
          </cell>
          <cell r="DB118">
            <v>60</v>
          </cell>
          <cell r="DC118">
            <v>29</v>
          </cell>
          <cell r="DD118">
            <v>16</v>
          </cell>
          <cell r="DE118">
            <v>5</v>
          </cell>
          <cell r="DF118">
            <v>7</v>
          </cell>
          <cell r="DG118">
            <v>2</v>
          </cell>
          <cell r="DH118">
            <v>1</v>
          </cell>
          <cell r="DI118">
            <v>3</v>
          </cell>
        </row>
        <row r="119">
          <cell r="A119" t="str">
            <v>RS 069</v>
          </cell>
          <cell r="B119">
            <v>69</v>
          </cell>
          <cell r="C119" t="str">
            <v>C</v>
          </cell>
          <cell r="D119" t="str">
            <v>T</v>
          </cell>
          <cell r="E119" t="str">
            <v>Bwanje River - Kangb'ma</v>
          </cell>
          <cell r="F119" t="str">
            <v>M10</v>
          </cell>
          <cell r="G119">
            <v>4</v>
          </cell>
          <cell r="H119">
            <v>3.6</v>
          </cell>
          <cell r="I119" t="str">
            <v>F</v>
          </cell>
          <cell r="J119" t="str">
            <v>NTCHEU</v>
          </cell>
          <cell r="K119">
            <v>7</v>
          </cell>
          <cell r="L119">
            <v>0</v>
          </cell>
          <cell r="W119">
            <v>74</v>
          </cell>
          <cell r="X119" t="str">
            <v>DS</v>
          </cell>
          <cell r="Y119">
            <v>150</v>
          </cell>
          <cell r="Z119" t="str">
            <v>SB</v>
          </cell>
          <cell r="AA119">
            <v>100</v>
          </cell>
          <cell r="AB119" t="str">
            <v>GR</v>
          </cell>
          <cell r="AC119">
            <v>8</v>
          </cell>
          <cell r="AD119" t="str">
            <v>VR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1</v>
          </cell>
          <cell r="AN119" t="str">
            <v>bitumen removed</v>
          </cell>
          <cell r="BO119" t="str">
            <v>RS 069</v>
          </cell>
          <cell r="BP119">
            <v>3.6</v>
          </cell>
          <cell r="BQ119" t="str">
            <v>n.a.</v>
          </cell>
          <cell r="BR119" t="str">
            <v>F</v>
          </cell>
          <cell r="BS119" t="str">
            <v>X</v>
          </cell>
          <cell r="BT119">
            <v>90</v>
          </cell>
          <cell r="BU119" t="str">
            <v>DS</v>
          </cell>
          <cell r="BV119" t="str">
            <v/>
          </cell>
          <cell r="BW119">
            <v>1</v>
          </cell>
          <cell r="BX119">
            <v>15</v>
          </cell>
          <cell r="BY119" t="str">
            <v/>
          </cell>
          <cell r="BZ119">
            <v>1</v>
          </cell>
          <cell r="CA119">
            <v>8</v>
          </cell>
          <cell r="CB119">
            <v>1.177</v>
          </cell>
          <cell r="CC119" t="str">
            <v>bitumen surface removed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24</v>
          </cell>
          <cell r="CW119">
            <v>24</v>
          </cell>
          <cell r="CX119" t="str">
            <v/>
          </cell>
          <cell r="CY119" t="str">
            <v>n.a.</v>
          </cell>
          <cell r="CZ119" t="str">
            <v>n.a.</v>
          </cell>
          <cell r="DA119">
            <v>2</v>
          </cell>
          <cell r="DB119">
            <v>60</v>
          </cell>
          <cell r="DC119">
            <v>29</v>
          </cell>
          <cell r="DD119">
            <v>16</v>
          </cell>
          <cell r="DE119">
            <v>5</v>
          </cell>
          <cell r="DF119">
            <v>7</v>
          </cell>
          <cell r="DG119">
            <v>2</v>
          </cell>
          <cell r="DH119">
            <v>1</v>
          </cell>
          <cell r="DI119">
            <v>3</v>
          </cell>
        </row>
        <row r="120">
          <cell r="A120" t="str">
            <v>RS 068</v>
          </cell>
          <cell r="B120">
            <v>68</v>
          </cell>
          <cell r="C120" t="str">
            <v>C</v>
          </cell>
          <cell r="D120" t="str">
            <v>T</v>
          </cell>
          <cell r="E120" t="str">
            <v>Kangb'ma - Phanga</v>
          </cell>
          <cell r="F120" t="str">
            <v>M10</v>
          </cell>
          <cell r="G120">
            <v>5</v>
          </cell>
          <cell r="H120">
            <v>1.6</v>
          </cell>
          <cell r="I120" t="str">
            <v>F</v>
          </cell>
          <cell r="J120" t="str">
            <v>MANGOCHI</v>
          </cell>
          <cell r="K120">
            <v>7</v>
          </cell>
          <cell r="L120">
            <v>0</v>
          </cell>
          <cell r="W120">
            <v>74</v>
          </cell>
          <cell r="X120" t="str">
            <v>DS</v>
          </cell>
          <cell r="Y120">
            <v>150</v>
          </cell>
          <cell r="Z120" t="str">
            <v>SB</v>
          </cell>
          <cell r="AA120">
            <v>100</v>
          </cell>
          <cell r="AB120" t="str">
            <v>GR</v>
          </cell>
          <cell r="AC120">
            <v>8</v>
          </cell>
          <cell r="AD120" t="str">
            <v>VR</v>
          </cell>
          <cell r="AE120">
            <v>89</v>
          </cell>
          <cell r="AF120" t="str">
            <v>SR</v>
          </cell>
          <cell r="AG120" t="str">
            <v>ST</v>
          </cell>
          <cell r="AH120">
            <v>10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4</v>
          </cell>
          <cell r="AN120">
            <v>0</v>
          </cell>
          <cell r="BO120" t="str">
            <v>RS 068</v>
          </cell>
          <cell r="BP120">
            <v>1.6</v>
          </cell>
          <cell r="BQ120" t="str">
            <v>n.a.</v>
          </cell>
          <cell r="BR120" t="str">
            <v>F</v>
          </cell>
          <cell r="BS120" t="str">
            <v>X</v>
          </cell>
          <cell r="BT120">
            <v>90</v>
          </cell>
          <cell r="BU120" t="str">
            <v>ST</v>
          </cell>
          <cell r="BV120" t="str">
            <v>DS</v>
          </cell>
          <cell r="BW120">
            <v>4</v>
          </cell>
          <cell r="BX120">
            <v>10</v>
          </cell>
          <cell r="BY120">
            <v>15</v>
          </cell>
          <cell r="BZ120">
            <v>1</v>
          </cell>
          <cell r="CA120">
            <v>8</v>
          </cell>
          <cell r="CB120">
            <v>1.3540000000000001</v>
          </cell>
          <cell r="CC120" t="str">
            <v>bitumen surface removed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9</v>
          </cell>
          <cell r="CW120">
            <v>24</v>
          </cell>
          <cell r="CX120">
            <v>48</v>
          </cell>
          <cell r="CY120" t="str">
            <v>n.a.</v>
          </cell>
          <cell r="CZ120" t="str">
            <v>n.a.</v>
          </cell>
          <cell r="DA120">
            <v>2</v>
          </cell>
          <cell r="DB120">
            <v>60</v>
          </cell>
          <cell r="DC120">
            <v>29</v>
          </cell>
          <cell r="DD120">
            <v>16</v>
          </cell>
          <cell r="DE120">
            <v>5</v>
          </cell>
          <cell r="DF120">
            <v>7</v>
          </cell>
          <cell r="DG120">
            <v>2</v>
          </cell>
          <cell r="DH120">
            <v>1</v>
          </cell>
          <cell r="DI120">
            <v>3</v>
          </cell>
        </row>
        <row r="121">
          <cell r="A121" t="str">
            <v>RS 141</v>
          </cell>
          <cell r="B121">
            <v>141</v>
          </cell>
          <cell r="C121" t="str">
            <v>S</v>
          </cell>
          <cell r="D121" t="str">
            <v>T</v>
          </cell>
          <cell r="E121" t="str">
            <v>Regional Bdy - Mpanga</v>
          </cell>
          <cell r="F121" t="str">
            <v>M10</v>
          </cell>
          <cell r="G121">
            <v>6</v>
          </cell>
          <cell r="H121">
            <v>1.4</v>
          </cell>
          <cell r="I121" t="str">
            <v>F</v>
          </cell>
          <cell r="J121" t="str">
            <v>MANGOCHI</v>
          </cell>
          <cell r="K121">
            <v>7</v>
          </cell>
          <cell r="L121">
            <v>0</v>
          </cell>
          <cell r="W121">
            <v>74</v>
          </cell>
          <cell r="X121" t="str">
            <v>DS</v>
          </cell>
          <cell r="Y121">
            <v>150</v>
          </cell>
          <cell r="Z121" t="str">
            <v>SB</v>
          </cell>
          <cell r="AA121">
            <v>100</v>
          </cell>
          <cell r="AB121" t="str">
            <v>GR</v>
          </cell>
          <cell r="AC121">
            <v>8</v>
          </cell>
          <cell r="AD121" t="str">
            <v>VR</v>
          </cell>
          <cell r="AE121">
            <v>89</v>
          </cell>
          <cell r="AF121" t="str">
            <v>SR</v>
          </cell>
          <cell r="AG121" t="str">
            <v>ST</v>
          </cell>
          <cell r="AH121">
            <v>10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4</v>
          </cell>
          <cell r="AN121">
            <v>0</v>
          </cell>
          <cell r="BO121" t="str">
            <v>RS 141</v>
          </cell>
          <cell r="BP121">
            <v>1.4</v>
          </cell>
          <cell r="BQ121" t="str">
            <v>n.a.</v>
          </cell>
          <cell r="BR121" t="str">
            <v>F</v>
          </cell>
          <cell r="BS121" t="str">
            <v>X</v>
          </cell>
          <cell r="BT121">
            <v>90</v>
          </cell>
          <cell r="BU121" t="str">
            <v>ST</v>
          </cell>
          <cell r="BV121" t="str">
            <v>DS</v>
          </cell>
          <cell r="BW121">
            <v>4</v>
          </cell>
          <cell r="BX121">
            <v>10</v>
          </cell>
          <cell r="BY121">
            <v>15</v>
          </cell>
          <cell r="BZ121">
            <v>1</v>
          </cell>
          <cell r="CA121">
            <v>8</v>
          </cell>
          <cell r="CB121">
            <v>1.3540000000000001</v>
          </cell>
          <cell r="CC121" t="str">
            <v>bitumen surface removed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9</v>
          </cell>
          <cell r="CW121">
            <v>24</v>
          </cell>
          <cell r="CX121">
            <v>48</v>
          </cell>
          <cell r="CY121" t="str">
            <v>n.a.</v>
          </cell>
          <cell r="CZ121" t="str">
            <v>n.a.</v>
          </cell>
          <cell r="DA121">
            <v>2</v>
          </cell>
          <cell r="DB121">
            <v>100</v>
          </cell>
          <cell r="DC121">
            <v>47</v>
          </cell>
          <cell r="DD121">
            <v>26</v>
          </cell>
          <cell r="DE121">
            <v>8</v>
          </cell>
          <cell r="DF121">
            <v>12</v>
          </cell>
          <cell r="DG121">
            <v>2</v>
          </cell>
          <cell r="DH121">
            <v>1</v>
          </cell>
          <cell r="DI121">
            <v>5</v>
          </cell>
        </row>
        <row r="122">
          <cell r="A122" t="str">
            <v>RS 143</v>
          </cell>
          <cell r="B122">
            <v>143</v>
          </cell>
          <cell r="C122" t="str">
            <v>S</v>
          </cell>
          <cell r="D122" t="str">
            <v>T</v>
          </cell>
          <cell r="E122" t="str">
            <v>Mpanga - Chantulo</v>
          </cell>
          <cell r="F122" t="str">
            <v>M10</v>
          </cell>
          <cell r="G122">
            <v>7</v>
          </cell>
          <cell r="H122">
            <v>5.3</v>
          </cell>
          <cell r="I122" t="str">
            <v>F</v>
          </cell>
          <cell r="J122" t="str">
            <v>MANGOCHI</v>
          </cell>
          <cell r="K122">
            <v>7</v>
          </cell>
          <cell r="L122">
            <v>0</v>
          </cell>
          <cell r="W122">
            <v>74</v>
          </cell>
          <cell r="X122" t="str">
            <v>DS</v>
          </cell>
          <cell r="Y122">
            <v>150</v>
          </cell>
          <cell r="Z122" t="str">
            <v>SB</v>
          </cell>
          <cell r="AA122">
            <v>100</v>
          </cell>
          <cell r="AB122" t="str">
            <v>GR</v>
          </cell>
          <cell r="AC122">
            <v>8</v>
          </cell>
          <cell r="AD122" t="str">
            <v>VR</v>
          </cell>
          <cell r="AE122">
            <v>89</v>
          </cell>
          <cell r="AF122" t="str">
            <v>SR</v>
          </cell>
          <cell r="AG122" t="str">
            <v>ST</v>
          </cell>
          <cell r="AH122">
            <v>10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4</v>
          </cell>
          <cell r="AN122">
            <v>0</v>
          </cell>
          <cell r="BO122" t="str">
            <v>RS 143</v>
          </cell>
          <cell r="BP122">
            <v>5.3</v>
          </cell>
          <cell r="BQ122" t="str">
            <v>n.a.</v>
          </cell>
          <cell r="BR122" t="str">
            <v>F</v>
          </cell>
          <cell r="BS122" t="str">
            <v>X</v>
          </cell>
          <cell r="BT122">
            <v>90</v>
          </cell>
          <cell r="BU122" t="str">
            <v>ST</v>
          </cell>
          <cell r="BV122" t="str">
            <v>DS</v>
          </cell>
          <cell r="BW122">
            <v>4</v>
          </cell>
          <cell r="BX122">
            <v>10</v>
          </cell>
          <cell r="BY122">
            <v>15</v>
          </cell>
          <cell r="BZ122">
            <v>1</v>
          </cell>
          <cell r="CA122">
            <v>8</v>
          </cell>
          <cell r="CB122">
            <v>1.3540000000000001</v>
          </cell>
          <cell r="CC122" t="str">
            <v>bitumen surface removed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9</v>
          </cell>
          <cell r="CW122">
            <v>24</v>
          </cell>
          <cell r="CX122">
            <v>48</v>
          </cell>
          <cell r="CY122" t="str">
            <v>n.a.</v>
          </cell>
          <cell r="CZ122" t="str">
            <v>n.a.</v>
          </cell>
          <cell r="DA122">
            <v>2</v>
          </cell>
          <cell r="DB122">
            <v>100</v>
          </cell>
          <cell r="DC122">
            <v>47</v>
          </cell>
          <cell r="DD122">
            <v>26</v>
          </cell>
          <cell r="DE122">
            <v>8</v>
          </cell>
          <cell r="DF122">
            <v>12</v>
          </cell>
          <cell r="DG122">
            <v>2</v>
          </cell>
          <cell r="DH122">
            <v>1</v>
          </cell>
          <cell r="DI122">
            <v>5</v>
          </cell>
        </row>
        <row r="123">
          <cell r="A123" t="str">
            <v>RS 142</v>
          </cell>
          <cell r="B123">
            <v>142</v>
          </cell>
          <cell r="C123" t="str">
            <v>S</v>
          </cell>
          <cell r="D123" t="str">
            <v>T</v>
          </cell>
          <cell r="E123" t="str">
            <v>Kuchilipa - Mang'oma</v>
          </cell>
          <cell r="F123" t="str">
            <v>M10</v>
          </cell>
          <cell r="G123">
            <v>8</v>
          </cell>
          <cell r="H123">
            <v>24.1</v>
          </cell>
          <cell r="I123" t="str">
            <v>F</v>
          </cell>
          <cell r="J123" t="str">
            <v>MANGOCHI</v>
          </cell>
          <cell r="K123">
            <v>7</v>
          </cell>
          <cell r="L123">
            <v>0</v>
          </cell>
          <cell r="W123">
            <v>74</v>
          </cell>
          <cell r="X123" t="str">
            <v>DS</v>
          </cell>
          <cell r="Y123">
            <v>150</v>
          </cell>
          <cell r="Z123" t="str">
            <v>SB</v>
          </cell>
          <cell r="AA123">
            <v>100</v>
          </cell>
          <cell r="AB123" t="str">
            <v>GR</v>
          </cell>
          <cell r="AC123">
            <v>8</v>
          </cell>
          <cell r="AD123" t="str">
            <v>VR</v>
          </cell>
          <cell r="AE123">
            <v>89</v>
          </cell>
          <cell r="AF123" t="str">
            <v>SR</v>
          </cell>
          <cell r="AG123" t="str">
            <v>ST</v>
          </cell>
          <cell r="AH123">
            <v>10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4</v>
          </cell>
          <cell r="AN123">
            <v>0</v>
          </cell>
          <cell r="BO123" t="str">
            <v>RS 142</v>
          </cell>
          <cell r="BP123">
            <v>24.1</v>
          </cell>
          <cell r="BQ123" t="str">
            <v>n.a.</v>
          </cell>
          <cell r="BR123" t="str">
            <v>F</v>
          </cell>
          <cell r="BS123" t="str">
            <v>X</v>
          </cell>
          <cell r="BT123">
            <v>90</v>
          </cell>
          <cell r="BU123" t="str">
            <v>ST</v>
          </cell>
          <cell r="BV123" t="str">
            <v>DS</v>
          </cell>
          <cell r="BW123">
            <v>4</v>
          </cell>
          <cell r="BX123">
            <v>10</v>
          </cell>
          <cell r="BY123">
            <v>15</v>
          </cell>
          <cell r="BZ123">
            <v>1</v>
          </cell>
          <cell r="CA123">
            <v>8</v>
          </cell>
          <cell r="CB123">
            <v>1.3540000000000001</v>
          </cell>
          <cell r="CC123" t="str">
            <v>bitumen surface removed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9</v>
          </cell>
          <cell r="CW123">
            <v>24</v>
          </cell>
          <cell r="CX123">
            <v>48</v>
          </cell>
          <cell r="CY123" t="str">
            <v>n.a.</v>
          </cell>
          <cell r="CZ123" t="str">
            <v>n.a.</v>
          </cell>
          <cell r="DA123">
            <v>2</v>
          </cell>
          <cell r="DB123">
            <v>100</v>
          </cell>
          <cell r="DC123">
            <v>47</v>
          </cell>
          <cell r="DD123">
            <v>26</v>
          </cell>
          <cell r="DE123">
            <v>8</v>
          </cell>
          <cell r="DF123">
            <v>12</v>
          </cell>
          <cell r="DG123">
            <v>2</v>
          </cell>
          <cell r="DH123">
            <v>1</v>
          </cell>
          <cell r="DI123">
            <v>5</v>
          </cell>
        </row>
        <row r="124">
          <cell r="A124" t="str">
            <v>RS 145</v>
          </cell>
          <cell r="B124">
            <v>145</v>
          </cell>
          <cell r="C124" t="str">
            <v>S</v>
          </cell>
          <cell r="D124" t="str">
            <v>T</v>
          </cell>
          <cell r="E124" t="str">
            <v>Mang'oma - Koche River</v>
          </cell>
          <cell r="F124" t="str">
            <v>M10</v>
          </cell>
          <cell r="G124">
            <v>9</v>
          </cell>
          <cell r="H124">
            <v>30.8</v>
          </cell>
          <cell r="I124" t="str">
            <v>F</v>
          </cell>
          <cell r="J124" t="str">
            <v>MANGOCHI</v>
          </cell>
          <cell r="K124">
            <v>7</v>
          </cell>
          <cell r="L124">
            <v>0</v>
          </cell>
          <cell r="W124">
            <v>74</v>
          </cell>
          <cell r="X124" t="str">
            <v>DS</v>
          </cell>
          <cell r="Y124">
            <v>150</v>
          </cell>
          <cell r="Z124" t="str">
            <v>SB</v>
          </cell>
          <cell r="AA124">
            <v>100</v>
          </cell>
          <cell r="AB124" t="str">
            <v>GR</v>
          </cell>
          <cell r="AC124">
            <v>8</v>
          </cell>
          <cell r="AD124" t="str">
            <v>VR</v>
          </cell>
          <cell r="AE124">
            <v>89</v>
          </cell>
          <cell r="AF124" t="str">
            <v>SR</v>
          </cell>
          <cell r="AG124" t="str">
            <v>ST</v>
          </cell>
          <cell r="AH124">
            <v>10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4</v>
          </cell>
          <cell r="AN124">
            <v>0</v>
          </cell>
          <cell r="BO124" t="str">
            <v>RS 145</v>
          </cell>
          <cell r="BP124">
            <v>30.8</v>
          </cell>
          <cell r="BQ124">
            <v>6.7</v>
          </cell>
          <cell r="BR124" t="str">
            <v>F</v>
          </cell>
          <cell r="BS124" t="str">
            <v>C</v>
          </cell>
          <cell r="BT124">
            <v>0</v>
          </cell>
          <cell r="BU124" t="str">
            <v>ST</v>
          </cell>
          <cell r="BV124" t="str">
            <v>DS</v>
          </cell>
          <cell r="BW124">
            <v>4</v>
          </cell>
          <cell r="BX124">
            <v>10</v>
          </cell>
          <cell r="BY124">
            <v>15</v>
          </cell>
          <cell r="BZ124">
            <v>1</v>
          </cell>
          <cell r="CA124">
            <v>8</v>
          </cell>
          <cell r="CB124">
            <v>1.3540000000000001</v>
          </cell>
          <cell r="CC124">
            <v>6.38</v>
          </cell>
          <cell r="CD124">
            <v>95</v>
          </cell>
          <cell r="CE124">
            <v>75</v>
          </cell>
          <cell r="CF124">
            <v>60</v>
          </cell>
          <cell r="CG124">
            <v>35</v>
          </cell>
          <cell r="CH124">
            <v>15</v>
          </cell>
          <cell r="CI124">
            <v>25</v>
          </cell>
          <cell r="CJ124">
            <v>7.4626865671641798E-2</v>
          </cell>
          <cell r="CK124">
            <v>10</v>
          </cell>
          <cell r="CL124">
            <v>60</v>
          </cell>
          <cell r="CM124">
            <v>0.52510907003444307</v>
          </cell>
          <cell r="CN124">
            <v>0.52510907003444307</v>
          </cell>
          <cell r="CO124">
            <v>0</v>
          </cell>
          <cell r="CP124">
            <v>0</v>
          </cell>
          <cell r="CQ124">
            <v>6.9051090700344426</v>
          </cell>
          <cell r="CR124">
            <v>90</v>
          </cell>
          <cell r="CS124">
            <v>1.5</v>
          </cell>
          <cell r="CT124">
            <v>2.5</v>
          </cell>
          <cell r="CU124">
            <v>1</v>
          </cell>
          <cell r="CV124">
            <v>9</v>
          </cell>
          <cell r="CW124">
            <v>24</v>
          </cell>
          <cell r="CX124">
            <v>48</v>
          </cell>
          <cell r="CY124">
            <v>3</v>
          </cell>
          <cell r="CZ124">
            <v>3</v>
          </cell>
          <cell r="DA124">
            <v>1</v>
          </cell>
          <cell r="DB124">
            <v>125</v>
          </cell>
          <cell r="DC124">
            <v>59</v>
          </cell>
          <cell r="DD124">
            <v>33</v>
          </cell>
          <cell r="DE124">
            <v>10</v>
          </cell>
          <cell r="DF124">
            <v>15</v>
          </cell>
          <cell r="DG124">
            <v>3</v>
          </cell>
          <cell r="DH124">
            <v>2</v>
          </cell>
          <cell r="DI124">
            <v>7</v>
          </cell>
        </row>
        <row r="125">
          <cell r="A125" t="str">
            <v>RS 144</v>
          </cell>
          <cell r="B125">
            <v>144</v>
          </cell>
          <cell r="C125" t="str">
            <v>S</v>
          </cell>
          <cell r="D125" t="str">
            <v>T</v>
          </cell>
          <cell r="E125" t="str">
            <v>Koche River - Mangochi</v>
          </cell>
          <cell r="F125" t="str">
            <v>M10</v>
          </cell>
          <cell r="G125">
            <v>10</v>
          </cell>
          <cell r="H125">
            <v>19.600000000000001</v>
          </cell>
          <cell r="I125" t="str">
            <v>F</v>
          </cell>
          <cell r="J125" t="str">
            <v>MANGOCHI</v>
          </cell>
          <cell r="K125">
            <v>8</v>
          </cell>
          <cell r="L125">
            <v>0</v>
          </cell>
          <cell r="W125">
            <v>74</v>
          </cell>
          <cell r="X125" t="str">
            <v>DS</v>
          </cell>
          <cell r="Y125">
            <v>150</v>
          </cell>
          <cell r="Z125" t="str">
            <v>SB</v>
          </cell>
          <cell r="AA125">
            <v>100</v>
          </cell>
          <cell r="AB125" t="str">
            <v>GR</v>
          </cell>
          <cell r="AC125">
            <v>8</v>
          </cell>
          <cell r="AD125" t="str">
            <v>VR</v>
          </cell>
          <cell r="AE125">
            <v>89</v>
          </cell>
          <cell r="AF125" t="str">
            <v>SR</v>
          </cell>
          <cell r="AG125" t="str">
            <v>ST</v>
          </cell>
          <cell r="AH125">
            <v>10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4</v>
          </cell>
          <cell r="AN125">
            <v>0</v>
          </cell>
          <cell r="BO125" t="str">
            <v>RS 144</v>
          </cell>
          <cell r="BP125">
            <v>19.600000000000001</v>
          </cell>
          <cell r="BQ125">
            <v>6.7</v>
          </cell>
          <cell r="BR125" t="str">
            <v>F</v>
          </cell>
          <cell r="BS125" t="str">
            <v>C</v>
          </cell>
          <cell r="BT125">
            <v>0</v>
          </cell>
          <cell r="BU125" t="str">
            <v>ST</v>
          </cell>
          <cell r="BV125" t="str">
            <v>DS</v>
          </cell>
          <cell r="BW125">
            <v>4</v>
          </cell>
          <cell r="BX125">
            <v>10</v>
          </cell>
          <cell r="BY125">
            <v>15</v>
          </cell>
          <cell r="BZ125">
            <v>1</v>
          </cell>
          <cell r="CA125">
            <v>8</v>
          </cell>
          <cell r="CB125">
            <v>1.3540000000000001</v>
          </cell>
          <cell r="CC125">
            <v>5.18</v>
          </cell>
          <cell r="CD125">
            <v>75</v>
          </cell>
          <cell r="CE125">
            <v>38</v>
          </cell>
          <cell r="CF125">
            <v>23</v>
          </cell>
          <cell r="CG125">
            <v>52</v>
          </cell>
          <cell r="CH125">
            <v>15</v>
          </cell>
          <cell r="CI125">
            <v>14</v>
          </cell>
          <cell r="CJ125">
            <v>4.1791044776119404E-2</v>
          </cell>
          <cell r="CK125">
            <v>10</v>
          </cell>
          <cell r="CL125">
            <v>23</v>
          </cell>
          <cell r="CM125">
            <v>0.26793800229621123</v>
          </cell>
          <cell r="CN125">
            <v>0.26793800229621123</v>
          </cell>
          <cell r="CO125">
            <v>0</v>
          </cell>
          <cell r="CP125">
            <v>0</v>
          </cell>
          <cell r="CQ125">
            <v>5.4479380022962109</v>
          </cell>
          <cell r="CR125">
            <v>50</v>
          </cell>
          <cell r="CS125">
            <v>1.5</v>
          </cell>
          <cell r="CT125">
            <v>2.5</v>
          </cell>
          <cell r="CU125">
            <v>1</v>
          </cell>
          <cell r="CV125">
            <v>9</v>
          </cell>
          <cell r="CW125">
            <v>24</v>
          </cell>
          <cell r="CX125">
            <v>48</v>
          </cell>
          <cell r="CY125">
            <v>2.2999999999999998</v>
          </cell>
          <cell r="CZ125">
            <v>2</v>
          </cell>
          <cell r="DA125">
            <v>1</v>
          </cell>
          <cell r="DB125">
            <v>1000</v>
          </cell>
          <cell r="DC125">
            <v>470</v>
          </cell>
          <cell r="DD125">
            <v>260</v>
          </cell>
          <cell r="DE125">
            <v>75</v>
          </cell>
          <cell r="DF125">
            <v>115</v>
          </cell>
          <cell r="DG125">
            <v>20</v>
          </cell>
          <cell r="DH125">
            <v>10</v>
          </cell>
          <cell r="DI125">
            <v>50</v>
          </cell>
        </row>
        <row r="126">
          <cell r="A126" t="str">
            <v>RS 080</v>
          </cell>
          <cell r="B126">
            <v>80</v>
          </cell>
          <cell r="C126" t="str">
            <v>C</v>
          </cell>
          <cell r="D126" t="str">
            <v>T</v>
          </cell>
          <cell r="E126" t="str">
            <v>International Border - Mchinji</v>
          </cell>
          <cell r="F126" t="str">
            <v>M12</v>
          </cell>
          <cell r="G126">
            <v>1</v>
          </cell>
          <cell r="H126">
            <v>11.5</v>
          </cell>
          <cell r="I126" t="str">
            <v>F</v>
          </cell>
          <cell r="J126" t="str">
            <v>MCHINJI</v>
          </cell>
          <cell r="K126">
            <v>6</v>
          </cell>
          <cell r="L126">
            <v>0</v>
          </cell>
          <cell r="W126">
            <v>79</v>
          </cell>
          <cell r="X126" t="str">
            <v>DS</v>
          </cell>
          <cell r="Y126">
            <v>250</v>
          </cell>
          <cell r="Z126" t="str">
            <v>GR</v>
          </cell>
          <cell r="AA126">
            <v>100</v>
          </cell>
          <cell r="AB126" t="str">
            <v>GR</v>
          </cell>
          <cell r="AC126">
            <v>25</v>
          </cell>
          <cell r="AD126" t="str">
            <v>VR</v>
          </cell>
          <cell r="AE126">
            <v>91</v>
          </cell>
          <cell r="AF126" t="str">
            <v>SR</v>
          </cell>
          <cell r="AG126" t="str">
            <v>ST</v>
          </cell>
          <cell r="AH126">
            <v>10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4</v>
          </cell>
          <cell r="AN126">
            <v>0</v>
          </cell>
          <cell r="BO126" t="str">
            <v>RS 080</v>
          </cell>
          <cell r="BP126">
            <v>11.5</v>
          </cell>
          <cell r="BQ126">
            <v>6</v>
          </cell>
          <cell r="BR126" t="str">
            <v>F</v>
          </cell>
          <cell r="BS126" t="str">
            <v>C</v>
          </cell>
          <cell r="BT126">
            <v>0</v>
          </cell>
          <cell r="BU126" t="str">
            <v>ST</v>
          </cell>
          <cell r="BV126" t="str">
            <v>DS</v>
          </cell>
          <cell r="BW126">
            <v>4</v>
          </cell>
          <cell r="BX126">
            <v>10</v>
          </cell>
          <cell r="BY126">
            <v>15</v>
          </cell>
          <cell r="BZ126">
            <v>1</v>
          </cell>
          <cell r="CA126">
            <v>25</v>
          </cell>
          <cell r="CB126">
            <v>1.254</v>
          </cell>
          <cell r="CC126">
            <v>3.2394887221034847</v>
          </cell>
          <cell r="CD126">
            <v>38</v>
          </cell>
          <cell r="CE126">
            <v>6</v>
          </cell>
          <cell r="CF126">
            <v>0</v>
          </cell>
          <cell r="CG126">
            <v>38</v>
          </cell>
          <cell r="CH126">
            <v>6</v>
          </cell>
          <cell r="CI126">
            <v>0.7</v>
          </cell>
          <cell r="CJ126">
            <v>2.3333333333333331E-3</v>
          </cell>
          <cell r="CK126">
            <v>2.3333333333333331E-3</v>
          </cell>
          <cell r="CL126">
            <v>0</v>
          </cell>
          <cell r="CM126">
            <v>9.0461538461538446E-4</v>
          </cell>
          <cell r="CN126">
            <v>9.0461538461538446E-4</v>
          </cell>
          <cell r="CO126">
            <v>0</v>
          </cell>
          <cell r="CP126">
            <v>0</v>
          </cell>
          <cell r="CQ126">
            <v>3.2403933374881002</v>
          </cell>
          <cell r="CR126">
            <v>0</v>
          </cell>
          <cell r="CS126">
            <v>1</v>
          </cell>
          <cell r="CT126">
            <v>0</v>
          </cell>
          <cell r="CU126">
            <v>0</v>
          </cell>
          <cell r="CV126">
            <v>7</v>
          </cell>
          <cell r="CW126">
            <v>19</v>
          </cell>
          <cell r="CX126">
            <v>38</v>
          </cell>
          <cell r="CY126">
            <v>2</v>
          </cell>
          <cell r="CZ126">
            <v>2</v>
          </cell>
          <cell r="DA126">
            <v>1.2</v>
          </cell>
          <cell r="DB126">
            <v>200</v>
          </cell>
          <cell r="DC126">
            <v>94</v>
          </cell>
          <cell r="DD126">
            <v>52</v>
          </cell>
          <cell r="DE126">
            <v>15</v>
          </cell>
          <cell r="DF126">
            <v>23</v>
          </cell>
          <cell r="DG126">
            <v>4</v>
          </cell>
          <cell r="DH126">
            <v>2</v>
          </cell>
          <cell r="DI126">
            <v>10</v>
          </cell>
        </row>
        <row r="127">
          <cell r="A127" t="str">
            <v>RS 079</v>
          </cell>
          <cell r="B127">
            <v>79</v>
          </cell>
          <cell r="C127" t="str">
            <v>C</v>
          </cell>
          <cell r="D127" t="str">
            <v>T</v>
          </cell>
          <cell r="E127" t="str">
            <v>Mchinji - Kamwendo</v>
          </cell>
          <cell r="F127" t="str">
            <v>M12</v>
          </cell>
          <cell r="G127">
            <v>2</v>
          </cell>
          <cell r="H127">
            <v>19.100000000000001</v>
          </cell>
          <cell r="I127" t="str">
            <v>F</v>
          </cell>
          <cell r="J127" t="str">
            <v>MCHINJI</v>
          </cell>
          <cell r="K127">
            <v>6</v>
          </cell>
          <cell r="L127">
            <v>0</v>
          </cell>
          <cell r="W127">
            <v>79</v>
          </cell>
          <cell r="X127" t="str">
            <v>DS</v>
          </cell>
          <cell r="Y127">
            <v>250</v>
          </cell>
          <cell r="Z127" t="str">
            <v>GR</v>
          </cell>
          <cell r="AA127">
            <v>100</v>
          </cell>
          <cell r="AB127" t="str">
            <v>GR</v>
          </cell>
          <cell r="AC127">
            <v>25</v>
          </cell>
          <cell r="AD127" t="str">
            <v>VR</v>
          </cell>
          <cell r="AE127">
            <v>91</v>
          </cell>
          <cell r="AF127" t="str">
            <v>SR</v>
          </cell>
          <cell r="AG127" t="str">
            <v>ST</v>
          </cell>
          <cell r="AH127">
            <v>10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4</v>
          </cell>
          <cell r="AN127">
            <v>0</v>
          </cell>
          <cell r="BO127" t="str">
            <v>RS 079</v>
          </cell>
          <cell r="BP127">
            <v>19.100000000000001</v>
          </cell>
          <cell r="BQ127">
            <v>6</v>
          </cell>
          <cell r="BR127" t="str">
            <v>F</v>
          </cell>
          <cell r="BS127" t="str">
            <v>C</v>
          </cell>
          <cell r="BT127">
            <v>0</v>
          </cell>
          <cell r="BU127" t="str">
            <v>ST</v>
          </cell>
          <cell r="BV127" t="str">
            <v>DS</v>
          </cell>
          <cell r="BW127">
            <v>4</v>
          </cell>
          <cell r="BX127">
            <v>10</v>
          </cell>
          <cell r="BY127">
            <v>15</v>
          </cell>
          <cell r="BZ127">
            <v>1</v>
          </cell>
          <cell r="CA127">
            <v>25</v>
          </cell>
          <cell r="CB127">
            <v>1.254</v>
          </cell>
          <cell r="CC127">
            <v>3.272964250312977</v>
          </cell>
          <cell r="CD127">
            <v>12</v>
          </cell>
          <cell r="CE127">
            <v>1</v>
          </cell>
          <cell r="CF127">
            <v>0</v>
          </cell>
          <cell r="CG127">
            <v>12</v>
          </cell>
          <cell r="CH127">
            <v>1</v>
          </cell>
          <cell r="CI127">
            <v>0.4</v>
          </cell>
          <cell r="CJ127">
            <v>1.3333333333333337E-3</v>
          </cell>
          <cell r="CK127">
            <v>1.3333333333333337E-3</v>
          </cell>
          <cell r="CL127">
            <v>0</v>
          </cell>
          <cell r="CM127">
            <v>5.1692307692307704E-4</v>
          </cell>
          <cell r="CN127">
            <v>5.1692307692307704E-4</v>
          </cell>
          <cell r="CO127">
            <v>0</v>
          </cell>
          <cell r="CP127">
            <v>0</v>
          </cell>
          <cell r="CQ127">
            <v>3.2734811733899001</v>
          </cell>
          <cell r="CR127">
            <v>0</v>
          </cell>
          <cell r="CS127">
            <v>1</v>
          </cell>
          <cell r="CT127">
            <v>0</v>
          </cell>
          <cell r="CU127">
            <v>0</v>
          </cell>
          <cell r="CV127">
            <v>7</v>
          </cell>
          <cell r="CW127">
            <v>19</v>
          </cell>
          <cell r="CX127">
            <v>38</v>
          </cell>
          <cell r="CY127">
            <v>2</v>
          </cell>
          <cell r="CZ127">
            <v>1.7</v>
          </cell>
          <cell r="DA127">
            <v>1</v>
          </cell>
          <cell r="DB127">
            <v>390</v>
          </cell>
          <cell r="DC127">
            <v>184</v>
          </cell>
          <cell r="DD127">
            <v>102</v>
          </cell>
          <cell r="DE127">
            <v>30</v>
          </cell>
          <cell r="DF127">
            <v>45</v>
          </cell>
          <cell r="DG127">
            <v>8</v>
          </cell>
          <cell r="DH127">
            <v>4</v>
          </cell>
          <cell r="DI127">
            <v>20</v>
          </cell>
        </row>
        <row r="128">
          <cell r="A128" t="str">
            <v>RS 077</v>
          </cell>
          <cell r="B128">
            <v>77</v>
          </cell>
          <cell r="C128" t="str">
            <v>C</v>
          </cell>
          <cell r="D128" t="str">
            <v>T</v>
          </cell>
          <cell r="E128" t="str">
            <v>Kamwendo - Bua River</v>
          </cell>
          <cell r="F128" t="str">
            <v>M12</v>
          </cell>
          <cell r="G128">
            <v>3</v>
          </cell>
          <cell r="H128">
            <v>14.7</v>
          </cell>
          <cell r="I128" t="str">
            <v>F</v>
          </cell>
          <cell r="J128" t="str">
            <v>MCHINJI</v>
          </cell>
          <cell r="K128">
            <v>6</v>
          </cell>
          <cell r="L128">
            <v>0</v>
          </cell>
          <cell r="W128">
            <v>79</v>
          </cell>
          <cell r="X128" t="str">
            <v>DS</v>
          </cell>
          <cell r="Y128">
            <v>250</v>
          </cell>
          <cell r="Z128" t="str">
            <v>GR</v>
          </cell>
          <cell r="AA128">
            <v>100</v>
          </cell>
          <cell r="AB128" t="str">
            <v>GR</v>
          </cell>
          <cell r="AC128">
            <v>25</v>
          </cell>
          <cell r="AD128" t="str">
            <v>VR</v>
          </cell>
          <cell r="AE128">
            <v>91</v>
          </cell>
          <cell r="AF128" t="str">
            <v>SR</v>
          </cell>
          <cell r="AG128" t="str">
            <v>ST</v>
          </cell>
          <cell r="AH128">
            <v>10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4</v>
          </cell>
          <cell r="AN128">
            <v>0</v>
          </cell>
          <cell r="BO128" t="str">
            <v>RS 077</v>
          </cell>
          <cell r="BP128">
            <v>14.7</v>
          </cell>
          <cell r="BQ128">
            <v>6</v>
          </cell>
          <cell r="BR128" t="str">
            <v>F</v>
          </cell>
          <cell r="BS128" t="str">
            <v>C</v>
          </cell>
          <cell r="BT128">
            <v>0</v>
          </cell>
          <cell r="BU128" t="str">
            <v>ST</v>
          </cell>
          <cell r="BV128" t="str">
            <v>DS</v>
          </cell>
          <cell r="BW128">
            <v>4</v>
          </cell>
          <cell r="BX128">
            <v>10</v>
          </cell>
          <cell r="BY128">
            <v>15</v>
          </cell>
          <cell r="BZ128">
            <v>1</v>
          </cell>
          <cell r="CA128">
            <v>25</v>
          </cell>
          <cell r="CB128">
            <v>1.254</v>
          </cell>
          <cell r="CC128">
            <v>3.3033989240279333</v>
          </cell>
          <cell r="CD128">
            <v>15</v>
          </cell>
          <cell r="CE128">
            <v>0</v>
          </cell>
          <cell r="CF128">
            <v>0</v>
          </cell>
          <cell r="CG128">
            <v>15</v>
          </cell>
          <cell r="CH128">
            <v>0</v>
          </cell>
          <cell r="CI128">
            <v>0.3</v>
          </cell>
          <cell r="CJ128">
            <v>1E-3</v>
          </cell>
          <cell r="CK128">
            <v>1E-3</v>
          </cell>
          <cell r="CL128">
            <v>0</v>
          </cell>
          <cell r="CM128">
            <v>3.876923076923077E-4</v>
          </cell>
          <cell r="CN128">
            <v>3.876923076923077E-4</v>
          </cell>
          <cell r="CO128">
            <v>0</v>
          </cell>
          <cell r="CP128">
            <v>0</v>
          </cell>
          <cell r="CQ128">
            <v>3.3037866163356258</v>
          </cell>
          <cell r="CR128">
            <v>0</v>
          </cell>
          <cell r="CS128">
            <v>1</v>
          </cell>
          <cell r="CT128">
            <v>0</v>
          </cell>
          <cell r="CU128">
            <v>0</v>
          </cell>
          <cell r="CV128">
            <v>7</v>
          </cell>
          <cell r="CW128">
            <v>19</v>
          </cell>
          <cell r="CX128">
            <v>38</v>
          </cell>
          <cell r="CY128">
            <v>2</v>
          </cell>
          <cell r="CZ128">
            <v>1.5</v>
          </cell>
          <cell r="DA128">
            <v>1</v>
          </cell>
          <cell r="DB128">
            <v>390</v>
          </cell>
          <cell r="DC128">
            <v>184</v>
          </cell>
          <cell r="DD128">
            <v>102</v>
          </cell>
          <cell r="DE128">
            <v>30</v>
          </cell>
          <cell r="DF128">
            <v>45</v>
          </cell>
          <cell r="DG128">
            <v>8</v>
          </cell>
          <cell r="DH128">
            <v>4</v>
          </cell>
          <cell r="DI128">
            <v>20</v>
          </cell>
        </row>
        <row r="129">
          <cell r="A129" t="str">
            <v>RS 076</v>
          </cell>
          <cell r="B129">
            <v>76</v>
          </cell>
          <cell r="C129" t="str">
            <v>C</v>
          </cell>
          <cell r="D129" t="str">
            <v>T</v>
          </cell>
          <cell r="E129" t="str">
            <v>Bua River - Namitete River Bridge</v>
          </cell>
          <cell r="F129" t="str">
            <v>M12</v>
          </cell>
          <cell r="G129">
            <v>4</v>
          </cell>
          <cell r="H129">
            <v>27.9</v>
          </cell>
          <cell r="I129" t="str">
            <v>F</v>
          </cell>
          <cell r="J129" t="str">
            <v>MCHINJI</v>
          </cell>
          <cell r="K129">
            <v>6</v>
          </cell>
          <cell r="L129">
            <v>0</v>
          </cell>
          <cell r="W129">
            <v>79</v>
          </cell>
          <cell r="X129" t="str">
            <v>DS</v>
          </cell>
          <cell r="Y129">
            <v>250</v>
          </cell>
          <cell r="Z129" t="str">
            <v>GR</v>
          </cell>
          <cell r="AA129">
            <v>100</v>
          </cell>
          <cell r="AB129" t="str">
            <v>GR</v>
          </cell>
          <cell r="AC129">
            <v>25</v>
          </cell>
          <cell r="AD129" t="str">
            <v>VR</v>
          </cell>
          <cell r="AE129">
            <v>91</v>
          </cell>
          <cell r="AF129" t="str">
            <v>SR</v>
          </cell>
          <cell r="AG129" t="str">
            <v>ST</v>
          </cell>
          <cell r="AH129">
            <v>10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4</v>
          </cell>
          <cell r="AN129">
            <v>0</v>
          </cell>
          <cell r="BO129" t="str">
            <v>RS 076</v>
          </cell>
          <cell r="BP129">
            <v>27.9</v>
          </cell>
          <cell r="BQ129">
            <v>6</v>
          </cell>
          <cell r="BR129" t="str">
            <v>F</v>
          </cell>
          <cell r="BS129" t="str">
            <v>C</v>
          </cell>
          <cell r="BT129">
            <v>0</v>
          </cell>
          <cell r="BU129" t="str">
            <v>ST</v>
          </cell>
          <cell r="BV129" t="str">
            <v>DS</v>
          </cell>
          <cell r="BW129">
            <v>4</v>
          </cell>
          <cell r="BX129">
            <v>10</v>
          </cell>
          <cell r="BY129">
            <v>15</v>
          </cell>
          <cell r="BZ129">
            <v>1</v>
          </cell>
          <cell r="CA129">
            <v>25</v>
          </cell>
          <cell r="CB129">
            <v>1.254</v>
          </cell>
          <cell r="CC129">
            <v>2.9693093575046658</v>
          </cell>
          <cell r="CD129">
            <v>14</v>
          </cell>
          <cell r="CE129">
            <v>2.8</v>
          </cell>
          <cell r="CF129">
            <v>0</v>
          </cell>
          <cell r="CG129">
            <v>14</v>
          </cell>
          <cell r="CH129">
            <v>2.8</v>
          </cell>
          <cell r="CI129">
            <v>1.2</v>
          </cell>
          <cell r="CJ129">
            <v>4.0000000000000001E-3</v>
          </cell>
          <cell r="CK129">
            <v>4.0000000000000001E-3</v>
          </cell>
          <cell r="CL129">
            <v>0</v>
          </cell>
          <cell r="CM129">
            <v>1.5507692307692308E-3</v>
          </cell>
          <cell r="CN129">
            <v>1.5507692307692308E-3</v>
          </cell>
          <cell r="CO129">
            <v>0</v>
          </cell>
          <cell r="CP129">
            <v>0</v>
          </cell>
          <cell r="CQ129">
            <v>2.9708601267354351</v>
          </cell>
          <cell r="CR129">
            <v>0</v>
          </cell>
          <cell r="CS129">
            <v>1.2</v>
          </cell>
          <cell r="CT129">
            <v>0.99999999999999978</v>
          </cell>
          <cell r="CU129">
            <v>0.39999999999999991</v>
          </cell>
          <cell r="CV129">
            <v>7</v>
          </cell>
          <cell r="CW129">
            <v>19</v>
          </cell>
          <cell r="CX129">
            <v>38</v>
          </cell>
          <cell r="CY129">
            <v>2</v>
          </cell>
          <cell r="CZ129">
            <v>1.5</v>
          </cell>
          <cell r="DA129">
            <v>1</v>
          </cell>
          <cell r="DB129">
            <v>390</v>
          </cell>
          <cell r="DC129">
            <v>184</v>
          </cell>
          <cell r="DD129">
            <v>102</v>
          </cell>
          <cell r="DE129">
            <v>30</v>
          </cell>
          <cell r="DF129">
            <v>45</v>
          </cell>
          <cell r="DG129">
            <v>8</v>
          </cell>
          <cell r="DH129">
            <v>4</v>
          </cell>
          <cell r="DI129">
            <v>20</v>
          </cell>
        </row>
        <row r="130">
          <cell r="A130" t="str">
            <v>RS 075</v>
          </cell>
          <cell r="B130">
            <v>75</v>
          </cell>
          <cell r="C130" t="str">
            <v>C</v>
          </cell>
          <cell r="D130" t="str">
            <v>T</v>
          </cell>
          <cell r="E130" t="str">
            <v>Namitete River Bridge - Chileka</v>
          </cell>
          <cell r="F130" t="str">
            <v>M12</v>
          </cell>
          <cell r="G130">
            <v>5</v>
          </cell>
          <cell r="H130">
            <v>4.0999999999999996</v>
          </cell>
          <cell r="I130" t="str">
            <v>R</v>
          </cell>
          <cell r="J130" t="str">
            <v>LILONGWE</v>
          </cell>
          <cell r="K130">
            <v>6</v>
          </cell>
          <cell r="L130">
            <v>0</v>
          </cell>
          <cell r="W130">
            <v>79</v>
          </cell>
          <cell r="X130" t="str">
            <v>DS</v>
          </cell>
          <cell r="Y130">
            <v>250</v>
          </cell>
          <cell r="Z130" t="str">
            <v>GR</v>
          </cell>
          <cell r="AA130">
            <v>100</v>
          </cell>
          <cell r="AB130" t="str">
            <v>GR</v>
          </cell>
          <cell r="AC130">
            <v>25</v>
          </cell>
          <cell r="AD130" t="str">
            <v>VR</v>
          </cell>
          <cell r="AE130">
            <v>91</v>
          </cell>
          <cell r="AF130" t="str">
            <v>SR</v>
          </cell>
          <cell r="AG130" t="str">
            <v>ST</v>
          </cell>
          <cell r="AH130">
            <v>10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4</v>
          </cell>
          <cell r="AN130">
            <v>0</v>
          </cell>
          <cell r="BO130" t="str">
            <v>RS 075</v>
          </cell>
          <cell r="BP130">
            <v>4.0999999999999996</v>
          </cell>
          <cell r="BQ130">
            <v>6</v>
          </cell>
          <cell r="BR130" t="str">
            <v>R</v>
          </cell>
          <cell r="BS130" t="str">
            <v>C</v>
          </cell>
          <cell r="BT130">
            <v>0</v>
          </cell>
          <cell r="BU130" t="str">
            <v>ST</v>
          </cell>
          <cell r="BV130" t="str">
            <v>DS</v>
          </cell>
          <cell r="BW130">
            <v>4</v>
          </cell>
          <cell r="BX130">
            <v>10</v>
          </cell>
          <cell r="BY130">
            <v>15</v>
          </cell>
          <cell r="BZ130">
            <v>1</v>
          </cell>
          <cell r="CA130">
            <v>25</v>
          </cell>
          <cell r="CB130">
            <v>1.254</v>
          </cell>
          <cell r="CC130">
            <v>4.0210929844349206</v>
          </cell>
          <cell r="CD130">
            <v>60</v>
          </cell>
          <cell r="CE130">
            <v>30</v>
          </cell>
          <cell r="CF130">
            <v>15</v>
          </cell>
          <cell r="CG130">
            <v>45</v>
          </cell>
          <cell r="CH130">
            <v>15</v>
          </cell>
          <cell r="CI130">
            <v>0</v>
          </cell>
          <cell r="CJ130">
            <v>0</v>
          </cell>
          <cell r="CK130">
            <v>10</v>
          </cell>
          <cell r="CL130">
            <v>15</v>
          </cell>
          <cell r="CM130">
            <v>0.19923076923076921</v>
          </cell>
          <cell r="CN130">
            <v>0.19923076923076921</v>
          </cell>
          <cell r="CO130">
            <v>0</v>
          </cell>
          <cell r="CP130">
            <v>0</v>
          </cell>
          <cell r="CQ130">
            <v>4.2203237536656895</v>
          </cell>
          <cell r="CR130">
            <v>0</v>
          </cell>
          <cell r="CS130">
            <v>2</v>
          </cell>
          <cell r="CT130">
            <v>5</v>
          </cell>
          <cell r="CU130">
            <v>2</v>
          </cell>
          <cell r="CV130">
            <v>7</v>
          </cell>
          <cell r="CW130">
            <v>19</v>
          </cell>
          <cell r="CX130">
            <v>38</v>
          </cell>
          <cell r="CY130">
            <v>2</v>
          </cell>
          <cell r="CZ130">
            <v>3</v>
          </cell>
          <cell r="DA130">
            <v>1.3</v>
          </cell>
          <cell r="DB130">
            <v>390</v>
          </cell>
          <cell r="DC130">
            <v>184</v>
          </cell>
          <cell r="DD130">
            <v>102</v>
          </cell>
          <cell r="DE130">
            <v>30</v>
          </cell>
          <cell r="DF130">
            <v>45</v>
          </cell>
          <cell r="DG130">
            <v>8</v>
          </cell>
          <cell r="DH130">
            <v>4</v>
          </cell>
          <cell r="DI130">
            <v>20</v>
          </cell>
        </row>
        <row r="131">
          <cell r="A131" t="str">
            <v>RS 836</v>
          </cell>
          <cell r="B131" t="str">
            <v>n.a.</v>
          </cell>
          <cell r="C131" t="str">
            <v>C</v>
          </cell>
          <cell r="D131" t="str">
            <v>T</v>
          </cell>
          <cell r="E131" t="str">
            <v>Chileka - Chankhandwe</v>
          </cell>
          <cell r="F131" t="str">
            <v>M12</v>
          </cell>
          <cell r="G131">
            <v>6</v>
          </cell>
          <cell r="H131">
            <v>31.4</v>
          </cell>
          <cell r="I131" t="str">
            <v>R</v>
          </cell>
          <cell r="J131" t="str">
            <v>LILONGWE</v>
          </cell>
          <cell r="K131">
            <v>6</v>
          </cell>
          <cell r="L131" t="str">
            <v xml:space="preserve">New section part of RS 78 </v>
          </cell>
          <cell r="W131">
            <v>79</v>
          </cell>
          <cell r="X131" t="str">
            <v>DS</v>
          </cell>
          <cell r="Y131">
            <v>250</v>
          </cell>
          <cell r="Z131" t="str">
            <v>GR</v>
          </cell>
          <cell r="AA131">
            <v>100</v>
          </cell>
          <cell r="AB131" t="str">
            <v>GR</v>
          </cell>
          <cell r="AC131">
            <v>25</v>
          </cell>
          <cell r="AD131" t="str">
            <v>VR</v>
          </cell>
          <cell r="AE131">
            <v>91</v>
          </cell>
          <cell r="AF131" t="str">
            <v>SR</v>
          </cell>
          <cell r="AG131" t="str">
            <v>ST</v>
          </cell>
          <cell r="AH131">
            <v>10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4</v>
          </cell>
          <cell r="AN131">
            <v>0</v>
          </cell>
          <cell r="BO131" t="str">
            <v>RS 836</v>
          </cell>
          <cell r="BP131">
            <v>31.4</v>
          </cell>
          <cell r="BQ131">
            <v>6</v>
          </cell>
          <cell r="BR131" t="str">
            <v>R</v>
          </cell>
          <cell r="BS131" t="str">
            <v>C</v>
          </cell>
          <cell r="BT131">
            <v>0</v>
          </cell>
          <cell r="BU131" t="str">
            <v>ST</v>
          </cell>
          <cell r="BV131" t="str">
            <v>DS</v>
          </cell>
          <cell r="BW131">
            <v>4</v>
          </cell>
          <cell r="BX131">
            <v>10</v>
          </cell>
          <cell r="BY131">
            <v>15</v>
          </cell>
          <cell r="BZ131">
            <v>1</v>
          </cell>
          <cell r="CA131">
            <v>25</v>
          </cell>
          <cell r="CB131">
            <v>1.254</v>
          </cell>
          <cell r="CC131">
            <v>2.98</v>
          </cell>
          <cell r="CD131">
            <v>28</v>
          </cell>
          <cell r="CE131">
            <v>11</v>
          </cell>
          <cell r="CF131">
            <v>0</v>
          </cell>
          <cell r="CG131">
            <v>28</v>
          </cell>
          <cell r="CH131">
            <v>11</v>
          </cell>
          <cell r="CI131">
            <v>0.3</v>
          </cell>
          <cell r="CJ131">
            <v>1E-3</v>
          </cell>
          <cell r="CK131">
            <v>1E-3</v>
          </cell>
          <cell r="CL131">
            <v>0</v>
          </cell>
          <cell r="CM131">
            <v>3.876923076923077E-4</v>
          </cell>
          <cell r="CN131">
            <v>3.876923076923077E-4</v>
          </cell>
          <cell r="CO131">
            <v>0</v>
          </cell>
          <cell r="CP131">
            <v>0</v>
          </cell>
          <cell r="CQ131">
            <v>2.9803876923076924</v>
          </cell>
          <cell r="CR131">
            <v>0</v>
          </cell>
          <cell r="CS131">
            <v>1</v>
          </cell>
          <cell r="CT131">
            <v>0</v>
          </cell>
          <cell r="CU131">
            <v>0</v>
          </cell>
          <cell r="CV131">
            <v>7</v>
          </cell>
          <cell r="CW131">
            <v>19</v>
          </cell>
          <cell r="CX131">
            <v>38</v>
          </cell>
          <cell r="CY131">
            <v>2.5</v>
          </cell>
          <cell r="CZ131">
            <v>1.5</v>
          </cell>
          <cell r="DA131">
            <v>1</v>
          </cell>
          <cell r="DB131">
            <v>500</v>
          </cell>
          <cell r="DC131">
            <v>235</v>
          </cell>
          <cell r="DD131">
            <v>130</v>
          </cell>
          <cell r="DE131">
            <v>38</v>
          </cell>
          <cell r="DF131">
            <v>58</v>
          </cell>
          <cell r="DG131">
            <v>10</v>
          </cell>
          <cell r="DH131">
            <v>5</v>
          </cell>
          <cell r="DI131">
            <v>25</v>
          </cell>
        </row>
        <row r="132">
          <cell r="A132" t="str">
            <v>RS 074</v>
          </cell>
          <cell r="B132">
            <v>74</v>
          </cell>
          <cell r="C132" t="str">
            <v>C</v>
          </cell>
          <cell r="D132" t="str">
            <v>T</v>
          </cell>
          <cell r="E132" t="str">
            <v>Chankhandwe - Njewa</v>
          </cell>
          <cell r="F132" t="str">
            <v>M12</v>
          </cell>
          <cell r="G132">
            <v>7</v>
          </cell>
          <cell r="H132">
            <v>11.3</v>
          </cell>
          <cell r="I132" t="str">
            <v>R</v>
          </cell>
          <cell r="J132" t="str">
            <v>LILONGWE</v>
          </cell>
          <cell r="K132">
            <v>6</v>
          </cell>
          <cell r="L132">
            <v>0</v>
          </cell>
          <cell r="W132">
            <v>79</v>
          </cell>
          <cell r="X132" t="str">
            <v>DS</v>
          </cell>
          <cell r="Y132">
            <v>250</v>
          </cell>
          <cell r="Z132" t="str">
            <v>GR</v>
          </cell>
          <cell r="AA132">
            <v>100</v>
          </cell>
          <cell r="AB132" t="str">
            <v>GR</v>
          </cell>
          <cell r="AC132">
            <v>25</v>
          </cell>
          <cell r="AD132" t="str">
            <v>VR</v>
          </cell>
          <cell r="AE132">
            <v>91</v>
          </cell>
          <cell r="AF132" t="str">
            <v>SR</v>
          </cell>
          <cell r="AG132" t="str">
            <v>ST</v>
          </cell>
          <cell r="AH132">
            <v>10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4</v>
          </cell>
          <cell r="AN132">
            <v>0</v>
          </cell>
          <cell r="BO132" t="str">
            <v>RS 074</v>
          </cell>
          <cell r="BP132">
            <v>11.3</v>
          </cell>
          <cell r="BQ132">
            <v>6</v>
          </cell>
          <cell r="BR132" t="str">
            <v>R</v>
          </cell>
          <cell r="BS132" t="str">
            <v>C</v>
          </cell>
          <cell r="BT132">
            <v>0</v>
          </cell>
          <cell r="BU132" t="str">
            <v>ST</v>
          </cell>
          <cell r="BV132" t="str">
            <v>DS</v>
          </cell>
          <cell r="BW132">
            <v>4</v>
          </cell>
          <cell r="BX132">
            <v>10</v>
          </cell>
          <cell r="BY132">
            <v>15</v>
          </cell>
          <cell r="BZ132">
            <v>1</v>
          </cell>
          <cell r="CA132">
            <v>25</v>
          </cell>
          <cell r="CB132">
            <v>1.254</v>
          </cell>
          <cell r="CC132">
            <v>2.5701163989307867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2.5701163989307867</v>
          </cell>
          <cell r="CR132">
            <v>0</v>
          </cell>
          <cell r="CS132">
            <v>1</v>
          </cell>
          <cell r="CT132">
            <v>0</v>
          </cell>
          <cell r="CU132">
            <v>0</v>
          </cell>
          <cell r="CV132">
            <v>7</v>
          </cell>
          <cell r="CW132">
            <v>19</v>
          </cell>
          <cell r="CX132">
            <v>38</v>
          </cell>
          <cell r="CY132">
            <v>1.5</v>
          </cell>
          <cell r="CZ132">
            <v>1</v>
          </cell>
          <cell r="DA132">
            <v>1</v>
          </cell>
          <cell r="DB132">
            <v>700</v>
          </cell>
          <cell r="DC132">
            <v>329</v>
          </cell>
          <cell r="DD132">
            <v>182</v>
          </cell>
          <cell r="DE132">
            <v>53</v>
          </cell>
          <cell r="DF132">
            <v>81</v>
          </cell>
          <cell r="DG132">
            <v>14</v>
          </cell>
          <cell r="DH132">
            <v>7</v>
          </cell>
          <cell r="DI132">
            <v>35</v>
          </cell>
        </row>
        <row r="133">
          <cell r="A133" t="str">
            <v>RS 082</v>
          </cell>
          <cell r="B133">
            <v>82</v>
          </cell>
          <cell r="C133" t="str">
            <v>C</v>
          </cell>
          <cell r="D133" t="str">
            <v>T</v>
          </cell>
          <cell r="E133" t="str">
            <v xml:space="preserve">Alimaunde (junction M1) - Lumbadzi River </v>
          </cell>
          <cell r="F133" t="str">
            <v>M14</v>
          </cell>
          <cell r="G133">
            <v>1</v>
          </cell>
          <cell r="H133">
            <v>25</v>
          </cell>
          <cell r="I133" t="str">
            <v>F</v>
          </cell>
          <cell r="J133" t="str">
            <v>LILONGWE</v>
          </cell>
          <cell r="K133">
            <v>6</v>
          </cell>
          <cell r="L133">
            <v>0</v>
          </cell>
          <cell r="W133">
            <v>92</v>
          </cell>
          <cell r="X133" t="str">
            <v>DS</v>
          </cell>
          <cell r="Y133">
            <v>150</v>
          </cell>
          <cell r="Z133" t="str">
            <v>SB</v>
          </cell>
          <cell r="AA133">
            <v>150</v>
          </cell>
          <cell r="AB133" t="str">
            <v>SB</v>
          </cell>
          <cell r="AC133">
            <v>7</v>
          </cell>
          <cell r="AD133" t="str">
            <v>VR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1</v>
          </cell>
          <cell r="AN133" t="str">
            <v>never resealed</v>
          </cell>
          <cell r="BO133" t="str">
            <v>RS 082</v>
          </cell>
          <cell r="BP133">
            <v>25</v>
          </cell>
          <cell r="BQ133">
            <v>6.7</v>
          </cell>
          <cell r="BR133" t="str">
            <v>F</v>
          </cell>
          <cell r="BS133" t="str">
            <v>C</v>
          </cell>
          <cell r="BT133">
            <v>0</v>
          </cell>
          <cell r="BU133" t="str">
            <v>DS</v>
          </cell>
          <cell r="BV133" t="str">
            <v/>
          </cell>
          <cell r="BW133">
            <v>1</v>
          </cell>
          <cell r="BX133">
            <v>15</v>
          </cell>
          <cell r="BY133" t="str">
            <v/>
          </cell>
          <cell r="BZ133">
            <v>1</v>
          </cell>
          <cell r="CA133">
            <v>7</v>
          </cell>
          <cell r="CB133">
            <v>1.677</v>
          </cell>
          <cell r="CC133">
            <v>3.56</v>
          </cell>
          <cell r="CD133">
            <v>6</v>
          </cell>
          <cell r="CE133">
            <v>0.05</v>
          </cell>
          <cell r="CF133">
            <v>0</v>
          </cell>
          <cell r="CG133">
            <v>6</v>
          </cell>
          <cell r="CH133">
            <v>0.05</v>
          </cell>
          <cell r="CI133">
            <v>0.5</v>
          </cell>
          <cell r="CJ133">
            <v>1.4925373134328358E-3</v>
          </cell>
          <cell r="CK133">
            <v>1.4925373134328358E-3</v>
          </cell>
          <cell r="CL133">
            <v>0</v>
          </cell>
          <cell r="CM133">
            <v>5.7864523536165326E-4</v>
          </cell>
          <cell r="CN133">
            <v>5.7864523536165326E-4</v>
          </cell>
          <cell r="CO133">
            <v>0</v>
          </cell>
          <cell r="CP133">
            <v>0</v>
          </cell>
          <cell r="CQ133">
            <v>3.5605786452353616</v>
          </cell>
          <cell r="CR133">
            <v>0</v>
          </cell>
          <cell r="CS133">
            <v>1</v>
          </cell>
          <cell r="CT133">
            <v>0</v>
          </cell>
          <cell r="CU133">
            <v>0</v>
          </cell>
          <cell r="CV133">
            <v>6</v>
          </cell>
          <cell r="CW133">
            <v>6</v>
          </cell>
          <cell r="CX133" t="str">
            <v/>
          </cell>
          <cell r="CY133">
            <v>1.8</v>
          </cell>
          <cell r="CZ133">
            <v>1.2</v>
          </cell>
          <cell r="DA133">
            <v>1.2</v>
          </cell>
          <cell r="DB133">
            <v>500</v>
          </cell>
          <cell r="DC133">
            <v>235</v>
          </cell>
          <cell r="DD133">
            <v>130</v>
          </cell>
          <cell r="DE133">
            <v>38</v>
          </cell>
          <cell r="DF133">
            <v>58</v>
          </cell>
          <cell r="DG133">
            <v>10</v>
          </cell>
          <cell r="DH133">
            <v>5</v>
          </cell>
          <cell r="DI133">
            <v>25</v>
          </cell>
        </row>
        <row r="134">
          <cell r="A134" t="str">
            <v>RS 081</v>
          </cell>
          <cell r="B134">
            <v>81</v>
          </cell>
          <cell r="C134" t="str">
            <v>C</v>
          </cell>
          <cell r="D134" t="str">
            <v>T</v>
          </cell>
          <cell r="E134" t="str">
            <v>Lumbadzi River Bridge - Chezi</v>
          </cell>
          <cell r="F134" t="str">
            <v>M14</v>
          </cell>
          <cell r="G134">
            <v>2</v>
          </cell>
          <cell r="H134">
            <v>10.9</v>
          </cell>
          <cell r="I134" t="str">
            <v>F</v>
          </cell>
          <cell r="J134" t="str">
            <v>LILONGWE</v>
          </cell>
          <cell r="K134">
            <v>6</v>
          </cell>
          <cell r="L134">
            <v>0</v>
          </cell>
          <cell r="W134">
            <v>92</v>
          </cell>
          <cell r="X134" t="str">
            <v>DS</v>
          </cell>
          <cell r="Y134">
            <v>150</v>
          </cell>
          <cell r="Z134" t="str">
            <v>SB</v>
          </cell>
          <cell r="AA134">
            <v>150</v>
          </cell>
          <cell r="AB134" t="str">
            <v>SB</v>
          </cell>
          <cell r="AC134">
            <v>7</v>
          </cell>
          <cell r="AD134" t="str">
            <v>VR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1</v>
          </cell>
          <cell r="AN134" t="str">
            <v>never resealed</v>
          </cell>
          <cell r="BO134" t="str">
            <v>RS 081</v>
          </cell>
          <cell r="BP134">
            <v>10.9</v>
          </cell>
          <cell r="BQ134">
            <v>6.7</v>
          </cell>
          <cell r="BR134" t="str">
            <v>F</v>
          </cell>
          <cell r="BS134" t="str">
            <v>C</v>
          </cell>
          <cell r="BT134">
            <v>0</v>
          </cell>
          <cell r="BU134" t="str">
            <v>DS</v>
          </cell>
          <cell r="BV134" t="str">
            <v/>
          </cell>
          <cell r="BW134">
            <v>1</v>
          </cell>
          <cell r="BX134">
            <v>15</v>
          </cell>
          <cell r="BY134" t="str">
            <v/>
          </cell>
          <cell r="BZ134">
            <v>1</v>
          </cell>
          <cell r="CA134">
            <v>7</v>
          </cell>
          <cell r="CB134">
            <v>1.677</v>
          </cell>
          <cell r="CC134">
            <v>4.25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4.25</v>
          </cell>
          <cell r="CR134">
            <v>0</v>
          </cell>
          <cell r="CS134">
            <v>1</v>
          </cell>
          <cell r="CT134">
            <v>0</v>
          </cell>
          <cell r="CU134">
            <v>0</v>
          </cell>
          <cell r="CV134">
            <v>6</v>
          </cell>
          <cell r="CW134">
            <v>6</v>
          </cell>
          <cell r="CX134" t="str">
            <v/>
          </cell>
          <cell r="CY134">
            <v>1.2</v>
          </cell>
          <cell r="CZ134">
            <v>1.1000000000000001</v>
          </cell>
          <cell r="DA134">
            <v>1.2</v>
          </cell>
          <cell r="DB134">
            <v>400</v>
          </cell>
          <cell r="DC134">
            <v>188</v>
          </cell>
          <cell r="DD134">
            <v>104</v>
          </cell>
          <cell r="DE134">
            <v>30</v>
          </cell>
          <cell r="DF134">
            <v>46</v>
          </cell>
          <cell r="DG134">
            <v>8</v>
          </cell>
          <cell r="DH134">
            <v>4</v>
          </cell>
          <cell r="DI134">
            <v>20</v>
          </cell>
        </row>
        <row r="135">
          <cell r="A135" t="str">
            <v>RS 084</v>
          </cell>
          <cell r="B135">
            <v>84</v>
          </cell>
          <cell r="C135" t="str">
            <v>C</v>
          </cell>
          <cell r="D135" t="str">
            <v>T</v>
          </cell>
          <cell r="E135" t="str">
            <v>Chezi - Kachinchezo</v>
          </cell>
          <cell r="F135" t="str">
            <v>M14</v>
          </cell>
          <cell r="G135">
            <v>3</v>
          </cell>
          <cell r="H135">
            <v>9.6</v>
          </cell>
          <cell r="I135" t="str">
            <v>R</v>
          </cell>
          <cell r="J135" t="str">
            <v>DOWA</v>
          </cell>
          <cell r="K135">
            <v>6</v>
          </cell>
          <cell r="L135">
            <v>0</v>
          </cell>
          <cell r="W135">
            <v>92</v>
          </cell>
          <cell r="X135" t="str">
            <v>DS</v>
          </cell>
          <cell r="Y135">
            <v>150</v>
          </cell>
          <cell r="Z135" t="str">
            <v>SB</v>
          </cell>
          <cell r="AA135">
            <v>150</v>
          </cell>
          <cell r="AB135" t="str">
            <v>SB</v>
          </cell>
          <cell r="AC135">
            <v>7</v>
          </cell>
          <cell r="AD135" t="str">
            <v>VR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1</v>
          </cell>
          <cell r="AN135" t="str">
            <v>never resealed</v>
          </cell>
          <cell r="BO135" t="str">
            <v>RS 084</v>
          </cell>
          <cell r="BP135">
            <v>9.6</v>
          </cell>
          <cell r="BQ135">
            <v>6.7</v>
          </cell>
          <cell r="BR135" t="str">
            <v>R</v>
          </cell>
          <cell r="BS135" t="str">
            <v>C</v>
          </cell>
          <cell r="BT135">
            <v>0</v>
          </cell>
          <cell r="BU135" t="str">
            <v>DS</v>
          </cell>
          <cell r="BV135" t="str">
            <v/>
          </cell>
          <cell r="BW135">
            <v>1</v>
          </cell>
          <cell r="BX135">
            <v>15</v>
          </cell>
          <cell r="BY135" t="str">
            <v/>
          </cell>
          <cell r="BZ135">
            <v>1</v>
          </cell>
          <cell r="CA135">
            <v>7</v>
          </cell>
          <cell r="CB135">
            <v>1.677</v>
          </cell>
          <cell r="CC135">
            <v>3.66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0.1</v>
          </cell>
          <cell r="CJ135">
            <v>2.9850746268656722E-4</v>
          </cell>
          <cell r="CK135">
            <v>2.9850746268656722E-4</v>
          </cell>
          <cell r="CL135">
            <v>0</v>
          </cell>
          <cell r="CM135">
            <v>1.1572904707233067E-4</v>
          </cell>
          <cell r="CN135">
            <v>1.1572904707233067E-4</v>
          </cell>
          <cell r="CO135">
            <v>0</v>
          </cell>
          <cell r="CP135">
            <v>0</v>
          </cell>
          <cell r="CQ135">
            <v>3.6601157290470723</v>
          </cell>
          <cell r="CR135">
            <v>0</v>
          </cell>
          <cell r="CS135">
            <v>1</v>
          </cell>
          <cell r="CT135">
            <v>0</v>
          </cell>
          <cell r="CU135">
            <v>0</v>
          </cell>
          <cell r="CV135">
            <v>6</v>
          </cell>
          <cell r="CW135">
            <v>6</v>
          </cell>
          <cell r="CX135" t="str">
            <v/>
          </cell>
          <cell r="CY135">
            <v>1.1000000000000001</v>
          </cell>
          <cell r="CZ135">
            <v>1.1000000000000001</v>
          </cell>
          <cell r="DA135">
            <v>1.1000000000000001</v>
          </cell>
          <cell r="DB135">
            <v>300</v>
          </cell>
          <cell r="DC135">
            <v>141</v>
          </cell>
          <cell r="DD135">
            <v>78</v>
          </cell>
          <cell r="DE135">
            <v>23</v>
          </cell>
          <cell r="DF135">
            <v>35</v>
          </cell>
          <cell r="DG135">
            <v>6</v>
          </cell>
          <cell r="DH135">
            <v>3</v>
          </cell>
          <cell r="DI135">
            <v>15</v>
          </cell>
        </row>
        <row r="136">
          <cell r="A136" t="str">
            <v>RS 216</v>
          </cell>
          <cell r="B136">
            <v>38</v>
          </cell>
          <cell r="C136" t="str">
            <v>C</v>
          </cell>
          <cell r="D136" t="str">
            <v>T</v>
          </cell>
          <cell r="E136" t="str">
            <v>Kachinchezo - Kanyenyeva</v>
          </cell>
          <cell r="F136" t="str">
            <v>M14</v>
          </cell>
          <cell r="G136">
            <v>4</v>
          </cell>
          <cell r="H136">
            <v>10.8</v>
          </cell>
          <cell r="I136" t="str">
            <v>R</v>
          </cell>
          <cell r="J136" t="str">
            <v>DOWA</v>
          </cell>
          <cell r="K136">
            <v>6</v>
          </cell>
          <cell r="L136" t="str">
            <v>Changed designation from M16 to M14</v>
          </cell>
          <cell r="W136">
            <v>92</v>
          </cell>
          <cell r="X136" t="str">
            <v>DS</v>
          </cell>
          <cell r="Y136">
            <v>150</v>
          </cell>
          <cell r="Z136" t="str">
            <v>SB</v>
          </cell>
          <cell r="AA136">
            <v>150</v>
          </cell>
          <cell r="AB136" t="str">
            <v>SB</v>
          </cell>
          <cell r="AC136">
            <v>7</v>
          </cell>
          <cell r="AD136" t="str">
            <v>VR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1</v>
          </cell>
          <cell r="AN136" t="str">
            <v>never resealed</v>
          </cell>
          <cell r="BO136" t="str">
            <v>RS 216</v>
          </cell>
          <cell r="BP136">
            <v>10.8</v>
          </cell>
          <cell r="BQ136">
            <v>6.7</v>
          </cell>
          <cell r="BR136" t="str">
            <v>R</v>
          </cell>
          <cell r="BS136" t="str">
            <v>C</v>
          </cell>
          <cell r="BT136">
            <v>0</v>
          </cell>
          <cell r="BU136" t="str">
            <v>DS</v>
          </cell>
          <cell r="BV136" t="str">
            <v/>
          </cell>
          <cell r="BW136">
            <v>1</v>
          </cell>
          <cell r="BX136">
            <v>15</v>
          </cell>
          <cell r="BY136" t="str">
            <v/>
          </cell>
          <cell r="BZ136">
            <v>1</v>
          </cell>
          <cell r="CA136">
            <v>7</v>
          </cell>
          <cell r="CB136">
            <v>1.677</v>
          </cell>
          <cell r="CC136">
            <v>3.81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0.1</v>
          </cell>
          <cell r="CJ136">
            <v>2.9850746268656722E-4</v>
          </cell>
          <cell r="CK136">
            <v>2.9850746268656722E-4</v>
          </cell>
          <cell r="CL136">
            <v>0</v>
          </cell>
          <cell r="CM136">
            <v>1.1572904707233067E-4</v>
          </cell>
          <cell r="CN136">
            <v>1.1572904707233067E-4</v>
          </cell>
          <cell r="CO136">
            <v>0</v>
          </cell>
          <cell r="CP136">
            <v>0</v>
          </cell>
          <cell r="CQ136">
            <v>3.8101157290470722</v>
          </cell>
          <cell r="CR136">
            <v>0</v>
          </cell>
          <cell r="CS136">
            <v>1</v>
          </cell>
          <cell r="CT136">
            <v>0</v>
          </cell>
          <cell r="CU136">
            <v>0</v>
          </cell>
          <cell r="CV136">
            <v>6</v>
          </cell>
          <cell r="CW136">
            <v>6</v>
          </cell>
          <cell r="CX136" t="str">
            <v/>
          </cell>
          <cell r="CY136">
            <v>1.1000000000000001</v>
          </cell>
          <cell r="CZ136">
            <v>1.1000000000000001</v>
          </cell>
          <cell r="DA136">
            <v>1.1000000000000001</v>
          </cell>
          <cell r="DB136">
            <v>300</v>
          </cell>
          <cell r="DC136">
            <v>141</v>
          </cell>
          <cell r="DD136">
            <v>78</v>
          </cell>
          <cell r="DE136">
            <v>23</v>
          </cell>
          <cell r="DF136">
            <v>35</v>
          </cell>
          <cell r="DG136">
            <v>6</v>
          </cell>
          <cell r="DH136">
            <v>3</v>
          </cell>
          <cell r="DI136">
            <v>15</v>
          </cell>
        </row>
        <row r="137">
          <cell r="A137" t="str">
            <v>RS 221</v>
          </cell>
          <cell r="B137">
            <v>43</v>
          </cell>
          <cell r="C137" t="str">
            <v>C</v>
          </cell>
          <cell r="D137" t="str">
            <v>T</v>
          </cell>
          <cell r="E137" t="str">
            <v>Kanyenyeva - Chembe Railroad Bridge</v>
          </cell>
          <cell r="F137" t="str">
            <v>M14</v>
          </cell>
          <cell r="G137">
            <v>5</v>
          </cell>
          <cell r="H137">
            <v>1.8</v>
          </cell>
          <cell r="I137" t="str">
            <v>R</v>
          </cell>
          <cell r="J137" t="str">
            <v>DOWA</v>
          </cell>
          <cell r="K137">
            <v>6</v>
          </cell>
          <cell r="L137" t="str">
            <v xml:space="preserve">Changed designation from M16 to M14 </v>
          </cell>
          <cell r="W137">
            <v>92</v>
          </cell>
          <cell r="X137" t="str">
            <v>DS</v>
          </cell>
          <cell r="Y137">
            <v>150</v>
          </cell>
          <cell r="Z137" t="str">
            <v>SB</v>
          </cell>
          <cell r="AA137">
            <v>150</v>
          </cell>
          <cell r="AB137" t="str">
            <v>SB</v>
          </cell>
          <cell r="AC137">
            <v>7</v>
          </cell>
          <cell r="AD137" t="str">
            <v>VR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1</v>
          </cell>
          <cell r="AN137" t="str">
            <v>never resealed</v>
          </cell>
          <cell r="BO137" t="str">
            <v>RS 221</v>
          </cell>
          <cell r="BP137">
            <v>1.8</v>
          </cell>
          <cell r="BQ137">
            <v>8</v>
          </cell>
          <cell r="BR137" t="str">
            <v>R</v>
          </cell>
          <cell r="BS137" t="str">
            <v>C</v>
          </cell>
          <cell r="BT137">
            <v>1</v>
          </cell>
          <cell r="BU137" t="str">
            <v>DS</v>
          </cell>
          <cell r="BV137" t="str">
            <v/>
          </cell>
          <cell r="BW137">
            <v>1</v>
          </cell>
          <cell r="BX137">
            <v>15</v>
          </cell>
          <cell r="BY137" t="str">
            <v/>
          </cell>
          <cell r="BZ137">
            <v>1</v>
          </cell>
          <cell r="CA137">
            <v>7</v>
          </cell>
          <cell r="CB137">
            <v>1.677</v>
          </cell>
          <cell r="CC137">
            <v>3.8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0.15</v>
          </cell>
          <cell r="CJ137">
            <v>3.7499999999999995E-4</v>
          </cell>
          <cell r="CK137">
            <v>3.7499999999999995E-4</v>
          </cell>
          <cell r="CL137">
            <v>0</v>
          </cell>
          <cell r="CM137">
            <v>1.4538461538461537E-4</v>
          </cell>
          <cell r="CN137">
            <v>1.4538461538461537E-4</v>
          </cell>
          <cell r="CO137">
            <v>0</v>
          </cell>
          <cell r="CP137">
            <v>0</v>
          </cell>
          <cell r="CQ137">
            <v>3.8001453846153845</v>
          </cell>
          <cell r="CR137">
            <v>0</v>
          </cell>
          <cell r="CS137">
            <v>1</v>
          </cell>
          <cell r="CT137">
            <v>0</v>
          </cell>
          <cell r="CU137">
            <v>0</v>
          </cell>
          <cell r="CV137">
            <v>6</v>
          </cell>
          <cell r="CW137">
            <v>6</v>
          </cell>
          <cell r="CX137" t="str">
            <v/>
          </cell>
          <cell r="CY137">
            <v>1.1000000000000001</v>
          </cell>
          <cell r="CZ137">
            <v>1.1000000000000001</v>
          </cell>
          <cell r="DA137">
            <v>1.1000000000000001</v>
          </cell>
          <cell r="DB137">
            <v>300</v>
          </cell>
          <cell r="DC137">
            <v>141</v>
          </cell>
          <cell r="DD137">
            <v>78</v>
          </cell>
          <cell r="DE137">
            <v>23</v>
          </cell>
          <cell r="DF137">
            <v>35</v>
          </cell>
          <cell r="DG137">
            <v>6</v>
          </cell>
          <cell r="DH137">
            <v>3</v>
          </cell>
          <cell r="DI137">
            <v>15</v>
          </cell>
        </row>
        <row r="138">
          <cell r="A138" t="str">
            <v>RS 060</v>
          </cell>
          <cell r="B138">
            <v>60</v>
          </cell>
          <cell r="C138" t="str">
            <v>C</v>
          </cell>
          <cell r="D138" t="str">
            <v>T</v>
          </cell>
          <cell r="E138" t="str">
            <v>Chembe Railroad Bridge - Makande</v>
          </cell>
          <cell r="F138" t="str">
            <v>M14</v>
          </cell>
          <cell r="G138">
            <v>6</v>
          </cell>
          <cell r="H138">
            <v>6.8</v>
          </cell>
          <cell r="I138" t="str">
            <v>F</v>
          </cell>
          <cell r="J138" t="str">
            <v>SALIMA</v>
          </cell>
          <cell r="K138">
            <v>6</v>
          </cell>
          <cell r="L138" t="str">
            <v>Changed designation from M5 to M14</v>
          </cell>
          <cell r="W138">
            <v>92</v>
          </cell>
          <cell r="X138" t="str">
            <v>DS</v>
          </cell>
          <cell r="Y138">
            <v>150</v>
          </cell>
          <cell r="Z138" t="str">
            <v>SB</v>
          </cell>
          <cell r="AA138">
            <v>150</v>
          </cell>
          <cell r="AB138" t="str">
            <v>SB</v>
          </cell>
          <cell r="AC138">
            <v>7</v>
          </cell>
          <cell r="AD138" t="str">
            <v>VR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1</v>
          </cell>
          <cell r="AN138" t="str">
            <v>never resealed</v>
          </cell>
          <cell r="BO138" t="str">
            <v>RS 060</v>
          </cell>
          <cell r="BP138">
            <v>6.8</v>
          </cell>
          <cell r="BQ138">
            <v>6.7</v>
          </cell>
          <cell r="BR138" t="str">
            <v>F</v>
          </cell>
          <cell r="BS138" t="str">
            <v>C</v>
          </cell>
          <cell r="BT138">
            <v>0</v>
          </cell>
          <cell r="BU138" t="str">
            <v>DS</v>
          </cell>
          <cell r="BV138" t="str">
            <v/>
          </cell>
          <cell r="BW138">
            <v>1</v>
          </cell>
          <cell r="BX138">
            <v>15</v>
          </cell>
          <cell r="BY138" t="str">
            <v/>
          </cell>
          <cell r="BZ138">
            <v>1</v>
          </cell>
          <cell r="CA138">
            <v>7</v>
          </cell>
          <cell r="CB138">
            <v>1.677</v>
          </cell>
          <cell r="CC138">
            <v>4.38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0.2</v>
          </cell>
          <cell r="CJ138">
            <v>5.9701492537313444E-4</v>
          </cell>
          <cell r="CK138">
            <v>5.9701492537313444E-4</v>
          </cell>
          <cell r="CL138">
            <v>0</v>
          </cell>
          <cell r="CM138">
            <v>2.3145809414466134E-4</v>
          </cell>
          <cell r="CN138">
            <v>2.3145809414466134E-4</v>
          </cell>
          <cell r="CO138">
            <v>0</v>
          </cell>
          <cell r="CP138">
            <v>0</v>
          </cell>
          <cell r="CQ138">
            <v>4.3802314580941442</v>
          </cell>
          <cell r="CR138">
            <v>0</v>
          </cell>
          <cell r="CS138">
            <v>1</v>
          </cell>
          <cell r="CT138">
            <v>0</v>
          </cell>
          <cell r="CU138">
            <v>0</v>
          </cell>
          <cell r="CV138">
            <v>6</v>
          </cell>
          <cell r="CW138">
            <v>6</v>
          </cell>
          <cell r="CX138" t="str">
            <v/>
          </cell>
          <cell r="CY138">
            <v>1.1000000000000001</v>
          </cell>
          <cell r="CZ138">
            <v>1.1000000000000001</v>
          </cell>
          <cell r="DA138">
            <v>1.1000000000000001</v>
          </cell>
          <cell r="DB138">
            <v>300</v>
          </cell>
          <cell r="DC138">
            <v>141</v>
          </cell>
          <cell r="DD138">
            <v>78</v>
          </cell>
          <cell r="DE138">
            <v>23</v>
          </cell>
          <cell r="DF138">
            <v>35</v>
          </cell>
          <cell r="DG138">
            <v>6</v>
          </cell>
          <cell r="DH138">
            <v>3</v>
          </cell>
          <cell r="DI138">
            <v>15</v>
          </cell>
        </row>
        <row r="139">
          <cell r="A139" t="str">
            <v>RS 045</v>
          </cell>
          <cell r="B139">
            <v>45</v>
          </cell>
          <cell r="C139" t="str">
            <v>C</v>
          </cell>
          <cell r="D139" t="str">
            <v>T</v>
          </cell>
          <cell r="E139" t="str">
            <v>Makande - Kaphatenga</v>
          </cell>
          <cell r="F139" t="str">
            <v>M14</v>
          </cell>
          <cell r="G139">
            <v>7</v>
          </cell>
          <cell r="H139">
            <v>4.5999999999999996</v>
          </cell>
          <cell r="I139" t="str">
            <v>F</v>
          </cell>
          <cell r="J139" t="str">
            <v>SALIMA</v>
          </cell>
          <cell r="K139">
            <v>6</v>
          </cell>
          <cell r="L139" t="str">
            <v>Changed designation from M5 to M14</v>
          </cell>
          <cell r="W139">
            <v>92</v>
          </cell>
          <cell r="X139" t="str">
            <v>DS</v>
          </cell>
          <cell r="Y139">
            <v>150</v>
          </cell>
          <cell r="Z139" t="str">
            <v>SB</v>
          </cell>
          <cell r="AA139">
            <v>150</v>
          </cell>
          <cell r="AB139" t="str">
            <v>SB</v>
          </cell>
          <cell r="AC139">
            <v>7</v>
          </cell>
          <cell r="AD139" t="str">
            <v>VR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1</v>
          </cell>
          <cell r="AN139" t="str">
            <v>never resealed</v>
          </cell>
          <cell r="BO139" t="str">
            <v>RS 045</v>
          </cell>
          <cell r="BP139">
            <v>4.5999999999999996</v>
          </cell>
          <cell r="BQ139">
            <v>6.7</v>
          </cell>
          <cell r="BR139" t="str">
            <v>F</v>
          </cell>
          <cell r="BS139" t="str">
            <v>C</v>
          </cell>
          <cell r="BT139">
            <v>0</v>
          </cell>
          <cell r="BU139" t="str">
            <v>DS</v>
          </cell>
          <cell r="BV139" t="str">
            <v/>
          </cell>
          <cell r="BW139">
            <v>1</v>
          </cell>
          <cell r="BX139">
            <v>15</v>
          </cell>
          <cell r="BY139" t="str">
            <v/>
          </cell>
          <cell r="BZ139">
            <v>1</v>
          </cell>
          <cell r="CA139">
            <v>7</v>
          </cell>
          <cell r="CB139">
            <v>1.677</v>
          </cell>
          <cell r="CC139">
            <v>4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0.1</v>
          </cell>
          <cell r="CJ139">
            <v>2.9850746268656722E-4</v>
          </cell>
          <cell r="CK139">
            <v>2.9850746268656722E-4</v>
          </cell>
          <cell r="CL139">
            <v>0</v>
          </cell>
          <cell r="CM139">
            <v>1.1572904707233067E-4</v>
          </cell>
          <cell r="CN139">
            <v>1.1572904707233067E-4</v>
          </cell>
          <cell r="CO139">
            <v>0</v>
          </cell>
          <cell r="CP139">
            <v>0</v>
          </cell>
          <cell r="CQ139">
            <v>4.0001157290470726</v>
          </cell>
          <cell r="CR139">
            <v>0</v>
          </cell>
          <cell r="CS139">
            <v>1</v>
          </cell>
          <cell r="CT139">
            <v>0</v>
          </cell>
          <cell r="CU139">
            <v>0</v>
          </cell>
          <cell r="CV139">
            <v>6</v>
          </cell>
          <cell r="CW139">
            <v>6</v>
          </cell>
          <cell r="CX139" t="str">
            <v/>
          </cell>
          <cell r="CY139">
            <v>1.1000000000000001</v>
          </cell>
          <cell r="CZ139">
            <v>1.1000000000000001</v>
          </cell>
          <cell r="DA139">
            <v>1.1000000000000001</v>
          </cell>
          <cell r="DB139">
            <v>300</v>
          </cell>
          <cell r="DC139">
            <v>141</v>
          </cell>
          <cell r="DD139">
            <v>78</v>
          </cell>
          <cell r="DE139">
            <v>23</v>
          </cell>
          <cell r="DF139">
            <v>35</v>
          </cell>
          <cell r="DG139">
            <v>6</v>
          </cell>
          <cell r="DH139">
            <v>3</v>
          </cell>
          <cell r="DI139">
            <v>15</v>
          </cell>
        </row>
        <row r="140">
          <cell r="A140" t="str">
            <v>RS 260</v>
          </cell>
          <cell r="B140">
            <v>82</v>
          </cell>
          <cell r="C140" t="str">
            <v>C</v>
          </cell>
          <cell r="D140" t="str">
            <v>T</v>
          </cell>
          <cell r="E140" t="str">
            <v>Chiwengo - Kasungu</v>
          </cell>
          <cell r="F140" t="str">
            <v>M18</v>
          </cell>
          <cell r="G140">
            <v>1</v>
          </cell>
          <cell r="H140">
            <v>9.4</v>
          </cell>
          <cell r="I140" t="str">
            <v>F</v>
          </cell>
          <cell r="J140" t="str">
            <v>KASUNGU</v>
          </cell>
          <cell r="K140">
            <v>5</v>
          </cell>
          <cell r="L140" t="str">
            <v xml:space="preserve">Changed designation from S120 to M18 </v>
          </cell>
          <cell r="W140">
            <v>97</v>
          </cell>
          <cell r="X140" t="str">
            <v>DS</v>
          </cell>
          <cell r="Y140">
            <v>150</v>
          </cell>
          <cell r="Z140" t="str">
            <v>GR</v>
          </cell>
          <cell r="AA140">
            <v>100</v>
          </cell>
          <cell r="AB140" t="str">
            <v>GR</v>
          </cell>
          <cell r="AC140">
            <v>5</v>
          </cell>
          <cell r="AD140" t="str">
            <v>AM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1</v>
          </cell>
          <cell r="AN140" t="str">
            <v>never resealed</v>
          </cell>
          <cell r="BO140" t="str">
            <v>RS 260</v>
          </cell>
          <cell r="BP140">
            <v>9.4</v>
          </cell>
          <cell r="BQ140">
            <v>6.7</v>
          </cell>
          <cell r="BR140" t="str">
            <v>F</v>
          </cell>
          <cell r="BS140">
            <v>0</v>
          </cell>
          <cell r="BT140">
            <v>0</v>
          </cell>
          <cell r="BU140" t="str">
            <v>DS</v>
          </cell>
          <cell r="BV140" t="str">
            <v/>
          </cell>
          <cell r="BW140">
            <v>1</v>
          </cell>
          <cell r="BX140">
            <v>15</v>
          </cell>
          <cell r="BY140" t="str">
            <v/>
          </cell>
          <cell r="BZ140">
            <v>1</v>
          </cell>
          <cell r="CA140">
            <v>5</v>
          </cell>
          <cell r="CB140">
            <v>1.077</v>
          </cell>
          <cell r="CC140">
            <v>2.8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2.8</v>
          </cell>
          <cell r="CR140">
            <v>0</v>
          </cell>
          <cell r="CS140">
            <v>1</v>
          </cell>
          <cell r="CT140">
            <v>0</v>
          </cell>
          <cell r="CU140">
            <v>0</v>
          </cell>
          <cell r="CV140">
            <v>1</v>
          </cell>
          <cell r="CW140">
            <v>1</v>
          </cell>
          <cell r="CX140" t="str">
            <v/>
          </cell>
          <cell r="CY140">
            <v>1</v>
          </cell>
          <cell r="CZ140">
            <v>1</v>
          </cell>
          <cell r="DA140">
            <v>1</v>
          </cell>
          <cell r="DB140">
            <v>100</v>
          </cell>
          <cell r="DC140">
            <v>47</v>
          </cell>
          <cell r="DD140">
            <v>26</v>
          </cell>
          <cell r="DE140">
            <v>8</v>
          </cell>
          <cell r="DF140">
            <v>12</v>
          </cell>
          <cell r="DG140">
            <v>2</v>
          </cell>
          <cell r="DH140">
            <v>1</v>
          </cell>
          <cell r="DI140">
            <v>5</v>
          </cell>
        </row>
        <row r="141">
          <cell r="A141" t="str">
            <v>RS 008</v>
          </cell>
          <cell r="B141" t="str">
            <v>8</v>
          </cell>
          <cell r="C141" t="str">
            <v>N</v>
          </cell>
          <cell r="D141" t="str">
            <v>T</v>
          </cell>
          <cell r="E141" t="str">
            <v>Bwengu (junction M1) - Njakwa</v>
          </cell>
          <cell r="F141" t="str">
            <v>M24</v>
          </cell>
          <cell r="G141">
            <v>1</v>
          </cell>
          <cell r="H141">
            <v>1.5</v>
          </cell>
          <cell r="I141" t="str">
            <v>R</v>
          </cell>
          <cell r="J141" t="str">
            <v>RUMPHI</v>
          </cell>
          <cell r="K141">
            <v>3</v>
          </cell>
          <cell r="L141">
            <v>0</v>
          </cell>
          <cell r="W141">
            <v>80</v>
          </cell>
          <cell r="X141" t="str">
            <v>DS</v>
          </cell>
          <cell r="Y141">
            <v>150</v>
          </cell>
          <cell r="Z141" t="str">
            <v>SB</v>
          </cell>
          <cell r="AA141">
            <v>100</v>
          </cell>
          <cell r="AB141" t="str">
            <v>GR</v>
          </cell>
          <cell r="AC141">
            <v>13</v>
          </cell>
          <cell r="AD141" t="str">
            <v>VR</v>
          </cell>
          <cell r="AE141">
            <v>87</v>
          </cell>
          <cell r="AF141" t="str">
            <v>SR</v>
          </cell>
          <cell r="AG141" t="str">
            <v>ST</v>
          </cell>
          <cell r="AH141">
            <v>10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</v>
          </cell>
          <cell r="AN141">
            <v>0</v>
          </cell>
          <cell r="BO141" t="str">
            <v>RS 008</v>
          </cell>
          <cell r="BP141">
            <v>1.5</v>
          </cell>
          <cell r="BQ141">
            <v>6.7</v>
          </cell>
          <cell r="BR141" t="str">
            <v>R</v>
          </cell>
          <cell r="BS141">
            <v>0</v>
          </cell>
          <cell r="BT141">
            <v>0</v>
          </cell>
          <cell r="BU141" t="str">
            <v>ST</v>
          </cell>
          <cell r="BV141" t="str">
            <v>DS</v>
          </cell>
          <cell r="BW141">
            <v>4</v>
          </cell>
          <cell r="BX141">
            <v>10</v>
          </cell>
          <cell r="BY141">
            <v>15</v>
          </cell>
          <cell r="BZ141">
            <v>1</v>
          </cell>
          <cell r="CA141">
            <v>13</v>
          </cell>
          <cell r="CB141">
            <v>1.3540000000000001</v>
          </cell>
          <cell r="CC141">
            <v>5.5</v>
          </cell>
          <cell r="CD141">
            <v>80</v>
          </cell>
          <cell r="CE141">
            <v>30</v>
          </cell>
          <cell r="CF141">
            <v>15</v>
          </cell>
          <cell r="CG141">
            <v>65</v>
          </cell>
          <cell r="CH141">
            <v>15</v>
          </cell>
          <cell r="CI141">
            <v>85</v>
          </cell>
          <cell r="CJ141">
            <v>0.2537313432835821</v>
          </cell>
          <cell r="CK141">
            <v>10</v>
          </cell>
          <cell r="CL141">
            <v>15</v>
          </cell>
          <cell r="CM141">
            <v>0.29506314580941445</v>
          </cell>
          <cell r="CN141">
            <v>0.29506314580941445</v>
          </cell>
          <cell r="CO141">
            <v>0</v>
          </cell>
          <cell r="CP141">
            <v>0</v>
          </cell>
          <cell r="CQ141">
            <v>5.7950631458094142</v>
          </cell>
          <cell r="CR141">
            <v>5</v>
          </cell>
          <cell r="CS141">
            <v>1</v>
          </cell>
          <cell r="CT141">
            <v>0</v>
          </cell>
          <cell r="CU141">
            <v>0</v>
          </cell>
          <cell r="CV141">
            <v>11</v>
          </cell>
          <cell r="CW141">
            <v>18</v>
          </cell>
          <cell r="CX141">
            <v>36</v>
          </cell>
          <cell r="CY141">
            <v>2</v>
          </cell>
          <cell r="CZ141">
            <v>2</v>
          </cell>
          <cell r="DA141">
            <v>2</v>
          </cell>
          <cell r="DB141">
            <v>119</v>
          </cell>
          <cell r="DC141">
            <v>56</v>
          </cell>
          <cell r="DD141">
            <v>31</v>
          </cell>
          <cell r="DE141">
            <v>9</v>
          </cell>
          <cell r="DF141">
            <v>14</v>
          </cell>
          <cell r="DG141">
            <v>3</v>
          </cell>
          <cell r="DH141">
            <v>2</v>
          </cell>
          <cell r="DI141">
            <v>6</v>
          </cell>
        </row>
        <row r="142">
          <cell r="A142" t="str">
            <v>RS 009</v>
          </cell>
          <cell r="B142" t="str">
            <v>9</v>
          </cell>
          <cell r="C142" t="str">
            <v>N</v>
          </cell>
          <cell r="D142" t="str">
            <v>T</v>
          </cell>
          <cell r="E142" t="str">
            <v>Njakwa - Rumphi</v>
          </cell>
          <cell r="F142" t="str">
            <v>M24</v>
          </cell>
          <cell r="G142">
            <v>2</v>
          </cell>
          <cell r="H142">
            <v>8.5</v>
          </cell>
          <cell r="I142" t="str">
            <v>R</v>
          </cell>
          <cell r="J142" t="str">
            <v>RUMPHI</v>
          </cell>
          <cell r="K142">
            <v>3</v>
          </cell>
          <cell r="L142">
            <v>0</v>
          </cell>
          <cell r="W142">
            <v>80</v>
          </cell>
          <cell r="X142" t="str">
            <v>DS</v>
          </cell>
          <cell r="Y142">
            <v>150</v>
          </cell>
          <cell r="Z142" t="str">
            <v>SB</v>
          </cell>
          <cell r="AA142">
            <v>100</v>
          </cell>
          <cell r="AB142" t="str">
            <v>GR</v>
          </cell>
          <cell r="AC142">
            <v>13</v>
          </cell>
          <cell r="AD142" t="str">
            <v>VR</v>
          </cell>
          <cell r="AE142">
            <v>87</v>
          </cell>
          <cell r="AF142" t="str">
            <v>SR</v>
          </cell>
          <cell r="AG142" t="str">
            <v>ST</v>
          </cell>
          <cell r="AH142">
            <v>10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4</v>
          </cell>
          <cell r="AN142">
            <v>0</v>
          </cell>
          <cell r="BO142" t="str">
            <v>RS 009</v>
          </cell>
          <cell r="BP142">
            <v>8.5</v>
          </cell>
          <cell r="BQ142">
            <v>6.7</v>
          </cell>
          <cell r="BR142" t="str">
            <v>R</v>
          </cell>
          <cell r="BS142">
            <v>0</v>
          </cell>
          <cell r="BT142">
            <v>0</v>
          </cell>
          <cell r="BU142" t="str">
            <v>ST</v>
          </cell>
          <cell r="BV142" t="str">
            <v>DS</v>
          </cell>
          <cell r="BW142">
            <v>4</v>
          </cell>
          <cell r="BX142">
            <v>10</v>
          </cell>
          <cell r="BY142">
            <v>15</v>
          </cell>
          <cell r="BZ142">
            <v>1</v>
          </cell>
          <cell r="CA142">
            <v>13</v>
          </cell>
          <cell r="CB142">
            <v>1.3540000000000001</v>
          </cell>
          <cell r="CC142">
            <v>5.5</v>
          </cell>
          <cell r="CD142">
            <v>70</v>
          </cell>
          <cell r="CE142">
            <v>40</v>
          </cell>
          <cell r="CF142">
            <v>25</v>
          </cell>
          <cell r="CG142">
            <v>45</v>
          </cell>
          <cell r="CH142">
            <v>15</v>
          </cell>
          <cell r="CI142">
            <v>90</v>
          </cell>
          <cell r="CJ142">
            <v>0.26865671641791045</v>
          </cell>
          <cell r="CK142">
            <v>10</v>
          </cell>
          <cell r="CL142">
            <v>25</v>
          </cell>
          <cell r="CM142">
            <v>0.36685419058553392</v>
          </cell>
          <cell r="CN142">
            <v>0.36685419058553392</v>
          </cell>
          <cell r="CO142">
            <v>0</v>
          </cell>
          <cell r="CP142">
            <v>0</v>
          </cell>
          <cell r="CQ142">
            <v>5.866854190585534</v>
          </cell>
          <cell r="CR142">
            <v>5</v>
          </cell>
          <cell r="CS142">
            <v>1</v>
          </cell>
          <cell r="CT142">
            <v>0</v>
          </cell>
          <cell r="CU142">
            <v>0</v>
          </cell>
          <cell r="CV142">
            <v>11</v>
          </cell>
          <cell r="CW142">
            <v>18</v>
          </cell>
          <cell r="CX142">
            <v>36</v>
          </cell>
          <cell r="CY142">
            <v>2</v>
          </cell>
          <cell r="CZ142">
            <v>2</v>
          </cell>
          <cell r="DA142">
            <v>2</v>
          </cell>
          <cell r="DB142">
            <v>119</v>
          </cell>
          <cell r="DC142">
            <v>56</v>
          </cell>
          <cell r="DD142">
            <v>31</v>
          </cell>
          <cell r="DE142">
            <v>9</v>
          </cell>
          <cell r="DF142">
            <v>14</v>
          </cell>
          <cell r="DG142">
            <v>3</v>
          </cell>
          <cell r="DH142">
            <v>2</v>
          </cell>
          <cell r="DI142">
            <v>6</v>
          </cell>
        </row>
        <row r="143">
          <cell r="A143" t="str">
            <v>RS 592</v>
          </cell>
          <cell r="B143">
            <v>414</v>
          </cell>
          <cell r="C143" t="str">
            <v>C</v>
          </cell>
          <cell r="D143" t="str">
            <v>T</v>
          </cell>
          <cell r="E143" t="str">
            <v>Kia - Kia Turn Off (Lilongwe airport road)</v>
          </cell>
          <cell r="F143" t="str">
            <v>M30</v>
          </cell>
          <cell r="G143">
            <v>1</v>
          </cell>
          <cell r="H143">
            <v>4.3</v>
          </cell>
          <cell r="I143" t="str">
            <v>F</v>
          </cell>
          <cell r="J143" t="str">
            <v>LILONGWE</v>
          </cell>
          <cell r="K143">
            <v>6</v>
          </cell>
          <cell r="L143" t="str">
            <v>Changed designation from T361 to M30</v>
          </cell>
          <cell r="W143">
            <v>85</v>
          </cell>
          <cell r="X143" t="str">
            <v>DS</v>
          </cell>
          <cell r="Y143">
            <v>150</v>
          </cell>
          <cell r="Z143" t="str">
            <v>GR</v>
          </cell>
          <cell r="AA143">
            <v>100</v>
          </cell>
          <cell r="AB143" t="str">
            <v>GR</v>
          </cell>
          <cell r="AC143">
            <v>25</v>
          </cell>
          <cell r="AD143" t="str">
            <v>PM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1</v>
          </cell>
          <cell r="AN143">
            <v>0</v>
          </cell>
          <cell r="BO143" t="str">
            <v>RS 592</v>
          </cell>
          <cell r="BP143">
            <v>4.3</v>
          </cell>
          <cell r="BQ143">
            <v>6.7</v>
          </cell>
          <cell r="BR143" t="str">
            <v>F</v>
          </cell>
          <cell r="BS143">
            <v>0</v>
          </cell>
          <cell r="BT143">
            <v>0</v>
          </cell>
          <cell r="BU143" t="str">
            <v>DS</v>
          </cell>
          <cell r="BV143" t="str">
            <v/>
          </cell>
          <cell r="BW143">
            <v>1</v>
          </cell>
          <cell r="BX143">
            <v>15</v>
          </cell>
          <cell r="BY143" t="str">
            <v/>
          </cell>
          <cell r="BZ143">
            <v>1</v>
          </cell>
          <cell r="CA143">
            <v>25</v>
          </cell>
          <cell r="CB143">
            <v>1.077</v>
          </cell>
          <cell r="CC143">
            <v>3.55</v>
          </cell>
          <cell r="CD143">
            <v>15</v>
          </cell>
          <cell r="CE143">
            <v>0</v>
          </cell>
          <cell r="CF143">
            <v>0</v>
          </cell>
          <cell r="CG143">
            <v>15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3.55</v>
          </cell>
          <cell r="CR143">
            <v>1</v>
          </cell>
          <cell r="CS143">
            <v>0</v>
          </cell>
          <cell r="CT143">
            <v>0</v>
          </cell>
          <cell r="CU143">
            <v>0</v>
          </cell>
          <cell r="CV143">
            <v>13</v>
          </cell>
          <cell r="CW143">
            <v>13</v>
          </cell>
          <cell r="CX143" t="str">
            <v/>
          </cell>
          <cell r="CY143">
            <v>1</v>
          </cell>
          <cell r="CZ143">
            <v>1</v>
          </cell>
          <cell r="DA143">
            <v>1</v>
          </cell>
          <cell r="DB143">
            <v>500</v>
          </cell>
          <cell r="DC143">
            <v>235</v>
          </cell>
          <cell r="DD143">
            <v>130</v>
          </cell>
          <cell r="DE143">
            <v>38</v>
          </cell>
          <cell r="DF143">
            <v>58</v>
          </cell>
          <cell r="DG143">
            <v>10</v>
          </cell>
          <cell r="DH143">
            <v>5</v>
          </cell>
          <cell r="DI143">
            <v>25</v>
          </cell>
        </row>
        <row r="144">
          <cell r="A144" t="str">
            <v>RS 194</v>
          </cell>
          <cell r="B144">
            <v>16</v>
          </cell>
          <cell r="C144" t="str">
            <v>N</v>
          </cell>
          <cell r="D144" t="str">
            <v>T</v>
          </cell>
          <cell r="E144" t="str">
            <v>Chilumba Jetty - junction M1</v>
          </cell>
          <cell r="F144" t="str">
            <v>S102</v>
          </cell>
          <cell r="G144">
            <v>1</v>
          </cell>
          <cell r="H144">
            <v>5.9</v>
          </cell>
          <cell r="I144" t="str">
            <v>F</v>
          </cell>
          <cell r="J144" t="str">
            <v>KARONGA</v>
          </cell>
          <cell r="K144">
            <v>2</v>
          </cell>
          <cell r="L144">
            <v>0</v>
          </cell>
          <cell r="W144">
            <v>80</v>
          </cell>
          <cell r="X144" t="str">
            <v>ST</v>
          </cell>
          <cell r="Y144">
            <v>100</v>
          </cell>
          <cell r="Z144" t="str">
            <v>GR</v>
          </cell>
          <cell r="AA144">
            <v>100</v>
          </cell>
          <cell r="AB144" t="str">
            <v>GR</v>
          </cell>
          <cell r="AC144">
            <v>10</v>
          </cell>
          <cell r="AD144" t="str">
            <v>PM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1</v>
          </cell>
          <cell r="AN144">
            <v>0</v>
          </cell>
          <cell r="BO144" t="str">
            <v>RS 194</v>
          </cell>
          <cell r="BP144">
            <v>5.9</v>
          </cell>
          <cell r="BQ144">
            <v>5.5</v>
          </cell>
          <cell r="BR144" t="str">
            <v>F</v>
          </cell>
          <cell r="BS144">
            <v>0</v>
          </cell>
          <cell r="BT144">
            <v>0</v>
          </cell>
          <cell r="BU144" t="str">
            <v>ST</v>
          </cell>
          <cell r="BV144" t="str">
            <v/>
          </cell>
          <cell r="BW144">
            <v>1</v>
          </cell>
          <cell r="BX144">
            <v>10</v>
          </cell>
          <cell r="BY144" t="str">
            <v/>
          </cell>
          <cell r="BZ144">
            <v>1</v>
          </cell>
          <cell r="CA144">
            <v>10</v>
          </cell>
          <cell r="CB144">
            <v>0.90800000000000003</v>
          </cell>
          <cell r="CC144">
            <v>7.65</v>
          </cell>
          <cell r="CD144">
            <v>75</v>
          </cell>
          <cell r="CE144">
            <v>60</v>
          </cell>
          <cell r="CF144">
            <v>45</v>
          </cell>
          <cell r="CG144">
            <v>30</v>
          </cell>
          <cell r="CH144">
            <v>15</v>
          </cell>
          <cell r="CI144">
            <v>100</v>
          </cell>
          <cell r="CJ144">
            <v>0.36363636363636365</v>
          </cell>
          <cell r="CK144">
            <v>10</v>
          </cell>
          <cell r="CL144">
            <v>45</v>
          </cell>
          <cell r="CM144">
            <v>0.53503496503496506</v>
          </cell>
          <cell r="CN144">
            <v>0.53503496503496506</v>
          </cell>
          <cell r="CO144">
            <v>0</v>
          </cell>
          <cell r="CP144">
            <v>0</v>
          </cell>
          <cell r="CQ144">
            <v>8.1850349650349656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18</v>
          </cell>
          <cell r="CW144">
            <v>18</v>
          </cell>
          <cell r="CX144" t="str">
            <v/>
          </cell>
          <cell r="CY144">
            <v>2</v>
          </cell>
          <cell r="CZ144">
            <v>1.5</v>
          </cell>
          <cell r="DA144">
            <v>1.5</v>
          </cell>
          <cell r="DB144">
            <v>60</v>
          </cell>
          <cell r="DC144">
            <v>29</v>
          </cell>
          <cell r="DD144">
            <v>16</v>
          </cell>
          <cell r="DE144">
            <v>5</v>
          </cell>
          <cell r="DF144">
            <v>7</v>
          </cell>
          <cell r="DG144">
            <v>2</v>
          </cell>
          <cell r="DH144">
            <v>1</v>
          </cell>
          <cell r="DI144">
            <v>3</v>
          </cell>
        </row>
        <row r="145">
          <cell r="A145" t="str">
            <v>RS 163</v>
          </cell>
          <cell r="B145">
            <v>163</v>
          </cell>
          <cell r="C145" t="str">
            <v>C</v>
          </cell>
          <cell r="D145" t="str">
            <v>T</v>
          </cell>
          <cell r="E145" t="str">
            <v>Lifupa Road (in Kasungu National Park)</v>
          </cell>
          <cell r="F145" t="str">
            <v>S114</v>
          </cell>
          <cell r="G145">
            <v>2</v>
          </cell>
          <cell r="H145">
            <v>3.2</v>
          </cell>
          <cell r="I145" t="str">
            <v>F</v>
          </cell>
          <cell r="J145" t="str">
            <v>KASUNGU</v>
          </cell>
          <cell r="K145">
            <v>5</v>
          </cell>
          <cell r="L145" t="str">
            <v>Changed from urban to trunk</v>
          </cell>
          <cell r="W145" t="str">
            <v>very old origional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str">
            <v>bitumen removed</v>
          </cell>
          <cell r="BO145" t="str">
            <v>RS 163</v>
          </cell>
          <cell r="BP145">
            <v>3.2</v>
          </cell>
          <cell r="BQ145" t="str">
            <v>n.a.</v>
          </cell>
          <cell r="BR145" t="str">
            <v>F</v>
          </cell>
          <cell r="BS145" t="str">
            <v>X</v>
          </cell>
          <cell r="BT145">
            <v>100</v>
          </cell>
          <cell r="BU145">
            <v>0</v>
          </cell>
          <cell r="BV145" t="str">
            <v/>
          </cell>
          <cell r="BW145">
            <v>0</v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>bitumen surface removed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 t="str">
            <v>n.a</v>
          </cell>
          <cell r="CW145" t="str">
            <v>n.a.</v>
          </cell>
          <cell r="CX145">
            <v>0</v>
          </cell>
          <cell r="CY145" t="str">
            <v>n.a.</v>
          </cell>
          <cell r="CZ145" t="str">
            <v>n.a.</v>
          </cell>
          <cell r="DA145">
            <v>2.5</v>
          </cell>
          <cell r="DB145">
            <v>50</v>
          </cell>
          <cell r="DC145">
            <v>24</v>
          </cell>
          <cell r="DD145">
            <v>13</v>
          </cell>
          <cell r="DE145">
            <v>4</v>
          </cell>
          <cell r="DF145">
            <v>6</v>
          </cell>
          <cell r="DG145">
            <v>1</v>
          </cell>
          <cell r="DH145">
            <v>1</v>
          </cell>
          <cell r="DI145">
            <v>3</v>
          </cell>
        </row>
        <row r="146">
          <cell r="A146" t="str">
            <v>RS 237</v>
          </cell>
          <cell r="B146">
            <v>59</v>
          </cell>
          <cell r="C146" t="str">
            <v>C</v>
          </cell>
          <cell r="D146" t="str">
            <v>T</v>
          </cell>
          <cell r="E146" t="str">
            <v>Bua River Bridge  - Kapiri</v>
          </cell>
          <cell r="F146" t="str">
            <v>S116</v>
          </cell>
          <cell r="G146">
            <v>7</v>
          </cell>
          <cell r="H146">
            <v>29.3</v>
          </cell>
          <cell r="I146" t="str">
            <v>F</v>
          </cell>
          <cell r="J146" t="str">
            <v>KASUNGU</v>
          </cell>
          <cell r="K146">
            <v>5</v>
          </cell>
          <cell r="L146">
            <v>0</v>
          </cell>
          <cell r="W146">
            <v>98</v>
          </cell>
          <cell r="X146" t="str">
            <v>DS</v>
          </cell>
          <cell r="Y146">
            <v>150</v>
          </cell>
          <cell r="Z146" t="str">
            <v>GR</v>
          </cell>
          <cell r="AA146">
            <v>150</v>
          </cell>
          <cell r="AB146" t="str">
            <v>GR</v>
          </cell>
          <cell r="AC146">
            <v>5</v>
          </cell>
          <cell r="AD146" t="str">
            <v>AM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1</v>
          </cell>
          <cell r="AN146" t="str">
            <v>never resealed</v>
          </cell>
          <cell r="BO146" t="str">
            <v>RS 237</v>
          </cell>
          <cell r="BP146">
            <v>29.3</v>
          </cell>
          <cell r="BQ146">
            <v>6.7</v>
          </cell>
          <cell r="BR146" t="str">
            <v>F</v>
          </cell>
          <cell r="BS146">
            <v>0</v>
          </cell>
          <cell r="BT146">
            <v>0</v>
          </cell>
          <cell r="BU146" t="str">
            <v>DS</v>
          </cell>
          <cell r="BV146" t="str">
            <v/>
          </cell>
          <cell r="BW146">
            <v>1</v>
          </cell>
          <cell r="BX146">
            <v>15</v>
          </cell>
          <cell r="BY146" t="str">
            <v/>
          </cell>
          <cell r="BZ146">
            <v>1</v>
          </cell>
          <cell r="CA146">
            <v>5</v>
          </cell>
          <cell r="CB146">
            <v>1.5270000000000001</v>
          </cell>
          <cell r="CC146">
            <v>3.3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3.3</v>
          </cell>
          <cell r="CR146">
            <v>0</v>
          </cell>
          <cell r="CS146">
            <v>1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 t="str">
            <v/>
          </cell>
          <cell r="CY146">
            <v>1</v>
          </cell>
          <cell r="CZ146">
            <v>1</v>
          </cell>
          <cell r="DA146">
            <v>1</v>
          </cell>
          <cell r="DB146">
            <v>80</v>
          </cell>
          <cell r="DC146">
            <v>38</v>
          </cell>
          <cell r="DD146">
            <v>21</v>
          </cell>
          <cell r="DE146">
            <v>6</v>
          </cell>
          <cell r="DF146">
            <v>10</v>
          </cell>
          <cell r="DG146">
            <v>2</v>
          </cell>
          <cell r="DH146">
            <v>1</v>
          </cell>
          <cell r="DI146">
            <v>4</v>
          </cell>
        </row>
        <row r="147">
          <cell r="A147" t="str">
            <v>RS 240</v>
          </cell>
          <cell r="B147">
            <v>62</v>
          </cell>
          <cell r="C147" t="str">
            <v>C</v>
          </cell>
          <cell r="D147" t="str">
            <v>T</v>
          </cell>
          <cell r="E147" t="str">
            <v>Kapiri - Matutu</v>
          </cell>
          <cell r="F147" t="str">
            <v>S116</v>
          </cell>
          <cell r="G147">
            <v>8</v>
          </cell>
          <cell r="H147">
            <v>24</v>
          </cell>
          <cell r="I147" t="str">
            <v>F</v>
          </cell>
          <cell r="J147" t="str">
            <v>MCHINJI</v>
          </cell>
          <cell r="K147" t="str">
            <v>5,6</v>
          </cell>
          <cell r="L147">
            <v>0</v>
          </cell>
          <cell r="W147">
            <v>98</v>
          </cell>
          <cell r="X147" t="str">
            <v>DS</v>
          </cell>
          <cell r="Y147">
            <v>150</v>
          </cell>
          <cell r="Z147" t="str">
            <v>GR</v>
          </cell>
          <cell r="AA147">
            <v>150</v>
          </cell>
          <cell r="AB147" t="str">
            <v>GR</v>
          </cell>
          <cell r="AC147">
            <v>5</v>
          </cell>
          <cell r="AD147" t="str">
            <v>AM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1</v>
          </cell>
          <cell r="AN147" t="str">
            <v>never resealed</v>
          </cell>
          <cell r="BO147" t="str">
            <v>RS 240</v>
          </cell>
          <cell r="BP147">
            <v>24</v>
          </cell>
          <cell r="BQ147">
            <v>6.7</v>
          </cell>
          <cell r="BR147" t="str">
            <v>F</v>
          </cell>
          <cell r="BS147">
            <v>0</v>
          </cell>
          <cell r="BT147">
            <v>0</v>
          </cell>
          <cell r="BU147" t="str">
            <v>DS</v>
          </cell>
          <cell r="BV147" t="str">
            <v/>
          </cell>
          <cell r="BW147">
            <v>1</v>
          </cell>
          <cell r="BX147">
            <v>15</v>
          </cell>
          <cell r="BY147" t="str">
            <v/>
          </cell>
          <cell r="BZ147">
            <v>1</v>
          </cell>
          <cell r="CA147">
            <v>5</v>
          </cell>
          <cell r="CB147">
            <v>1.5270000000000001</v>
          </cell>
          <cell r="CC147">
            <v>3.27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3.27</v>
          </cell>
          <cell r="CR147">
            <v>0</v>
          </cell>
          <cell r="CS147">
            <v>1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 t="str">
            <v/>
          </cell>
          <cell r="CY147">
            <v>1</v>
          </cell>
          <cell r="CZ147">
            <v>1</v>
          </cell>
          <cell r="DA147">
            <v>1</v>
          </cell>
          <cell r="DB147">
            <v>80</v>
          </cell>
          <cell r="DC147">
            <v>38</v>
          </cell>
          <cell r="DD147">
            <v>21</v>
          </cell>
          <cell r="DE147">
            <v>6</v>
          </cell>
          <cell r="DF147">
            <v>10</v>
          </cell>
          <cell r="DG147">
            <v>2</v>
          </cell>
          <cell r="DH147">
            <v>1</v>
          </cell>
          <cell r="DI147">
            <v>4</v>
          </cell>
        </row>
        <row r="148">
          <cell r="A148" t="str">
            <v>RS 245</v>
          </cell>
          <cell r="B148">
            <v>67</v>
          </cell>
          <cell r="C148" t="str">
            <v>C</v>
          </cell>
          <cell r="D148" t="str">
            <v>T</v>
          </cell>
          <cell r="E148" t="str">
            <v>Kalolo - Santhe T.C.</v>
          </cell>
          <cell r="F148" t="str">
            <v>S117</v>
          </cell>
          <cell r="G148">
            <v>1</v>
          </cell>
          <cell r="H148">
            <v>22.9</v>
          </cell>
          <cell r="I148" t="str">
            <v>F</v>
          </cell>
          <cell r="J148" t="str">
            <v>KASUNGU</v>
          </cell>
          <cell r="K148" t="str">
            <v>5,6</v>
          </cell>
          <cell r="L148" t="str">
            <v>Part currently bitumen</v>
          </cell>
          <cell r="W148">
            <v>98</v>
          </cell>
          <cell r="X148" t="str">
            <v>DS</v>
          </cell>
          <cell r="Y148">
            <v>151</v>
          </cell>
          <cell r="Z148" t="str">
            <v>GR</v>
          </cell>
          <cell r="AA148">
            <v>151</v>
          </cell>
          <cell r="AB148" t="str">
            <v>GR</v>
          </cell>
          <cell r="AC148">
            <v>6</v>
          </cell>
          <cell r="AD148" t="str">
            <v>AM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1</v>
          </cell>
          <cell r="AN148" t="str">
            <v>never resealed</v>
          </cell>
          <cell r="BO148" t="str">
            <v>RS 245</v>
          </cell>
          <cell r="BP148">
            <v>22.9</v>
          </cell>
          <cell r="BQ148">
            <v>6.7</v>
          </cell>
          <cell r="BR148" t="str">
            <v>F</v>
          </cell>
          <cell r="BS148">
            <v>0</v>
          </cell>
          <cell r="BT148">
            <v>0</v>
          </cell>
          <cell r="BU148" t="str">
            <v>DS</v>
          </cell>
          <cell r="BV148" t="str">
            <v/>
          </cell>
          <cell r="BW148">
            <v>1</v>
          </cell>
          <cell r="BX148">
            <v>15</v>
          </cell>
          <cell r="BY148" t="str">
            <v/>
          </cell>
          <cell r="BZ148">
            <v>1</v>
          </cell>
          <cell r="CA148">
            <v>6</v>
          </cell>
          <cell r="CB148">
            <v>1.536</v>
          </cell>
          <cell r="CC148">
            <v>3.3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3.3</v>
          </cell>
          <cell r="CR148">
            <v>0</v>
          </cell>
          <cell r="CS148">
            <v>1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 t="str">
            <v/>
          </cell>
          <cell r="CY148">
            <v>1</v>
          </cell>
          <cell r="CZ148">
            <v>1</v>
          </cell>
          <cell r="DA148">
            <v>1</v>
          </cell>
          <cell r="DB148">
            <v>60</v>
          </cell>
          <cell r="DC148">
            <v>29</v>
          </cell>
          <cell r="DD148">
            <v>16</v>
          </cell>
          <cell r="DE148">
            <v>5</v>
          </cell>
          <cell r="DF148">
            <v>7</v>
          </cell>
          <cell r="DG148">
            <v>2</v>
          </cell>
          <cell r="DH148">
            <v>1</v>
          </cell>
          <cell r="DI148">
            <v>3</v>
          </cell>
        </row>
        <row r="149">
          <cell r="A149" t="str">
            <v>RS 274</v>
          </cell>
          <cell r="B149">
            <v>96</v>
          </cell>
          <cell r="C149" t="str">
            <v>C</v>
          </cell>
          <cell r="D149" t="str">
            <v>T</v>
          </cell>
          <cell r="E149" t="str">
            <v>junction M5 - Salima railway crossing</v>
          </cell>
          <cell r="F149" t="str">
            <v>S122</v>
          </cell>
          <cell r="G149">
            <v>1</v>
          </cell>
          <cell r="H149">
            <v>4.2</v>
          </cell>
          <cell r="I149" t="str">
            <v>F</v>
          </cell>
          <cell r="J149" t="str">
            <v>SALIMA</v>
          </cell>
          <cell r="K149">
            <v>7</v>
          </cell>
          <cell r="L149">
            <v>0</v>
          </cell>
          <cell r="W149">
            <v>76</v>
          </cell>
          <cell r="X149" t="str">
            <v>ST</v>
          </cell>
          <cell r="Y149">
            <v>150</v>
          </cell>
          <cell r="Z149" t="str">
            <v>GR</v>
          </cell>
          <cell r="AA149">
            <v>100</v>
          </cell>
          <cell r="AB149" t="str">
            <v>GR</v>
          </cell>
          <cell r="AC149">
            <v>8</v>
          </cell>
          <cell r="AD149" t="str">
            <v>VR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1</v>
          </cell>
          <cell r="AN149" t="str">
            <v>never resealed</v>
          </cell>
          <cell r="BO149" t="str">
            <v>RS 274</v>
          </cell>
          <cell r="BP149">
            <v>4.2</v>
          </cell>
          <cell r="BQ149">
            <v>6</v>
          </cell>
          <cell r="BR149" t="str">
            <v>F</v>
          </cell>
          <cell r="BS149">
            <v>0</v>
          </cell>
          <cell r="BT149">
            <v>0</v>
          </cell>
          <cell r="BU149" t="str">
            <v>ST</v>
          </cell>
          <cell r="BV149" t="str">
            <v/>
          </cell>
          <cell r="BW149">
            <v>1</v>
          </cell>
          <cell r="BX149">
            <v>10</v>
          </cell>
          <cell r="BY149" t="str">
            <v/>
          </cell>
          <cell r="BZ149">
            <v>1</v>
          </cell>
          <cell r="CA149">
            <v>8</v>
          </cell>
          <cell r="CB149">
            <v>0.90800000000000003</v>
          </cell>
          <cell r="CC149">
            <v>6.5</v>
          </cell>
          <cell r="CD149">
            <v>90</v>
          </cell>
          <cell r="CE149">
            <v>65</v>
          </cell>
          <cell r="CF149">
            <v>50</v>
          </cell>
          <cell r="CG149">
            <v>40</v>
          </cell>
          <cell r="CH149">
            <v>15</v>
          </cell>
          <cell r="CI149">
            <v>79</v>
          </cell>
          <cell r="CJ149">
            <v>0.26333333333333336</v>
          </cell>
          <cell r="CK149">
            <v>10</v>
          </cell>
          <cell r="CL149">
            <v>50</v>
          </cell>
          <cell r="CM149">
            <v>0.53022820512820512</v>
          </cell>
          <cell r="CN149">
            <v>0.53022820512820512</v>
          </cell>
          <cell r="CO149">
            <v>0</v>
          </cell>
          <cell r="CP149">
            <v>0</v>
          </cell>
          <cell r="CQ149">
            <v>7.0302282051282052</v>
          </cell>
          <cell r="CR149">
            <v>5</v>
          </cell>
          <cell r="CS149">
            <v>0</v>
          </cell>
          <cell r="CT149">
            <v>0</v>
          </cell>
          <cell r="CU149">
            <v>1</v>
          </cell>
          <cell r="CV149">
            <v>22</v>
          </cell>
          <cell r="CW149">
            <v>22</v>
          </cell>
          <cell r="CX149" t="str">
            <v/>
          </cell>
          <cell r="CY149">
            <v>2</v>
          </cell>
          <cell r="CZ149">
            <v>1</v>
          </cell>
          <cell r="DA149">
            <v>1</v>
          </cell>
          <cell r="DB149">
            <v>470</v>
          </cell>
          <cell r="DC149">
            <v>221</v>
          </cell>
          <cell r="DD149">
            <v>123</v>
          </cell>
          <cell r="DE149">
            <v>36</v>
          </cell>
          <cell r="DF149">
            <v>55</v>
          </cell>
          <cell r="DG149">
            <v>10</v>
          </cell>
          <cell r="DH149">
            <v>5</v>
          </cell>
          <cell r="DI149">
            <v>24</v>
          </cell>
        </row>
        <row r="150">
          <cell r="A150" t="str">
            <v>RS 276</v>
          </cell>
          <cell r="B150">
            <v>98</v>
          </cell>
          <cell r="C150" t="str">
            <v>C</v>
          </cell>
          <cell r="D150" t="str">
            <v>T</v>
          </cell>
          <cell r="E150" t="str">
            <v>Salima railway crossing - Mikute</v>
          </cell>
          <cell r="F150" t="str">
            <v>S122</v>
          </cell>
          <cell r="G150">
            <v>2</v>
          </cell>
          <cell r="H150">
            <v>14.4</v>
          </cell>
          <cell r="I150" t="str">
            <v>F</v>
          </cell>
          <cell r="J150" t="str">
            <v>SALIMA</v>
          </cell>
          <cell r="K150">
            <v>7</v>
          </cell>
          <cell r="L150">
            <v>0</v>
          </cell>
          <cell r="W150">
            <v>76</v>
          </cell>
          <cell r="X150" t="str">
            <v>ST</v>
          </cell>
          <cell r="Y150">
            <v>150</v>
          </cell>
          <cell r="Z150" t="str">
            <v>GR</v>
          </cell>
          <cell r="AA150">
            <v>100</v>
          </cell>
          <cell r="AB150" t="str">
            <v>GR</v>
          </cell>
          <cell r="AC150">
            <v>8</v>
          </cell>
          <cell r="AD150" t="str">
            <v>VR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1</v>
          </cell>
          <cell r="AN150" t="str">
            <v>never resealed</v>
          </cell>
          <cell r="BO150" t="str">
            <v>RS 276</v>
          </cell>
          <cell r="BP150">
            <v>14.4</v>
          </cell>
          <cell r="BQ150">
            <v>6</v>
          </cell>
          <cell r="BR150" t="str">
            <v>F</v>
          </cell>
          <cell r="BS150">
            <v>0</v>
          </cell>
          <cell r="BT150">
            <v>0</v>
          </cell>
          <cell r="BU150" t="str">
            <v>ST</v>
          </cell>
          <cell r="BV150" t="str">
            <v/>
          </cell>
          <cell r="BW150">
            <v>1</v>
          </cell>
          <cell r="BX150">
            <v>10</v>
          </cell>
          <cell r="BY150" t="str">
            <v/>
          </cell>
          <cell r="BZ150">
            <v>1</v>
          </cell>
          <cell r="CA150">
            <v>8</v>
          </cell>
          <cell r="CB150">
            <v>0.90800000000000003</v>
          </cell>
          <cell r="CC150">
            <v>6.58</v>
          </cell>
          <cell r="CD150">
            <v>95</v>
          </cell>
          <cell r="CE150">
            <v>45</v>
          </cell>
          <cell r="CF150">
            <v>30</v>
          </cell>
          <cell r="CG150">
            <v>65</v>
          </cell>
          <cell r="CH150">
            <v>15</v>
          </cell>
          <cell r="CI150">
            <v>8</v>
          </cell>
          <cell r="CJ150">
            <v>2.6666666666666668E-2</v>
          </cell>
          <cell r="CK150">
            <v>10</v>
          </cell>
          <cell r="CL150">
            <v>30</v>
          </cell>
          <cell r="CM150">
            <v>0.30853333333333333</v>
          </cell>
          <cell r="CN150">
            <v>0.30853333333333333</v>
          </cell>
          <cell r="CO150">
            <v>0</v>
          </cell>
          <cell r="CP150">
            <v>0</v>
          </cell>
          <cell r="CQ150">
            <v>6.8885333333333332</v>
          </cell>
          <cell r="CR150">
            <v>0</v>
          </cell>
          <cell r="CS150">
            <v>0</v>
          </cell>
          <cell r="CT150">
            <v>0</v>
          </cell>
          <cell r="CU150">
            <v>1</v>
          </cell>
          <cell r="CV150">
            <v>22</v>
          </cell>
          <cell r="CW150">
            <v>22</v>
          </cell>
          <cell r="CX150" t="str">
            <v/>
          </cell>
          <cell r="CY150">
            <v>2.5</v>
          </cell>
          <cell r="CZ150">
            <v>2.5</v>
          </cell>
          <cell r="DA150">
            <v>1.3</v>
          </cell>
          <cell r="DB150">
            <v>370</v>
          </cell>
          <cell r="DC150">
            <v>174</v>
          </cell>
          <cell r="DD150">
            <v>97</v>
          </cell>
          <cell r="DE150">
            <v>28</v>
          </cell>
          <cell r="DF150">
            <v>43</v>
          </cell>
          <cell r="DG150">
            <v>8</v>
          </cell>
          <cell r="DH150">
            <v>4</v>
          </cell>
          <cell r="DI150">
            <v>19</v>
          </cell>
        </row>
        <row r="151">
          <cell r="A151" t="str">
            <v>RS 275</v>
          </cell>
          <cell r="B151">
            <v>97</v>
          </cell>
          <cell r="C151" t="str">
            <v>C</v>
          </cell>
          <cell r="D151" t="str">
            <v>T</v>
          </cell>
          <cell r="E151" t="str">
            <v>Mikute - Grand Beach</v>
          </cell>
          <cell r="F151" t="str">
            <v>S122</v>
          </cell>
          <cell r="G151">
            <v>3</v>
          </cell>
          <cell r="H151">
            <v>5.6</v>
          </cell>
          <cell r="I151" t="str">
            <v>F</v>
          </cell>
          <cell r="J151" t="str">
            <v>SALIMA</v>
          </cell>
          <cell r="K151">
            <v>7</v>
          </cell>
          <cell r="L151">
            <v>0</v>
          </cell>
          <cell r="W151">
            <v>76</v>
          </cell>
          <cell r="X151" t="str">
            <v>ST</v>
          </cell>
          <cell r="Y151">
            <v>150</v>
          </cell>
          <cell r="Z151" t="str">
            <v>GR</v>
          </cell>
          <cell r="AA151">
            <v>100</v>
          </cell>
          <cell r="AB151" t="str">
            <v>GR</v>
          </cell>
          <cell r="AC151">
            <v>8</v>
          </cell>
          <cell r="AD151" t="str">
            <v>VR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1</v>
          </cell>
          <cell r="AN151" t="str">
            <v>never resealed</v>
          </cell>
          <cell r="BO151" t="str">
            <v>RS 275</v>
          </cell>
          <cell r="BP151">
            <v>5.6</v>
          </cell>
          <cell r="BQ151">
            <v>6</v>
          </cell>
          <cell r="BR151" t="str">
            <v>F</v>
          </cell>
          <cell r="BS151">
            <v>0</v>
          </cell>
          <cell r="BT151">
            <v>0</v>
          </cell>
          <cell r="BU151" t="str">
            <v>ST</v>
          </cell>
          <cell r="BV151" t="str">
            <v/>
          </cell>
          <cell r="BW151">
            <v>1</v>
          </cell>
          <cell r="BX151">
            <v>10</v>
          </cell>
          <cell r="BY151" t="str">
            <v/>
          </cell>
          <cell r="BZ151">
            <v>1</v>
          </cell>
          <cell r="CA151">
            <v>8</v>
          </cell>
          <cell r="CB151">
            <v>0.90800000000000003</v>
          </cell>
          <cell r="CC151">
            <v>8.94</v>
          </cell>
          <cell r="CD151">
            <v>50</v>
          </cell>
          <cell r="CE151">
            <v>5</v>
          </cell>
          <cell r="CF151">
            <v>0</v>
          </cell>
          <cell r="CG151">
            <v>50</v>
          </cell>
          <cell r="CH151">
            <v>5</v>
          </cell>
          <cell r="CI151">
            <v>65</v>
          </cell>
          <cell r="CJ151">
            <v>0.21666666666666665</v>
          </cell>
          <cell r="CK151">
            <v>0.21666666666666665</v>
          </cell>
          <cell r="CL151">
            <v>0</v>
          </cell>
          <cell r="CM151">
            <v>8.3999999999999991E-2</v>
          </cell>
          <cell r="CN151">
            <v>8.3999999999999991E-2</v>
          </cell>
          <cell r="CO151">
            <v>0</v>
          </cell>
          <cell r="CP151">
            <v>0</v>
          </cell>
          <cell r="CQ151">
            <v>9.0239999999999991</v>
          </cell>
          <cell r="CR151">
            <v>0</v>
          </cell>
          <cell r="CS151">
            <v>0</v>
          </cell>
          <cell r="CT151">
            <v>0</v>
          </cell>
          <cell r="CU151">
            <v>1</v>
          </cell>
          <cell r="CV151">
            <v>22</v>
          </cell>
          <cell r="CW151">
            <v>22</v>
          </cell>
          <cell r="CX151" t="str">
            <v/>
          </cell>
          <cell r="CY151">
            <v>3</v>
          </cell>
          <cell r="CZ151">
            <v>3</v>
          </cell>
          <cell r="DA151">
            <v>1.5</v>
          </cell>
          <cell r="DB151">
            <v>250</v>
          </cell>
          <cell r="DC151">
            <v>118</v>
          </cell>
          <cell r="DD151">
            <v>65</v>
          </cell>
          <cell r="DE151">
            <v>19</v>
          </cell>
          <cell r="DF151">
            <v>29</v>
          </cell>
          <cell r="DG151">
            <v>5</v>
          </cell>
          <cell r="DH151">
            <v>3</v>
          </cell>
          <cell r="DI151">
            <v>13</v>
          </cell>
        </row>
        <row r="152">
          <cell r="A152" t="str">
            <v>RS 161</v>
          </cell>
          <cell r="B152">
            <v>161</v>
          </cell>
          <cell r="C152" t="str">
            <v>C</v>
          </cell>
          <cell r="D152" t="str">
            <v>T</v>
          </cell>
          <cell r="E152" t="str">
            <v>Likuni Road</v>
          </cell>
          <cell r="F152" t="str">
            <v>S124</v>
          </cell>
          <cell r="G152">
            <v>1</v>
          </cell>
          <cell r="H152">
            <v>8.8000000000000007</v>
          </cell>
          <cell r="I152" t="str">
            <v>F</v>
          </cell>
          <cell r="J152" t="str">
            <v>LILONGWE</v>
          </cell>
          <cell r="K152">
            <v>6</v>
          </cell>
          <cell r="L152" t="str">
            <v>Changed from urban to trunk</v>
          </cell>
          <cell r="W152">
            <v>73</v>
          </cell>
          <cell r="X152" t="str">
            <v>ST</v>
          </cell>
          <cell r="Y152">
            <v>150</v>
          </cell>
          <cell r="Z152" t="str">
            <v>GR</v>
          </cell>
          <cell r="AA152">
            <v>100</v>
          </cell>
          <cell r="AB152" t="str">
            <v>GR</v>
          </cell>
          <cell r="AC152">
            <v>25</v>
          </cell>
          <cell r="AD152" t="str">
            <v>VR</v>
          </cell>
          <cell r="AE152">
            <v>98</v>
          </cell>
          <cell r="AF152" t="str">
            <v>SS</v>
          </cell>
          <cell r="AG152" t="str">
            <v>SS</v>
          </cell>
          <cell r="AH152">
            <v>5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3</v>
          </cell>
          <cell r="AN152">
            <v>0</v>
          </cell>
          <cell r="BO152" t="str">
            <v>RS 161</v>
          </cell>
          <cell r="BP152">
            <v>8.8000000000000007</v>
          </cell>
          <cell r="BQ152">
            <v>6</v>
          </cell>
          <cell r="BR152" t="str">
            <v>F</v>
          </cell>
          <cell r="BS152" t="str">
            <v>C</v>
          </cell>
          <cell r="BT152">
            <v>0</v>
          </cell>
          <cell r="BU152" t="str">
            <v>SS</v>
          </cell>
          <cell r="BV152" t="str">
            <v>ST</v>
          </cell>
          <cell r="BW152">
            <v>3</v>
          </cell>
          <cell r="BX152">
            <v>5</v>
          </cell>
          <cell r="BY152">
            <v>10</v>
          </cell>
          <cell r="BZ152">
            <v>1</v>
          </cell>
          <cell r="CA152">
            <v>25</v>
          </cell>
          <cell r="CB152">
            <v>0.90800000000000003</v>
          </cell>
          <cell r="CC152">
            <v>6.77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5</v>
          </cell>
          <cell r="CR152">
            <v>0</v>
          </cell>
          <cell r="CS152">
            <v>1</v>
          </cell>
          <cell r="CT152">
            <v>0</v>
          </cell>
          <cell r="CU152">
            <v>0</v>
          </cell>
          <cell r="CV152">
            <v>0</v>
          </cell>
          <cell r="CW152">
            <v>25</v>
          </cell>
          <cell r="CX152">
            <v>50</v>
          </cell>
          <cell r="CY152">
            <v>1</v>
          </cell>
          <cell r="CZ152">
            <v>1.5</v>
          </cell>
          <cell r="DA152">
            <v>2</v>
          </cell>
          <cell r="DB152">
            <v>1169</v>
          </cell>
          <cell r="DC152">
            <v>550</v>
          </cell>
          <cell r="DD152">
            <v>304</v>
          </cell>
          <cell r="DE152">
            <v>88</v>
          </cell>
          <cell r="DF152">
            <v>135</v>
          </cell>
          <cell r="DG152">
            <v>24</v>
          </cell>
          <cell r="DH152">
            <v>12</v>
          </cell>
          <cell r="DI152">
            <v>59</v>
          </cell>
        </row>
        <row r="153">
          <cell r="A153" t="str">
            <v>RS 289</v>
          </cell>
          <cell r="B153">
            <v>111</v>
          </cell>
          <cell r="C153" t="str">
            <v>C</v>
          </cell>
          <cell r="D153" t="str">
            <v>T</v>
          </cell>
          <cell r="E153" t="str">
            <v>Likuni - Chinsapo</v>
          </cell>
          <cell r="F153" t="str">
            <v>S124</v>
          </cell>
          <cell r="G153">
            <v>2</v>
          </cell>
          <cell r="H153">
            <v>4.3</v>
          </cell>
          <cell r="I153" t="str">
            <v>F</v>
          </cell>
          <cell r="J153" t="str">
            <v>LILONGWE</v>
          </cell>
          <cell r="K153">
            <v>6</v>
          </cell>
          <cell r="L153">
            <v>0</v>
          </cell>
          <cell r="W153">
            <v>73</v>
          </cell>
          <cell r="X153" t="str">
            <v>ST</v>
          </cell>
          <cell r="Y153">
            <v>150</v>
          </cell>
          <cell r="Z153" t="str">
            <v>GR</v>
          </cell>
          <cell r="AA153">
            <v>100</v>
          </cell>
          <cell r="AB153" t="str">
            <v>GR</v>
          </cell>
          <cell r="AC153">
            <v>25</v>
          </cell>
          <cell r="AD153" t="str">
            <v>VR</v>
          </cell>
          <cell r="AE153">
            <v>98</v>
          </cell>
          <cell r="AF153" t="str">
            <v>SS</v>
          </cell>
          <cell r="AG153" t="str">
            <v>SS</v>
          </cell>
          <cell r="AH153">
            <v>5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3</v>
          </cell>
          <cell r="AN153">
            <v>0</v>
          </cell>
          <cell r="BO153" t="str">
            <v>RS 289</v>
          </cell>
          <cell r="BP153">
            <v>4.3</v>
          </cell>
          <cell r="BQ153">
            <v>6</v>
          </cell>
          <cell r="BR153" t="str">
            <v>F</v>
          </cell>
          <cell r="BS153">
            <v>0</v>
          </cell>
          <cell r="BT153">
            <v>0</v>
          </cell>
          <cell r="BU153" t="str">
            <v>SS</v>
          </cell>
          <cell r="BV153" t="str">
            <v>ST</v>
          </cell>
          <cell r="BW153">
            <v>3</v>
          </cell>
          <cell r="BX153">
            <v>5</v>
          </cell>
          <cell r="BY153">
            <v>10</v>
          </cell>
          <cell r="BZ153">
            <v>1</v>
          </cell>
          <cell r="CA153">
            <v>25</v>
          </cell>
          <cell r="CB153">
            <v>0.90800000000000003</v>
          </cell>
          <cell r="CC153">
            <v>6.77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5</v>
          </cell>
          <cell r="CR153">
            <v>0</v>
          </cell>
          <cell r="CS153">
            <v>1</v>
          </cell>
          <cell r="CT153">
            <v>0</v>
          </cell>
          <cell r="CU153">
            <v>0</v>
          </cell>
          <cell r="CV153">
            <v>0</v>
          </cell>
          <cell r="CW153">
            <v>25</v>
          </cell>
          <cell r="CX153">
            <v>50</v>
          </cell>
          <cell r="CY153">
            <v>1</v>
          </cell>
          <cell r="CZ153">
            <v>1.5</v>
          </cell>
          <cell r="DA153">
            <v>2</v>
          </cell>
          <cell r="DB153">
            <v>1169</v>
          </cell>
          <cell r="DC153">
            <v>550</v>
          </cell>
          <cell r="DD153">
            <v>304</v>
          </cell>
          <cell r="DE153">
            <v>88</v>
          </cell>
          <cell r="DF153">
            <v>135</v>
          </cell>
          <cell r="DG153">
            <v>24</v>
          </cell>
          <cell r="DH153">
            <v>12</v>
          </cell>
          <cell r="DI153">
            <v>59</v>
          </cell>
        </row>
        <row r="154">
          <cell r="A154" t="str">
            <v>RS 298</v>
          </cell>
          <cell r="B154">
            <v>120</v>
          </cell>
          <cell r="C154" t="str">
            <v>C</v>
          </cell>
          <cell r="D154" t="str">
            <v>T</v>
          </cell>
          <cell r="E154" t="str">
            <v>Chitsime - Kayabwa</v>
          </cell>
          <cell r="F154" t="str">
            <v>S125</v>
          </cell>
          <cell r="G154">
            <v>1</v>
          </cell>
          <cell r="H154">
            <v>6.7</v>
          </cell>
          <cell r="I154" t="str">
            <v>F</v>
          </cell>
          <cell r="J154" t="str">
            <v>LILONGWE</v>
          </cell>
          <cell r="K154">
            <v>6</v>
          </cell>
          <cell r="L154">
            <v>0</v>
          </cell>
          <cell r="W154">
            <v>90</v>
          </cell>
          <cell r="X154" t="str">
            <v>ST</v>
          </cell>
          <cell r="Y154">
            <v>150</v>
          </cell>
          <cell r="Z154" t="str">
            <v>GR</v>
          </cell>
          <cell r="AA154">
            <v>100</v>
          </cell>
          <cell r="AB154" t="str">
            <v>GR</v>
          </cell>
          <cell r="AC154">
            <v>5</v>
          </cell>
          <cell r="AD154" t="str">
            <v>AM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1</v>
          </cell>
          <cell r="AN154" t="str">
            <v>never resealed</v>
          </cell>
          <cell r="BO154" t="str">
            <v>RS 298</v>
          </cell>
          <cell r="BP154">
            <v>6.7</v>
          </cell>
          <cell r="BQ154">
            <v>6</v>
          </cell>
          <cell r="BR154" t="str">
            <v>F</v>
          </cell>
          <cell r="BS154">
            <v>0</v>
          </cell>
          <cell r="BT154">
            <v>0</v>
          </cell>
          <cell r="BU154" t="str">
            <v>ST</v>
          </cell>
          <cell r="BV154" t="str">
            <v/>
          </cell>
          <cell r="BW154">
            <v>1</v>
          </cell>
          <cell r="BX154">
            <v>10</v>
          </cell>
          <cell r="BY154" t="str">
            <v/>
          </cell>
          <cell r="BZ154">
            <v>1</v>
          </cell>
          <cell r="CA154">
            <v>5</v>
          </cell>
          <cell r="CB154">
            <v>0.90800000000000003</v>
          </cell>
          <cell r="CC154">
            <v>4.5</v>
          </cell>
          <cell r="CD154">
            <v>15</v>
          </cell>
          <cell r="CE154">
            <v>0</v>
          </cell>
          <cell r="CF154">
            <v>0</v>
          </cell>
          <cell r="CG154">
            <v>15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4.5</v>
          </cell>
          <cell r="CR154">
            <v>0</v>
          </cell>
          <cell r="CS154">
            <v>1</v>
          </cell>
          <cell r="CT154">
            <v>0</v>
          </cell>
          <cell r="CU154">
            <v>0</v>
          </cell>
          <cell r="CV154">
            <v>8</v>
          </cell>
          <cell r="CW154">
            <v>8</v>
          </cell>
          <cell r="CX154" t="str">
            <v/>
          </cell>
          <cell r="CY154">
            <v>1.2</v>
          </cell>
          <cell r="CZ154">
            <v>1.5</v>
          </cell>
          <cell r="DA154">
            <v>1.2</v>
          </cell>
          <cell r="DB154">
            <v>300</v>
          </cell>
          <cell r="DC154">
            <v>141</v>
          </cell>
          <cell r="DD154">
            <v>78</v>
          </cell>
          <cell r="DE154">
            <v>23</v>
          </cell>
          <cell r="DF154">
            <v>35</v>
          </cell>
          <cell r="DG154">
            <v>6</v>
          </cell>
          <cell r="DH154">
            <v>3</v>
          </cell>
          <cell r="DI154">
            <v>15</v>
          </cell>
        </row>
        <row r="155">
          <cell r="A155" t="str">
            <v>RS 294</v>
          </cell>
          <cell r="B155">
            <v>116</v>
          </cell>
          <cell r="C155" t="str">
            <v>C</v>
          </cell>
          <cell r="D155" t="str">
            <v>T</v>
          </cell>
          <cell r="E155" t="str">
            <v>Kayabwa - Bunda</v>
          </cell>
          <cell r="F155" t="str">
            <v>S125</v>
          </cell>
          <cell r="G155">
            <v>2</v>
          </cell>
          <cell r="H155">
            <v>9.6999999999999993</v>
          </cell>
          <cell r="I155" t="str">
            <v>F</v>
          </cell>
          <cell r="J155" t="str">
            <v>LILONGWE</v>
          </cell>
          <cell r="K155">
            <v>6</v>
          </cell>
          <cell r="L155">
            <v>0</v>
          </cell>
          <cell r="W155">
            <v>90</v>
          </cell>
          <cell r="X155" t="str">
            <v>ST</v>
          </cell>
          <cell r="Y155">
            <v>150</v>
          </cell>
          <cell r="Z155" t="str">
            <v>GR</v>
          </cell>
          <cell r="AA155">
            <v>100</v>
          </cell>
          <cell r="AB155" t="str">
            <v>GR</v>
          </cell>
          <cell r="AC155">
            <v>5</v>
          </cell>
          <cell r="AD155" t="str">
            <v>PM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1</v>
          </cell>
          <cell r="AN155" t="str">
            <v>never resealed</v>
          </cell>
          <cell r="BO155" t="str">
            <v>RS 294</v>
          </cell>
          <cell r="BP155">
            <v>9.6999999999999993</v>
          </cell>
          <cell r="BQ155">
            <v>6</v>
          </cell>
          <cell r="BR155" t="str">
            <v>F</v>
          </cell>
          <cell r="BS155">
            <v>0</v>
          </cell>
          <cell r="BT155">
            <v>0</v>
          </cell>
          <cell r="BU155" t="str">
            <v>ST</v>
          </cell>
          <cell r="BV155" t="str">
            <v/>
          </cell>
          <cell r="BW155">
            <v>1</v>
          </cell>
          <cell r="BX155">
            <v>10</v>
          </cell>
          <cell r="BY155" t="str">
            <v/>
          </cell>
          <cell r="BZ155">
            <v>1</v>
          </cell>
          <cell r="CA155">
            <v>5</v>
          </cell>
          <cell r="CB155">
            <v>0.90800000000000003</v>
          </cell>
          <cell r="CC155">
            <v>4.5</v>
          </cell>
          <cell r="CD155">
            <v>15</v>
          </cell>
          <cell r="CE155">
            <v>0</v>
          </cell>
          <cell r="CF155">
            <v>0</v>
          </cell>
          <cell r="CG155">
            <v>15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4.5</v>
          </cell>
          <cell r="CR155">
            <v>0</v>
          </cell>
          <cell r="CS155">
            <v>1</v>
          </cell>
          <cell r="CT155">
            <v>0</v>
          </cell>
          <cell r="CU155">
            <v>0</v>
          </cell>
          <cell r="CV155">
            <v>8</v>
          </cell>
          <cell r="CW155">
            <v>8</v>
          </cell>
          <cell r="CX155" t="str">
            <v/>
          </cell>
          <cell r="CY155">
            <v>1.2</v>
          </cell>
          <cell r="CZ155">
            <v>1.5</v>
          </cell>
          <cell r="DA155">
            <v>1.2</v>
          </cell>
          <cell r="DB155">
            <v>300</v>
          </cell>
          <cell r="DC155">
            <v>141</v>
          </cell>
          <cell r="DD155">
            <v>78</v>
          </cell>
          <cell r="DE155">
            <v>23</v>
          </cell>
          <cell r="DF155">
            <v>35</v>
          </cell>
          <cell r="DG155">
            <v>6</v>
          </cell>
          <cell r="DH155">
            <v>3</v>
          </cell>
          <cell r="DI155">
            <v>15</v>
          </cell>
        </row>
        <row r="156">
          <cell r="A156" t="str">
            <v>RS 307</v>
          </cell>
          <cell r="B156">
            <v>129</v>
          </cell>
          <cell r="C156" t="str">
            <v>C</v>
          </cell>
          <cell r="D156" t="str">
            <v>T</v>
          </cell>
          <cell r="E156" t="str">
            <v>Mganja - Kabulika</v>
          </cell>
          <cell r="F156" t="str">
            <v>S127</v>
          </cell>
          <cell r="G156">
            <v>4</v>
          </cell>
          <cell r="H156">
            <v>8.5</v>
          </cell>
          <cell r="I156" t="str">
            <v>R</v>
          </cell>
          <cell r="J156" t="str">
            <v>DEDZA</v>
          </cell>
          <cell r="K156">
            <v>7</v>
          </cell>
          <cell r="L156">
            <v>0</v>
          </cell>
          <cell r="W156">
            <v>73</v>
          </cell>
          <cell r="X156" t="str">
            <v>ST</v>
          </cell>
          <cell r="Y156">
            <v>100</v>
          </cell>
          <cell r="Z156" t="str">
            <v>GR</v>
          </cell>
          <cell r="AA156">
            <v>100</v>
          </cell>
          <cell r="AB156" t="str">
            <v>GR</v>
          </cell>
          <cell r="AC156">
            <v>5</v>
          </cell>
          <cell r="AD156" t="str">
            <v>PM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1</v>
          </cell>
          <cell r="AN156" t="str">
            <v>never resealed</v>
          </cell>
          <cell r="BO156" t="str">
            <v>RS 307</v>
          </cell>
          <cell r="BP156">
            <v>8.5</v>
          </cell>
          <cell r="BQ156">
            <v>5.5</v>
          </cell>
          <cell r="BR156" t="str">
            <v>R</v>
          </cell>
          <cell r="BS156">
            <v>0</v>
          </cell>
          <cell r="BT156">
            <v>0</v>
          </cell>
          <cell r="BU156" t="str">
            <v>ST</v>
          </cell>
          <cell r="BV156" t="str">
            <v/>
          </cell>
          <cell r="BW156">
            <v>1</v>
          </cell>
          <cell r="BX156">
            <v>10</v>
          </cell>
          <cell r="BY156" t="str">
            <v/>
          </cell>
          <cell r="BZ156">
            <v>1</v>
          </cell>
          <cell r="CA156">
            <v>5</v>
          </cell>
          <cell r="CB156">
            <v>0.90800000000000003</v>
          </cell>
          <cell r="CC156">
            <v>5</v>
          </cell>
          <cell r="CD156">
            <v>30</v>
          </cell>
          <cell r="CE156">
            <v>15</v>
          </cell>
          <cell r="CF156">
            <v>0</v>
          </cell>
          <cell r="CG156">
            <v>30</v>
          </cell>
          <cell r="CH156">
            <v>15</v>
          </cell>
          <cell r="CI156">
            <v>5</v>
          </cell>
          <cell r="CJ156">
            <v>1.8181818181818181E-2</v>
          </cell>
          <cell r="CK156">
            <v>1.8181818181818181E-2</v>
          </cell>
          <cell r="CL156">
            <v>0</v>
          </cell>
          <cell r="CM156">
            <v>7.0489510489510484E-3</v>
          </cell>
          <cell r="CN156">
            <v>7.0489510489510484E-3</v>
          </cell>
          <cell r="CO156">
            <v>0</v>
          </cell>
          <cell r="CP156">
            <v>0</v>
          </cell>
          <cell r="CQ156">
            <v>5.0070489510489509</v>
          </cell>
          <cell r="CR156">
            <v>3</v>
          </cell>
          <cell r="CS156">
            <v>1</v>
          </cell>
          <cell r="CT156">
            <v>0</v>
          </cell>
          <cell r="CU156">
            <v>0</v>
          </cell>
          <cell r="CV156">
            <v>25</v>
          </cell>
          <cell r="CW156">
            <v>25</v>
          </cell>
          <cell r="CX156" t="str">
            <v/>
          </cell>
          <cell r="CY156">
            <v>1.3</v>
          </cell>
          <cell r="CZ156">
            <v>1.2</v>
          </cell>
          <cell r="DA156">
            <v>1.3</v>
          </cell>
          <cell r="DB156">
            <v>40</v>
          </cell>
          <cell r="DC156">
            <v>19</v>
          </cell>
          <cell r="DD156">
            <v>11</v>
          </cell>
          <cell r="DE156">
            <v>3</v>
          </cell>
          <cell r="DF156">
            <v>5</v>
          </cell>
          <cell r="DG156">
            <v>1</v>
          </cell>
          <cell r="DH156">
            <v>1</v>
          </cell>
          <cell r="DI156">
            <v>2</v>
          </cell>
        </row>
        <row r="157">
          <cell r="A157" t="str">
            <v>RS 333</v>
          </cell>
          <cell r="B157">
            <v>155</v>
          </cell>
          <cell r="C157" t="str">
            <v>S</v>
          </cell>
          <cell r="D157" t="str">
            <v>T</v>
          </cell>
          <cell r="E157" t="str">
            <v>Mang'oma - Nsandu</v>
          </cell>
          <cell r="F157" t="str">
            <v>S128</v>
          </cell>
          <cell r="G157">
            <v>1</v>
          </cell>
          <cell r="H157">
            <v>11.6</v>
          </cell>
          <cell r="I157" t="str">
            <v>F</v>
          </cell>
          <cell r="J157" t="str">
            <v>MANGOCHI</v>
          </cell>
          <cell r="K157">
            <v>7</v>
          </cell>
          <cell r="L157" t="str">
            <v>Changed designation from M15 to S128</v>
          </cell>
          <cell r="W157">
            <v>74</v>
          </cell>
          <cell r="X157" t="str">
            <v>ST</v>
          </cell>
          <cell r="Y157">
            <v>100</v>
          </cell>
          <cell r="Z157" t="str">
            <v>GR</v>
          </cell>
          <cell r="AA157">
            <v>100</v>
          </cell>
          <cell r="AB157" t="str">
            <v>GR</v>
          </cell>
          <cell r="AC157">
            <v>7</v>
          </cell>
          <cell r="AD157" t="str">
            <v>PM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1</v>
          </cell>
          <cell r="AN157" t="str">
            <v>never resealed</v>
          </cell>
          <cell r="BO157" t="str">
            <v>RS 333</v>
          </cell>
          <cell r="BP157">
            <v>11.6</v>
          </cell>
          <cell r="BQ157">
            <v>6.7</v>
          </cell>
          <cell r="BR157" t="str">
            <v>F</v>
          </cell>
          <cell r="BS157">
            <v>0</v>
          </cell>
          <cell r="BT157">
            <v>0</v>
          </cell>
          <cell r="BU157" t="str">
            <v>ST</v>
          </cell>
          <cell r="BV157" t="str">
            <v/>
          </cell>
          <cell r="BW157">
            <v>1</v>
          </cell>
          <cell r="BX157">
            <v>10</v>
          </cell>
          <cell r="BY157" t="str">
            <v/>
          </cell>
          <cell r="BZ157">
            <v>1</v>
          </cell>
          <cell r="CA157">
            <v>7</v>
          </cell>
          <cell r="CB157">
            <v>0.90800000000000003</v>
          </cell>
          <cell r="CC157">
            <v>6.38</v>
          </cell>
          <cell r="CD157">
            <v>95</v>
          </cell>
          <cell r="CE157">
            <v>75</v>
          </cell>
          <cell r="CF157">
            <v>60</v>
          </cell>
          <cell r="CG157">
            <v>35</v>
          </cell>
          <cell r="CH157">
            <v>15</v>
          </cell>
          <cell r="CI157">
            <v>25</v>
          </cell>
          <cell r="CJ157">
            <v>7.4626865671641798E-2</v>
          </cell>
          <cell r="CK157">
            <v>10</v>
          </cell>
          <cell r="CL157">
            <v>60</v>
          </cell>
          <cell r="CM157">
            <v>0.52510907003444307</v>
          </cell>
          <cell r="CN157">
            <v>0.52510907003444307</v>
          </cell>
          <cell r="CO157">
            <v>0</v>
          </cell>
          <cell r="CP157">
            <v>0</v>
          </cell>
          <cell r="CQ157">
            <v>6.9051090700344426</v>
          </cell>
          <cell r="CR157">
            <v>80</v>
          </cell>
          <cell r="CS157">
            <v>1.6</v>
          </cell>
          <cell r="CT157">
            <v>3.0000000000000004</v>
          </cell>
          <cell r="CU157">
            <v>1.2000000000000002</v>
          </cell>
          <cell r="CV157">
            <v>24</v>
          </cell>
          <cell r="CW157">
            <v>24</v>
          </cell>
          <cell r="CX157" t="str">
            <v/>
          </cell>
          <cell r="CY157">
            <v>3</v>
          </cell>
          <cell r="CZ157">
            <v>3</v>
          </cell>
          <cell r="DA157">
            <v>1</v>
          </cell>
          <cell r="DB157">
            <v>1000</v>
          </cell>
          <cell r="DC157">
            <v>470</v>
          </cell>
          <cell r="DD157">
            <v>260</v>
          </cell>
          <cell r="DE157">
            <v>75</v>
          </cell>
          <cell r="DF157">
            <v>115</v>
          </cell>
          <cell r="DG157">
            <v>20</v>
          </cell>
          <cell r="DH157">
            <v>10</v>
          </cell>
          <cell r="DI157">
            <v>50</v>
          </cell>
        </row>
        <row r="158">
          <cell r="A158" t="str">
            <v>RS 354</v>
          </cell>
          <cell r="B158">
            <v>176</v>
          </cell>
          <cell r="C158" t="str">
            <v>S</v>
          </cell>
          <cell r="D158" t="str">
            <v>T</v>
          </cell>
          <cell r="E158" t="str">
            <v>Naminga - Malipa</v>
          </cell>
          <cell r="F158" t="str">
            <v>S131</v>
          </cell>
          <cell r="G158">
            <v>9</v>
          </cell>
          <cell r="H158">
            <v>5.2</v>
          </cell>
          <cell r="I158" t="str">
            <v>R</v>
          </cell>
          <cell r="J158" t="str">
            <v>MACHINGA</v>
          </cell>
          <cell r="K158">
            <v>8</v>
          </cell>
          <cell r="L158">
            <v>0</v>
          </cell>
          <cell r="W158">
            <v>83</v>
          </cell>
          <cell r="X158" t="str">
            <v>DS</v>
          </cell>
          <cell r="Y158">
            <v>100</v>
          </cell>
          <cell r="Z158" t="str">
            <v>GR</v>
          </cell>
          <cell r="AA158">
            <v>100</v>
          </cell>
          <cell r="AB158" t="str">
            <v>GR</v>
          </cell>
          <cell r="AC158">
            <v>5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</v>
          </cell>
          <cell r="AN158" t="str">
            <v>never resealed</v>
          </cell>
          <cell r="BO158" t="str">
            <v>RS 354</v>
          </cell>
          <cell r="BP158">
            <v>5.2</v>
          </cell>
          <cell r="BQ158">
            <v>6.7</v>
          </cell>
          <cell r="BR158" t="str">
            <v>R</v>
          </cell>
          <cell r="BS158">
            <v>0</v>
          </cell>
          <cell r="BT158">
            <v>0</v>
          </cell>
          <cell r="BU158" t="str">
            <v>DS</v>
          </cell>
          <cell r="BV158" t="str">
            <v/>
          </cell>
          <cell r="BW158">
            <v>1</v>
          </cell>
          <cell r="BX158">
            <v>15</v>
          </cell>
          <cell r="BY158" t="str">
            <v/>
          </cell>
          <cell r="BZ158">
            <v>1</v>
          </cell>
          <cell r="CA158">
            <v>5</v>
          </cell>
          <cell r="CB158">
            <v>1.077</v>
          </cell>
          <cell r="CC158">
            <v>3</v>
          </cell>
          <cell r="CD158">
            <v>10</v>
          </cell>
          <cell r="CE158">
            <v>5</v>
          </cell>
          <cell r="CF158">
            <v>0</v>
          </cell>
          <cell r="CG158">
            <v>10</v>
          </cell>
          <cell r="CH158">
            <v>5</v>
          </cell>
          <cell r="CI158">
            <v>2</v>
          </cell>
          <cell r="CJ158">
            <v>5.9701492537313433E-3</v>
          </cell>
          <cell r="CK158">
            <v>5.9701492537313433E-3</v>
          </cell>
          <cell r="CL158">
            <v>0</v>
          </cell>
          <cell r="CM158">
            <v>2.3145809414466131E-3</v>
          </cell>
          <cell r="CN158">
            <v>2.3145809414466131E-3</v>
          </cell>
          <cell r="CO158">
            <v>0</v>
          </cell>
          <cell r="CP158">
            <v>0</v>
          </cell>
          <cell r="CQ158">
            <v>3.0023145809414467</v>
          </cell>
          <cell r="CR158">
            <v>0</v>
          </cell>
          <cell r="CS158">
            <v>1</v>
          </cell>
          <cell r="CT158">
            <v>0</v>
          </cell>
          <cell r="CU158">
            <v>0</v>
          </cell>
          <cell r="CV158">
            <v>15</v>
          </cell>
          <cell r="CW158">
            <v>15</v>
          </cell>
          <cell r="CX158" t="str">
            <v/>
          </cell>
          <cell r="CY158">
            <v>1.5</v>
          </cell>
          <cell r="CZ158">
            <v>1.5</v>
          </cell>
          <cell r="DA158">
            <v>1.5</v>
          </cell>
          <cell r="DB158">
            <v>150</v>
          </cell>
          <cell r="DC158">
            <v>71</v>
          </cell>
          <cell r="DD158">
            <v>39</v>
          </cell>
          <cell r="DE158">
            <v>12</v>
          </cell>
          <cell r="DF158">
            <v>18</v>
          </cell>
          <cell r="DG158">
            <v>3</v>
          </cell>
          <cell r="DH158">
            <v>2</v>
          </cell>
          <cell r="DI158">
            <v>8</v>
          </cell>
        </row>
        <row r="159">
          <cell r="A159" t="str">
            <v>RS 348</v>
          </cell>
          <cell r="B159">
            <v>170</v>
          </cell>
          <cell r="C159" t="str">
            <v>S</v>
          </cell>
          <cell r="D159" t="str">
            <v>T</v>
          </cell>
          <cell r="E159" t="str">
            <v>Malipa - Liwonde (junction M3)</v>
          </cell>
          <cell r="F159" t="str">
            <v>S131</v>
          </cell>
          <cell r="G159">
            <v>10</v>
          </cell>
          <cell r="H159">
            <v>19.100000000000001</v>
          </cell>
          <cell r="I159" t="str">
            <v>R</v>
          </cell>
          <cell r="J159" t="str">
            <v>MACHINGA</v>
          </cell>
          <cell r="K159">
            <v>8</v>
          </cell>
          <cell r="L159">
            <v>0</v>
          </cell>
          <cell r="W159">
            <v>83</v>
          </cell>
          <cell r="X159" t="str">
            <v>DS</v>
          </cell>
          <cell r="Y159">
            <v>100</v>
          </cell>
          <cell r="Z159" t="str">
            <v>GR</v>
          </cell>
          <cell r="AA159">
            <v>100</v>
          </cell>
          <cell r="AB159" t="str">
            <v>GR</v>
          </cell>
          <cell r="AC159">
            <v>6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 t="str">
            <v>never resealed</v>
          </cell>
          <cell r="BO159" t="str">
            <v>RS 348</v>
          </cell>
          <cell r="BP159">
            <v>19.100000000000001</v>
          </cell>
          <cell r="BQ159">
            <v>6.7</v>
          </cell>
          <cell r="BR159" t="str">
            <v>R</v>
          </cell>
          <cell r="BS159">
            <v>0</v>
          </cell>
          <cell r="BT159">
            <v>0</v>
          </cell>
          <cell r="BU159" t="str">
            <v>DS</v>
          </cell>
          <cell r="BV159" t="str">
            <v/>
          </cell>
          <cell r="BW159">
            <v>1</v>
          </cell>
          <cell r="BX159">
            <v>15</v>
          </cell>
          <cell r="BY159" t="str">
            <v/>
          </cell>
          <cell r="BZ159">
            <v>1</v>
          </cell>
          <cell r="CA159">
            <v>6</v>
          </cell>
          <cell r="CB159">
            <v>1.077</v>
          </cell>
          <cell r="CC159">
            <v>3</v>
          </cell>
          <cell r="CD159">
            <v>10</v>
          </cell>
          <cell r="CE159">
            <v>5</v>
          </cell>
          <cell r="CF159">
            <v>0</v>
          </cell>
          <cell r="CG159">
            <v>10</v>
          </cell>
          <cell r="CH159">
            <v>5</v>
          </cell>
          <cell r="CI159">
            <v>2</v>
          </cell>
          <cell r="CJ159">
            <v>5.9701492537313433E-3</v>
          </cell>
          <cell r="CK159">
            <v>5.9701492537313433E-3</v>
          </cell>
          <cell r="CL159">
            <v>0</v>
          </cell>
          <cell r="CM159">
            <v>2.3145809414466131E-3</v>
          </cell>
          <cell r="CN159">
            <v>2.3145809414466131E-3</v>
          </cell>
          <cell r="CO159">
            <v>0</v>
          </cell>
          <cell r="CP159">
            <v>0</v>
          </cell>
          <cell r="CQ159">
            <v>3.0023145809414467</v>
          </cell>
          <cell r="CR159">
            <v>0</v>
          </cell>
          <cell r="CS159">
            <v>1</v>
          </cell>
          <cell r="CT159">
            <v>0</v>
          </cell>
          <cell r="CU159">
            <v>0</v>
          </cell>
          <cell r="CV159">
            <v>15</v>
          </cell>
          <cell r="CW159">
            <v>15</v>
          </cell>
          <cell r="CX159" t="str">
            <v/>
          </cell>
          <cell r="CY159">
            <v>1.5</v>
          </cell>
          <cell r="CZ159">
            <v>1.5</v>
          </cell>
          <cell r="DA159">
            <v>1.5</v>
          </cell>
          <cell r="DB159">
            <v>150</v>
          </cell>
          <cell r="DC159">
            <v>71</v>
          </cell>
          <cell r="DD159">
            <v>39</v>
          </cell>
          <cell r="DE159">
            <v>12</v>
          </cell>
          <cell r="DF159">
            <v>18</v>
          </cell>
          <cell r="DG159">
            <v>3</v>
          </cell>
          <cell r="DH159">
            <v>2</v>
          </cell>
          <cell r="DI159">
            <v>8</v>
          </cell>
        </row>
        <row r="160">
          <cell r="A160" t="str">
            <v>RS 382</v>
          </cell>
          <cell r="B160">
            <v>204</v>
          </cell>
          <cell r="C160" t="str">
            <v>S</v>
          </cell>
          <cell r="D160" t="str">
            <v>T</v>
          </cell>
          <cell r="E160" t="str">
            <v>Chileka Airport - Chirimba (junction M1)</v>
          </cell>
          <cell r="F160" t="str">
            <v>S137</v>
          </cell>
          <cell r="G160">
            <v>6</v>
          </cell>
          <cell r="H160">
            <v>8.3000000000000007</v>
          </cell>
          <cell r="I160" t="str">
            <v>H</v>
          </cell>
          <cell r="J160" t="str">
            <v>BLANTYRE</v>
          </cell>
          <cell r="K160">
            <v>9</v>
          </cell>
          <cell r="L160">
            <v>0</v>
          </cell>
          <cell r="W160">
            <v>65</v>
          </cell>
          <cell r="X160" t="str">
            <v>DS</v>
          </cell>
          <cell r="Y160">
            <v>100</v>
          </cell>
          <cell r="Z160" t="str">
            <v>GR</v>
          </cell>
          <cell r="AA160">
            <v>100</v>
          </cell>
          <cell r="AB160" t="str">
            <v>GR</v>
          </cell>
          <cell r="AC160">
            <v>6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1</v>
          </cell>
          <cell r="AN160" t="str">
            <v>never resealed</v>
          </cell>
          <cell r="BO160" t="str">
            <v>RS 382</v>
          </cell>
          <cell r="BP160">
            <v>8.3000000000000007</v>
          </cell>
          <cell r="BQ160">
            <v>6.5</v>
          </cell>
          <cell r="BR160" t="str">
            <v>H</v>
          </cell>
          <cell r="BS160">
            <v>0</v>
          </cell>
          <cell r="BT160">
            <v>0</v>
          </cell>
          <cell r="BU160" t="str">
            <v>DS</v>
          </cell>
          <cell r="BV160" t="str">
            <v/>
          </cell>
          <cell r="BW160">
            <v>1</v>
          </cell>
          <cell r="BX160">
            <v>15</v>
          </cell>
          <cell r="BY160" t="str">
            <v/>
          </cell>
          <cell r="BZ160">
            <v>1</v>
          </cell>
          <cell r="CA160">
            <v>6</v>
          </cell>
          <cell r="CB160">
            <v>1.077</v>
          </cell>
          <cell r="CC160">
            <v>7</v>
          </cell>
          <cell r="CD160">
            <v>90</v>
          </cell>
          <cell r="CE160">
            <v>75</v>
          </cell>
          <cell r="CF160">
            <v>60</v>
          </cell>
          <cell r="CG160">
            <v>30</v>
          </cell>
          <cell r="CH160">
            <v>15</v>
          </cell>
          <cell r="CI160">
            <v>47</v>
          </cell>
          <cell r="CJ160">
            <v>0.14461538461538462</v>
          </cell>
          <cell r="CK160">
            <v>10</v>
          </cell>
          <cell r="CL160">
            <v>60</v>
          </cell>
          <cell r="CM160">
            <v>0.55154319526627205</v>
          </cell>
          <cell r="CN160">
            <v>0.55154319526627205</v>
          </cell>
          <cell r="CO160">
            <v>0</v>
          </cell>
          <cell r="CP160">
            <v>0</v>
          </cell>
          <cell r="CQ160">
            <v>7.5515431952662722</v>
          </cell>
          <cell r="CR160">
            <v>0</v>
          </cell>
          <cell r="CS160">
            <v>1</v>
          </cell>
          <cell r="CT160">
            <v>0</v>
          </cell>
          <cell r="CU160">
            <v>0</v>
          </cell>
          <cell r="CV160">
            <v>33</v>
          </cell>
          <cell r="CW160">
            <v>33</v>
          </cell>
          <cell r="CX160" t="str">
            <v/>
          </cell>
          <cell r="CY160">
            <v>2.5</v>
          </cell>
          <cell r="CZ160">
            <v>2</v>
          </cell>
          <cell r="DA160">
            <v>2.5</v>
          </cell>
          <cell r="DB160">
            <v>860</v>
          </cell>
          <cell r="DC160">
            <v>405</v>
          </cell>
          <cell r="DD160">
            <v>224</v>
          </cell>
          <cell r="DE160">
            <v>65</v>
          </cell>
          <cell r="DF160">
            <v>99</v>
          </cell>
          <cell r="DG160">
            <v>18</v>
          </cell>
          <cell r="DH160">
            <v>9</v>
          </cell>
          <cell r="DI160">
            <v>43</v>
          </cell>
        </row>
        <row r="161">
          <cell r="A161" t="str">
            <v>RS 391</v>
          </cell>
          <cell r="B161">
            <v>213</v>
          </cell>
          <cell r="C161" t="str">
            <v>S</v>
          </cell>
          <cell r="D161" t="str">
            <v>T</v>
          </cell>
          <cell r="E161" t="str">
            <v>Kuntiya - junction M3</v>
          </cell>
          <cell r="F161" t="str">
            <v>S139</v>
          </cell>
          <cell r="G161">
            <v>6</v>
          </cell>
          <cell r="H161">
            <v>2.1</v>
          </cell>
          <cell r="I161" t="str">
            <v>H</v>
          </cell>
          <cell r="J161" t="str">
            <v>ZOMBA CITY</v>
          </cell>
          <cell r="K161">
            <v>9</v>
          </cell>
          <cell r="L161" t="str">
            <v>Changed designation from S142 to S139</v>
          </cell>
          <cell r="W161">
            <v>67</v>
          </cell>
          <cell r="X161" t="str">
            <v>ST</v>
          </cell>
          <cell r="Y161">
            <v>100</v>
          </cell>
          <cell r="Z161" t="str">
            <v>GR</v>
          </cell>
          <cell r="AA161">
            <v>100</v>
          </cell>
          <cell r="AB161" t="str">
            <v>GR</v>
          </cell>
          <cell r="AC161">
            <v>5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1</v>
          </cell>
          <cell r="AN161" t="str">
            <v>never resealed</v>
          </cell>
          <cell r="BO161" t="str">
            <v>RS 391</v>
          </cell>
          <cell r="BP161">
            <v>2.1</v>
          </cell>
          <cell r="BQ161">
            <v>5.5</v>
          </cell>
          <cell r="BR161" t="str">
            <v>H</v>
          </cell>
          <cell r="BS161">
            <v>0</v>
          </cell>
          <cell r="BT161">
            <v>0</v>
          </cell>
          <cell r="BU161" t="str">
            <v>ST</v>
          </cell>
          <cell r="BV161" t="str">
            <v/>
          </cell>
          <cell r="BW161">
            <v>1</v>
          </cell>
          <cell r="BX161">
            <v>10</v>
          </cell>
          <cell r="BY161" t="str">
            <v/>
          </cell>
          <cell r="BZ161">
            <v>1</v>
          </cell>
          <cell r="CA161">
            <v>5</v>
          </cell>
          <cell r="CB161">
            <v>0.90800000000000003</v>
          </cell>
          <cell r="CC161">
            <v>5</v>
          </cell>
          <cell r="CD161">
            <v>85</v>
          </cell>
          <cell r="CE161">
            <v>55</v>
          </cell>
          <cell r="CF161">
            <v>40</v>
          </cell>
          <cell r="CG161">
            <v>45</v>
          </cell>
          <cell r="CH161">
            <v>15</v>
          </cell>
          <cell r="CI161">
            <v>15</v>
          </cell>
          <cell r="CJ161">
            <v>5.454545454545455E-2</v>
          </cell>
          <cell r="CK161">
            <v>10</v>
          </cell>
          <cell r="CL161">
            <v>40</v>
          </cell>
          <cell r="CM161">
            <v>0.38521678321678315</v>
          </cell>
          <cell r="CN161">
            <v>0.38521678321678315</v>
          </cell>
          <cell r="CO161">
            <v>0</v>
          </cell>
          <cell r="CP161">
            <v>0</v>
          </cell>
          <cell r="CQ161">
            <v>5.3852167832167828</v>
          </cell>
          <cell r="CR161">
            <v>0</v>
          </cell>
          <cell r="CS161">
            <v>1</v>
          </cell>
          <cell r="CT161">
            <v>0</v>
          </cell>
          <cell r="CU161">
            <v>0</v>
          </cell>
          <cell r="CV161">
            <v>31</v>
          </cell>
          <cell r="CW161">
            <v>31</v>
          </cell>
          <cell r="CX161" t="str">
            <v/>
          </cell>
          <cell r="CY161">
            <v>2</v>
          </cell>
          <cell r="CZ161">
            <v>1.5</v>
          </cell>
          <cell r="DA161">
            <v>2</v>
          </cell>
          <cell r="DB161">
            <v>65</v>
          </cell>
          <cell r="DC161">
            <v>31</v>
          </cell>
          <cell r="DD161">
            <v>17</v>
          </cell>
          <cell r="DE161">
            <v>5</v>
          </cell>
          <cell r="DF161">
            <v>8</v>
          </cell>
          <cell r="DG161">
            <v>2</v>
          </cell>
          <cell r="DH161">
            <v>1</v>
          </cell>
          <cell r="DI161">
            <v>4</v>
          </cell>
        </row>
        <row r="162">
          <cell r="A162" t="str">
            <v>RS 393</v>
          </cell>
          <cell r="B162">
            <v>215</v>
          </cell>
          <cell r="C162" t="str">
            <v>S</v>
          </cell>
          <cell r="D162" t="str">
            <v>T</v>
          </cell>
          <cell r="E162" t="str">
            <v>M3 junction - Ndege (Air Wing)</v>
          </cell>
          <cell r="F162" t="str">
            <v>S143</v>
          </cell>
          <cell r="G162">
            <v>1</v>
          </cell>
          <cell r="H162">
            <v>3.9</v>
          </cell>
          <cell r="I162" t="str">
            <v>F</v>
          </cell>
          <cell r="J162" t="str">
            <v>ZOMBA</v>
          </cell>
          <cell r="K162">
            <v>9</v>
          </cell>
          <cell r="L162">
            <v>0</v>
          </cell>
          <cell r="W162">
            <v>83</v>
          </cell>
          <cell r="X162" t="str">
            <v>ST</v>
          </cell>
          <cell r="Y162">
            <v>100</v>
          </cell>
          <cell r="Z162" t="str">
            <v>GR</v>
          </cell>
          <cell r="AA162">
            <v>100</v>
          </cell>
          <cell r="AB162" t="str">
            <v>GR</v>
          </cell>
          <cell r="AC162">
            <v>10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1</v>
          </cell>
          <cell r="AN162" t="str">
            <v>never resealed</v>
          </cell>
          <cell r="BO162" t="str">
            <v>RS 393</v>
          </cell>
          <cell r="BP162">
            <v>3.9</v>
          </cell>
          <cell r="BQ162">
            <v>6</v>
          </cell>
          <cell r="BR162" t="str">
            <v>F</v>
          </cell>
          <cell r="BS162">
            <v>0</v>
          </cell>
          <cell r="BT162">
            <v>0</v>
          </cell>
          <cell r="BU162" t="str">
            <v>ST</v>
          </cell>
          <cell r="BV162" t="str">
            <v/>
          </cell>
          <cell r="BW162">
            <v>1</v>
          </cell>
          <cell r="BX162">
            <v>10</v>
          </cell>
          <cell r="BY162" t="str">
            <v/>
          </cell>
          <cell r="BZ162">
            <v>1</v>
          </cell>
          <cell r="CA162">
            <v>10</v>
          </cell>
          <cell r="CB162">
            <v>0.90800000000000003</v>
          </cell>
          <cell r="CC162">
            <v>8.35</v>
          </cell>
          <cell r="CD162">
            <v>50</v>
          </cell>
          <cell r="CE162">
            <v>20</v>
          </cell>
          <cell r="CF162">
            <v>5</v>
          </cell>
          <cell r="CG162">
            <v>45</v>
          </cell>
          <cell r="CH162">
            <v>15</v>
          </cell>
          <cell r="CI162">
            <v>12</v>
          </cell>
          <cell r="CJ162">
            <v>4.0000000000000008E-2</v>
          </cell>
          <cell r="CK162">
            <v>5.04</v>
          </cell>
          <cell r="CL162">
            <v>5</v>
          </cell>
          <cell r="CM162">
            <v>9.8584615384615396E-2</v>
          </cell>
          <cell r="CN162">
            <v>9.8584615384615396E-2</v>
          </cell>
          <cell r="CO162">
            <v>0</v>
          </cell>
          <cell r="CP162">
            <v>0</v>
          </cell>
          <cell r="CQ162">
            <v>8.4485846153846147</v>
          </cell>
          <cell r="CR162">
            <v>0</v>
          </cell>
          <cell r="CS162">
            <v>1</v>
          </cell>
          <cell r="CT162">
            <v>0</v>
          </cell>
          <cell r="CU162">
            <v>0</v>
          </cell>
          <cell r="CV162">
            <v>15</v>
          </cell>
          <cell r="CW162">
            <v>15</v>
          </cell>
          <cell r="CX162" t="str">
            <v/>
          </cell>
          <cell r="CY162">
            <v>1.5</v>
          </cell>
          <cell r="CZ162">
            <v>1.5</v>
          </cell>
          <cell r="DA162">
            <v>2</v>
          </cell>
          <cell r="DB162">
            <v>80</v>
          </cell>
          <cell r="DC162">
            <v>38</v>
          </cell>
          <cell r="DD162">
            <v>21</v>
          </cell>
          <cell r="DE162">
            <v>6</v>
          </cell>
          <cell r="DF162">
            <v>10</v>
          </cell>
          <cell r="DG162">
            <v>2</v>
          </cell>
          <cell r="DH162">
            <v>1</v>
          </cell>
          <cell r="DI162">
            <v>4</v>
          </cell>
        </row>
        <row r="163">
          <cell r="A163" t="str">
            <v>RS 406</v>
          </cell>
          <cell r="B163">
            <v>228</v>
          </cell>
          <cell r="C163" t="str">
            <v>S</v>
          </cell>
          <cell r="D163" t="str">
            <v>T</v>
          </cell>
          <cell r="E163" t="str">
            <v>Chiradzulu - Walala</v>
          </cell>
          <cell r="F163" t="str">
            <v>S146</v>
          </cell>
          <cell r="G163">
            <v>3</v>
          </cell>
          <cell r="H163">
            <v>11.7</v>
          </cell>
          <cell r="I163" t="str">
            <v>R</v>
          </cell>
          <cell r="J163" t="str">
            <v>CHIRADZULU</v>
          </cell>
          <cell r="K163">
            <v>9</v>
          </cell>
          <cell r="L163">
            <v>0</v>
          </cell>
          <cell r="W163">
            <v>80</v>
          </cell>
          <cell r="X163" t="str">
            <v>ST</v>
          </cell>
          <cell r="Y163">
            <v>150</v>
          </cell>
          <cell r="Z163" t="str">
            <v>GR</v>
          </cell>
          <cell r="AA163">
            <v>100</v>
          </cell>
          <cell r="AB163" t="str">
            <v>GR</v>
          </cell>
          <cell r="AC163">
            <v>5</v>
          </cell>
          <cell r="AD163" t="str">
            <v>PM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1</v>
          </cell>
          <cell r="AN163" t="str">
            <v>never resealed</v>
          </cell>
          <cell r="BO163" t="str">
            <v>RS 406</v>
          </cell>
          <cell r="BP163">
            <v>11.7</v>
          </cell>
          <cell r="BQ163">
            <v>6.7</v>
          </cell>
          <cell r="BR163" t="str">
            <v>R</v>
          </cell>
          <cell r="BS163">
            <v>0</v>
          </cell>
          <cell r="BT163">
            <v>0</v>
          </cell>
          <cell r="BU163" t="str">
            <v>ST</v>
          </cell>
          <cell r="BV163" t="str">
            <v/>
          </cell>
          <cell r="BW163">
            <v>1</v>
          </cell>
          <cell r="BX163">
            <v>10</v>
          </cell>
          <cell r="BY163" t="str">
            <v/>
          </cell>
          <cell r="BZ163">
            <v>1</v>
          </cell>
          <cell r="CA163">
            <v>5</v>
          </cell>
          <cell r="CB163">
            <v>0.90800000000000003</v>
          </cell>
          <cell r="CC163">
            <v>6.28</v>
          </cell>
          <cell r="CD163">
            <v>90</v>
          </cell>
          <cell r="CE163">
            <v>65</v>
          </cell>
          <cell r="CF163">
            <v>50</v>
          </cell>
          <cell r="CG163">
            <v>40</v>
          </cell>
          <cell r="CH163">
            <v>15</v>
          </cell>
          <cell r="CI163">
            <v>10</v>
          </cell>
          <cell r="CJ163">
            <v>2.9850746268656716E-2</v>
          </cell>
          <cell r="CK163">
            <v>10</v>
          </cell>
          <cell r="CL163">
            <v>50</v>
          </cell>
          <cell r="CM163">
            <v>0.44204362801377722</v>
          </cell>
          <cell r="CN163">
            <v>0.44204362801377722</v>
          </cell>
          <cell r="CO163">
            <v>0</v>
          </cell>
          <cell r="CP163">
            <v>0</v>
          </cell>
          <cell r="CQ163">
            <v>6.7220436280137772</v>
          </cell>
          <cell r="CR163">
            <v>0</v>
          </cell>
          <cell r="CS163">
            <v>1</v>
          </cell>
          <cell r="CT163">
            <v>0</v>
          </cell>
          <cell r="CU163">
            <v>0</v>
          </cell>
          <cell r="CV163">
            <v>18</v>
          </cell>
          <cell r="CW163">
            <v>18</v>
          </cell>
          <cell r="CX163" t="str">
            <v/>
          </cell>
          <cell r="CY163">
            <v>2</v>
          </cell>
          <cell r="CZ163">
            <v>2</v>
          </cell>
          <cell r="DA163">
            <v>1.5</v>
          </cell>
          <cell r="DB163">
            <v>190</v>
          </cell>
          <cell r="DC163">
            <v>90</v>
          </cell>
          <cell r="DD163">
            <v>50</v>
          </cell>
          <cell r="DE163">
            <v>15</v>
          </cell>
          <cell r="DF163">
            <v>22</v>
          </cell>
          <cell r="DG163">
            <v>4</v>
          </cell>
          <cell r="DH163">
            <v>2</v>
          </cell>
          <cell r="DI163">
            <v>10</v>
          </cell>
        </row>
        <row r="164">
          <cell r="A164" t="str">
            <v>RS 407</v>
          </cell>
          <cell r="B164">
            <v>229</v>
          </cell>
          <cell r="C164" t="str">
            <v>S</v>
          </cell>
          <cell r="D164" t="str">
            <v>T</v>
          </cell>
          <cell r="E164" t="str">
            <v>Walala - Limbe (junction M3)</v>
          </cell>
          <cell r="F164" t="str">
            <v>S146</v>
          </cell>
          <cell r="G164">
            <v>4</v>
          </cell>
          <cell r="H164">
            <v>2.5</v>
          </cell>
          <cell r="I164" t="str">
            <v>R</v>
          </cell>
          <cell r="J164" t="str">
            <v>BLANTYRE</v>
          </cell>
          <cell r="K164">
            <v>9</v>
          </cell>
          <cell r="L164">
            <v>0</v>
          </cell>
          <cell r="W164">
            <v>80</v>
          </cell>
          <cell r="X164" t="str">
            <v>ST</v>
          </cell>
          <cell r="Y164">
            <v>150</v>
          </cell>
          <cell r="Z164" t="str">
            <v>GR</v>
          </cell>
          <cell r="AA164">
            <v>100</v>
          </cell>
          <cell r="AB164" t="str">
            <v>GR</v>
          </cell>
          <cell r="AC164">
            <v>5</v>
          </cell>
          <cell r="AD164" t="str">
            <v>PM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 t="str">
            <v>never resealed</v>
          </cell>
          <cell r="BO164" t="str">
            <v>RS 407</v>
          </cell>
          <cell r="BP164">
            <v>2.5</v>
          </cell>
          <cell r="BQ164">
            <v>6.7</v>
          </cell>
          <cell r="BR164" t="str">
            <v>R</v>
          </cell>
          <cell r="BS164">
            <v>0</v>
          </cell>
          <cell r="BT164">
            <v>0</v>
          </cell>
          <cell r="BU164" t="str">
            <v>ST</v>
          </cell>
          <cell r="BV164" t="str">
            <v/>
          </cell>
          <cell r="BW164">
            <v>1</v>
          </cell>
          <cell r="BX164">
            <v>10</v>
          </cell>
          <cell r="BY164" t="str">
            <v/>
          </cell>
          <cell r="BZ164">
            <v>1</v>
          </cell>
          <cell r="CA164">
            <v>5</v>
          </cell>
          <cell r="CB164">
            <v>0.90800000000000003</v>
          </cell>
          <cell r="CC164">
            <v>6.28</v>
          </cell>
          <cell r="CD164">
            <v>85</v>
          </cell>
          <cell r="CE164">
            <v>70</v>
          </cell>
          <cell r="CF164">
            <v>55</v>
          </cell>
          <cell r="CG164">
            <v>30</v>
          </cell>
          <cell r="CH164">
            <v>15</v>
          </cell>
          <cell r="CI164">
            <v>15</v>
          </cell>
          <cell r="CJ164">
            <v>4.4776119402985072E-2</v>
          </cell>
          <cell r="CK164">
            <v>10</v>
          </cell>
          <cell r="CL164">
            <v>55</v>
          </cell>
          <cell r="CM164">
            <v>0.48075774971297353</v>
          </cell>
          <cell r="CN164">
            <v>0.48075774971297353</v>
          </cell>
          <cell r="CO164">
            <v>0</v>
          </cell>
          <cell r="CP164">
            <v>0</v>
          </cell>
          <cell r="CQ164">
            <v>6.7607577497129734</v>
          </cell>
          <cell r="CR164">
            <v>0</v>
          </cell>
          <cell r="CS164">
            <v>1</v>
          </cell>
          <cell r="CT164">
            <v>0</v>
          </cell>
          <cell r="CU164">
            <v>0</v>
          </cell>
          <cell r="CV164">
            <v>18</v>
          </cell>
          <cell r="CW164">
            <v>18</v>
          </cell>
          <cell r="CX164" t="str">
            <v/>
          </cell>
          <cell r="CY164">
            <v>2</v>
          </cell>
          <cell r="CZ164">
            <v>2</v>
          </cell>
          <cell r="DA164">
            <v>2</v>
          </cell>
          <cell r="DB164">
            <v>200</v>
          </cell>
          <cell r="DC164">
            <v>94</v>
          </cell>
          <cell r="DD164">
            <v>52</v>
          </cell>
          <cell r="DE164">
            <v>15</v>
          </cell>
          <cell r="DF164">
            <v>23</v>
          </cell>
          <cell r="DG164">
            <v>4</v>
          </cell>
          <cell r="DH164">
            <v>2</v>
          </cell>
          <cell r="DI164">
            <v>10</v>
          </cell>
        </row>
        <row r="165">
          <cell r="A165" t="str">
            <v>RS 462</v>
          </cell>
          <cell r="B165">
            <v>284</v>
          </cell>
          <cell r="C165" t="str">
            <v>N</v>
          </cell>
          <cell r="D165" t="str">
            <v>T</v>
          </cell>
          <cell r="E165" t="str">
            <v>Kalwe - Nkhata Bay</v>
          </cell>
          <cell r="F165" t="str">
            <v>T318</v>
          </cell>
          <cell r="G165">
            <v>1</v>
          </cell>
          <cell r="H165">
            <v>5.2</v>
          </cell>
          <cell r="I165" t="str">
            <v>F</v>
          </cell>
          <cell r="J165" t="str">
            <v>NKHATA BAY</v>
          </cell>
          <cell r="K165">
            <v>3</v>
          </cell>
          <cell r="L165" t="str">
            <v>Changed from feeder to trunk as bitumen road</v>
          </cell>
          <cell r="W165">
            <v>75</v>
          </cell>
          <cell r="X165" t="str">
            <v>ST</v>
          </cell>
          <cell r="Y165">
            <v>150</v>
          </cell>
          <cell r="Z165" t="str">
            <v>SG</v>
          </cell>
          <cell r="AA165">
            <v>100</v>
          </cell>
          <cell r="AB165" t="str">
            <v>GR</v>
          </cell>
          <cell r="AC165">
            <v>7</v>
          </cell>
          <cell r="AD165" t="str">
            <v>PM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3</v>
          </cell>
          <cell r="AN165" t="str">
            <v>never resealed</v>
          </cell>
          <cell r="BO165" t="str">
            <v>RS 462</v>
          </cell>
          <cell r="BP165">
            <v>5.2</v>
          </cell>
          <cell r="BQ165">
            <v>5.5</v>
          </cell>
          <cell r="BR165" t="str">
            <v>F</v>
          </cell>
          <cell r="BS165" t="str">
            <v>C</v>
          </cell>
          <cell r="BT165">
            <v>0</v>
          </cell>
          <cell r="BU165" t="str">
            <v>ST</v>
          </cell>
          <cell r="BV165" t="str">
            <v/>
          </cell>
          <cell r="BW165">
            <v>3</v>
          </cell>
          <cell r="BX165">
            <v>10</v>
          </cell>
          <cell r="BY165" t="str">
            <v/>
          </cell>
          <cell r="BZ165">
            <v>2</v>
          </cell>
          <cell r="CA165">
            <v>7</v>
          </cell>
          <cell r="CB165">
            <v>1.36</v>
          </cell>
          <cell r="CC165">
            <v>6.560767608637696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27</v>
          </cell>
          <cell r="CJ165">
            <v>9.8181818181818176E-2</v>
          </cell>
          <cell r="CK165">
            <v>9.8181818181818176E-2</v>
          </cell>
          <cell r="CL165">
            <v>0</v>
          </cell>
          <cell r="CM165">
            <v>3.8064335664335661E-2</v>
          </cell>
          <cell r="CN165">
            <v>3.8064335664335661E-2</v>
          </cell>
          <cell r="CO165">
            <v>0</v>
          </cell>
          <cell r="CP165">
            <v>0</v>
          </cell>
          <cell r="CQ165">
            <v>6.5988319443020318</v>
          </cell>
          <cell r="CR165">
            <v>0</v>
          </cell>
          <cell r="CS165">
            <v>1</v>
          </cell>
          <cell r="CT165">
            <v>0</v>
          </cell>
          <cell r="CU165">
            <v>0</v>
          </cell>
          <cell r="CV165">
            <v>23</v>
          </cell>
          <cell r="CW165">
            <v>23</v>
          </cell>
          <cell r="CX165" t="str">
            <v/>
          </cell>
          <cell r="CY165">
            <v>2</v>
          </cell>
          <cell r="CZ165">
            <v>2</v>
          </cell>
          <cell r="DA165">
            <v>2</v>
          </cell>
          <cell r="DB165">
            <v>300</v>
          </cell>
          <cell r="DC165">
            <v>141</v>
          </cell>
          <cell r="DD165">
            <v>78</v>
          </cell>
          <cell r="DE165">
            <v>23</v>
          </cell>
          <cell r="DF165">
            <v>35</v>
          </cell>
          <cell r="DG165">
            <v>6</v>
          </cell>
          <cell r="DH165">
            <v>3</v>
          </cell>
          <cell r="DI165">
            <v>15</v>
          </cell>
        </row>
        <row r="166">
          <cell r="A166" t="str">
            <v>RS 235</v>
          </cell>
          <cell r="B166">
            <v>57</v>
          </cell>
          <cell r="C166" t="str">
            <v>C</v>
          </cell>
          <cell r="D166" t="str">
            <v>T</v>
          </cell>
          <cell r="E166" t="str">
            <v>Kamwendo - Matutu (junction S116)</v>
          </cell>
          <cell r="F166" t="str">
            <v>T334</v>
          </cell>
          <cell r="G166">
            <v>1</v>
          </cell>
          <cell r="H166">
            <v>16.899999999999999</v>
          </cell>
          <cell r="I166" t="str">
            <v>F</v>
          </cell>
          <cell r="J166" t="str">
            <v>MCHINJI</v>
          </cell>
          <cell r="K166">
            <v>6</v>
          </cell>
          <cell r="L166" t="str">
            <v>Changed designation from S116 to T334. Changed to trunk</v>
          </cell>
          <cell r="W166">
            <v>98</v>
          </cell>
          <cell r="X166" t="str">
            <v>DS</v>
          </cell>
          <cell r="Y166">
            <v>150</v>
          </cell>
          <cell r="Z166" t="str">
            <v>GR</v>
          </cell>
          <cell r="AA166">
            <v>150</v>
          </cell>
          <cell r="AB166" t="str">
            <v>GR</v>
          </cell>
          <cell r="AC166">
            <v>5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 t="str">
            <v>never resealed</v>
          </cell>
          <cell r="BO166" t="str">
            <v>RS 235</v>
          </cell>
          <cell r="BP166">
            <v>16.899999999999999</v>
          </cell>
          <cell r="BQ166">
            <v>6.7</v>
          </cell>
          <cell r="BR166" t="str">
            <v>F</v>
          </cell>
          <cell r="BS166">
            <v>0</v>
          </cell>
          <cell r="BT166">
            <v>0</v>
          </cell>
          <cell r="BU166" t="str">
            <v>DS</v>
          </cell>
          <cell r="BV166" t="str">
            <v/>
          </cell>
          <cell r="BW166">
            <v>1</v>
          </cell>
          <cell r="BX166">
            <v>15</v>
          </cell>
          <cell r="BY166" t="str">
            <v/>
          </cell>
          <cell r="BZ166">
            <v>1</v>
          </cell>
          <cell r="CA166">
            <v>5</v>
          </cell>
          <cell r="CB166">
            <v>1.5270000000000001</v>
          </cell>
          <cell r="CC166">
            <v>3.3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3.3</v>
          </cell>
          <cell r="CR166">
            <v>0</v>
          </cell>
          <cell r="CS166">
            <v>1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 t="str">
            <v/>
          </cell>
          <cell r="CY166">
            <v>1</v>
          </cell>
          <cell r="CZ166">
            <v>1</v>
          </cell>
          <cell r="DA166">
            <v>1</v>
          </cell>
          <cell r="DB166">
            <v>80</v>
          </cell>
          <cell r="DC166">
            <v>38</v>
          </cell>
          <cell r="DD166">
            <v>21</v>
          </cell>
          <cell r="DE166">
            <v>6</v>
          </cell>
          <cell r="DF166">
            <v>10</v>
          </cell>
          <cell r="DG166">
            <v>2</v>
          </cell>
          <cell r="DH166">
            <v>1</v>
          </cell>
          <cell r="DI166">
            <v>4</v>
          </cell>
        </row>
        <row r="167">
          <cell r="A167" t="str">
            <v>RS 153</v>
          </cell>
          <cell r="B167">
            <v>153</v>
          </cell>
          <cell r="C167" t="str">
            <v>C</v>
          </cell>
          <cell r="D167" t="str">
            <v>U</v>
          </cell>
          <cell r="E167" t="str">
            <v>Chidzanja Road</v>
          </cell>
          <cell r="F167" t="str">
            <v>Urban</v>
          </cell>
          <cell r="G167">
            <v>1</v>
          </cell>
          <cell r="H167">
            <v>6.5</v>
          </cell>
          <cell r="I167" t="str">
            <v>R</v>
          </cell>
          <cell r="J167" t="str">
            <v>LILONGWE CITY</v>
          </cell>
          <cell r="K167" t="str">
            <v>C</v>
          </cell>
          <cell r="L167">
            <v>0</v>
          </cell>
          <cell r="W167">
            <v>83</v>
          </cell>
          <cell r="X167" t="str">
            <v>SA</v>
          </cell>
          <cell r="Y167">
            <v>150</v>
          </cell>
          <cell r="Z167" t="str">
            <v>GR</v>
          </cell>
          <cell r="AA167">
            <v>100</v>
          </cell>
          <cell r="AB167" t="str">
            <v>GR</v>
          </cell>
          <cell r="AC167">
            <v>5</v>
          </cell>
          <cell r="AD167" t="str">
            <v>CC</v>
          </cell>
          <cell r="AE167">
            <v>97</v>
          </cell>
          <cell r="AF167" t="str">
            <v>SS</v>
          </cell>
          <cell r="AG167" t="str">
            <v>SS</v>
          </cell>
          <cell r="AH167">
            <v>5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3</v>
          </cell>
          <cell r="AN167">
            <v>0</v>
          </cell>
          <cell r="BO167" t="str">
            <v>RS 153</v>
          </cell>
          <cell r="BP167">
            <v>6.5</v>
          </cell>
          <cell r="BQ167">
            <v>6</v>
          </cell>
          <cell r="BR167" t="str">
            <v>R</v>
          </cell>
          <cell r="BS167" t="str">
            <v>S</v>
          </cell>
          <cell r="BT167">
            <v>0</v>
          </cell>
          <cell r="BU167" t="str">
            <v>SS</v>
          </cell>
          <cell r="BV167" t="str">
            <v>SA</v>
          </cell>
          <cell r="BW167">
            <v>3</v>
          </cell>
          <cell r="BX167">
            <v>5</v>
          </cell>
          <cell r="BY167">
            <v>10</v>
          </cell>
          <cell r="BZ167">
            <v>1</v>
          </cell>
          <cell r="CA167">
            <v>5</v>
          </cell>
          <cell r="CB167">
            <v>0.90800000000000003</v>
          </cell>
          <cell r="CC167">
            <v>7.78</v>
          </cell>
          <cell r="CD167">
            <v>2.5</v>
          </cell>
          <cell r="CE167">
            <v>0</v>
          </cell>
          <cell r="CF167">
            <v>0</v>
          </cell>
          <cell r="CG167">
            <v>2.5</v>
          </cell>
          <cell r="CH167">
            <v>0</v>
          </cell>
          <cell r="CI167">
            <v>1.3</v>
          </cell>
          <cell r="CJ167">
            <v>4.3333333333333331E-3</v>
          </cell>
          <cell r="CK167">
            <v>4.3333333333333331E-3</v>
          </cell>
          <cell r="CL167">
            <v>0</v>
          </cell>
          <cell r="CM167">
            <v>1.6799999999999999E-3</v>
          </cell>
          <cell r="CN167">
            <v>1.6799999999999999E-3</v>
          </cell>
          <cell r="CO167">
            <v>0</v>
          </cell>
          <cell r="CP167">
            <v>0</v>
          </cell>
          <cell r="CQ167">
            <v>7.7816800000000006</v>
          </cell>
          <cell r="CR167">
            <v>0.5</v>
          </cell>
          <cell r="CS167">
            <v>1</v>
          </cell>
          <cell r="CT167">
            <v>0</v>
          </cell>
          <cell r="CU167">
            <v>0</v>
          </cell>
          <cell r="CV167">
            <v>1</v>
          </cell>
          <cell r="CW167">
            <v>15</v>
          </cell>
          <cell r="CX167">
            <v>30</v>
          </cell>
          <cell r="CY167">
            <v>2</v>
          </cell>
          <cell r="CZ167">
            <v>2</v>
          </cell>
          <cell r="DA167">
            <v>1.5</v>
          </cell>
          <cell r="DB167">
            <v>1894</v>
          </cell>
          <cell r="DC167">
            <v>947</v>
          </cell>
          <cell r="DD167">
            <v>512</v>
          </cell>
          <cell r="DE167">
            <v>95</v>
          </cell>
          <cell r="DF167">
            <v>275</v>
          </cell>
          <cell r="DG167">
            <v>29</v>
          </cell>
          <cell r="DH167">
            <v>19</v>
          </cell>
          <cell r="DI167">
            <v>19</v>
          </cell>
        </row>
        <row r="168">
          <cell r="A168" t="str">
            <v>RS 154</v>
          </cell>
          <cell r="B168">
            <v>154</v>
          </cell>
          <cell r="C168" t="str">
            <v>C</v>
          </cell>
          <cell r="D168" t="str">
            <v>U</v>
          </cell>
          <cell r="E168" t="str">
            <v>Chendawaka Road (M1 to junction D189)</v>
          </cell>
          <cell r="F168" t="str">
            <v>Urban</v>
          </cell>
          <cell r="G168">
            <v>2</v>
          </cell>
          <cell r="H168">
            <v>5</v>
          </cell>
          <cell r="I168" t="str">
            <v>R</v>
          </cell>
          <cell r="J168" t="str">
            <v>LILONGWE CITY</v>
          </cell>
          <cell r="K168" t="str">
            <v>C</v>
          </cell>
          <cell r="L168">
            <v>0</v>
          </cell>
          <cell r="W168">
            <v>75</v>
          </cell>
          <cell r="X168" t="str">
            <v>DS</v>
          </cell>
          <cell r="Y168">
            <v>150</v>
          </cell>
          <cell r="Z168" t="str">
            <v>GR</v>
          </cell>
          <cell r="AA168">
            <v>100</v>
          </cell>
          <cell r="AB168" t="str">
            <v>GR</v>
          </cell>
          <cell r="AC168">
            <v>5</v>
          </cell>
          <cell r="AD168">
            <v>0</v>
          </cell>
          <cell r="AE168">
            <v>97</v>
          </cell>
          <cell r="AF168" t="str">
            <v>SS</v>
          </cell>
          <cell r="AG168" t="str">
            <v>SS</v>
          </cell>
          <cell r="AH168">
            <v>5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7</v>
          </cell>
          <cell r="AN168">
            <v>0</v>
          </cell>
          <cell r="BO168" t="str">
            <v>RS 154</v>
          </cell>
          <cell r="BP168">
            <v>5</v>
          </cell>
          <cell r="BQ168">
            <v>6</v>
          </cell>
          <cell r="BR168" t="str">
            <v>R</v>
          </cell>
          <cell r="BS168">
            <v>0</v>
          </cell>
          <cell r="BT168">
            <v>0</v>
          </cell>
          <cell r="BU168" t="str">
            <v>SS</v>
          </cell>
          <cell r="BV168" t="str">
            <v>DS</v>
          </cell>
          <cell r="BW168">
            <v>7</v>
          </cell>
          <cell r="BX168">
            <v>5</v>
          </cell>
          <cell r="BY168">
            <v>15</v>
          </cell>
          <cell r="BZ168">
            <v>1</v>
          </cell>
          <cell r="CA168">
            <v>5</v>
          </cell>
          <cell r="CB168">
            <v>1.077</v>
          </cell>
          <cell r="CC168">
            <v>5.52</v>
          </cell>
          <cell r="CD168">
            <v>8</v>
          </cell>
          <cell r="CE168">
            <v>7</v>
          </cell>
          <cell r="CF168">
            <v>0</v>
          </cell>
          <cell r="CG168">
            <v>8</v>
          </cell>
          <cell r="CH168">
            <v>7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5.52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1</v>
          </cell>
          <cell r="CW168">
            <v>23</v>
          </cell>
          <cell r="CX168">
            <v>46</v>
          </cell>
          <cell r="CY168">
            <v>1.5</v>
          </cell>
          <cell r="CZ168">
            <v>1</v>
          </cell>
          <cell r="DA168">
            <v>1</v>
          </cell>
          <cell r="DB168">
            <v>1842</v>
          </cell>
          <cell r="DC168">
            <v>921</v>
          </cell>
          <cell r="DD168">
            <v>498</v>
          </cell>
          <cell r="DE168">
            <v>93</v>
          </cell>
          <cell r="DF168">
            <v>268</v>
          </cell>
          <cell r="DG168">
            <v>28</v>
          </cell>
          <cell r="DH168">
            <v>19</v>
          </cell>
          <cell r="DI168">
            <v>19</v>
          </cell>
        </row>
        <row r="169">
          <cell r="A169" t="str">
            <v>RS 155</v>
          </cell>
          <cell r="B169">
            <v>155</v>
          </cell>
          <cell r="C169" t="str">
            <v>C</v>
          </cell>
          <cell r="D169" t="str">
            <v>U</v>
          </cell>
          <cell r="E169" t="str">
            <v>Chilambula Road</v>
          </cell>
          <cell r="F169" t="str">
            <v>Urban</v>
          </cell>
          <cell r="G169">
            <v>3</v>
          </cell>
          <cell r="H169">
            <v>4</v>
          </cell>
          <cell r="I169" t="str">
            <v>R</v>
          </cell>
          <cell r="J169" t="str">
            <v>LILONGWE CITY</v>
          </cell>
          <cell r="K169" t="str">
            <v>C</v>
          </cell>
          <cell r="L169">
            <v>0</v>
          </cell>
          <cell r="W169">
            <v>73</v>
          </cell>
          <cell r="X169" t="str">
            <v>AC</v>
          </cell>
          <cell r="Y169">
            <v>150</v>
          </cell>
          <cell r="Z169" t="str">
            <v>GR</v>
          </cell>
          <cell r="AA169">
            <v>100</v>
          </cell>
          <cell r="AB169" t="str">
            <v>GR</v>
          </cell>
          <cell r="AC169">
            <v>5</v>
          </cell>
          <cell r="AD169" t="str">
            <v>AM</v>
          </cell>
          <cell r="AE169">
            <v>98</v>
          </cell>
          <cell r="AF169" t="str">
            <v>SS</v>
          </cell>
          <cell r="AG169" t="str">
            <v>SS</v>
          </cell>
          <cell r="AH169">
            <v>5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7</v>
          </cell>
          <cell r="AN169">
            <v>0</v>
          </cell>
          <cell r="BO169" t="str">
            <v>RS 155</v>
          </cell>
          <cell r="BP169">
            <v>4</v>
          </cell>
          <cell r="BQ169">
            <v>6.7</v>
          </cell>
          <cell r="BR169" t="str">
            <v>R</v>
          </cell>
          <cell r="BS169" t="str">
            <v>C</v>
          </cell>
          <cell r="BT169">
            <v>0</v>
          </cell>
          <cell r="BU169" t="str">
            <v>SS</v>
          </cell>
          <cell r="BV169" t="str">
            <v>AC</v>
          </cell>
          <cell r="BW169">
            <v>2</v>
          </cell>
          <cell r="BX169">
            <v>5</v>
          </cell>
          <cell r="BY169">
            <v>40</v>
          </cell>
          <cell r="BZ169">
            <v>1</v>
          </cell>
          <cell r="CA169">
            <v>5</v>
          </cell>
          <cell r="CB169">
            <v>1.9</v>
          </cell>
          <cell r="CC169">
            <v>6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6</v>
          </cell>
          <cell r="CR169">
            <v>0.5</v>
          </cell>
          <cell r="CS169">
            <v>1</v>
          </cell>
          <cell r="CT169">
            <v>0</v>
          </cell>
          <cell r="CU169">
            <v>0</v>
          </cell>
          <cell r="CV169">
            <v>25</v>
          </cell>
          <cell r="CW169">
            <v>25</v>
          </cell>
          <cell r="CX169">
            <v>27</v>
          </cell>
          <cell r="CY169">
            <v>3</v>
          </cell>
          <cell r="CZ169">
            <v>3</v>
          </cell>
          <cell r="DA169">
            <v>2</v>
          </cell>
          <cell r="DB169">
            <v>8793</v>
          </cell>
          <cell r="DC169">
            <v>4397</v>
          </cell>
          <cell r="DD169">
            <v>2375</v>
          </cell>
          <cell r="DE169">
            <v>440</v>
          </cell>
          <cell r="DF169">
            <v>1275</v>
          </cell>
          <cell r="DG169">
            <v>132</v>
          </cell>
          <cell r="DH169">
            <v>88</v>
          </cell>
          <cell r="DI169">
            <v>88</v>
          </cell>
        </row>
        <row r="170">
          <cell r="A170" t="str">
            <v>RS 156</v>
          </cell>
          <cell r="B170">
            <v>156</v>
          </cell>
          <cell r="C170" t="str">
            <v>C</v>
          </cell>
          <cell r="D170" t="str">
            <v>U</v>
          </cell>
          <cell r="E170" t="str">
            <v>Mzimba Street</v>
          </cell>
          <cell r="F170" t="str">
            <v>Urban</v>
          </cell>
          <cell r="G170">
            <v>4</v>
          </cell>
          <cell r="H170">
            <v>2.5</v>
          </cell>
          <cell r="I170" t="str">
            <v>R</v>
          </cell>
          <cell r="J170" t="str">
            <v>LILONGWE CITY</v>
          </cell>
          <cell r="K170" t="str">
            <v>C</v>
          </cell>
          <cell r="L170">
            <v>0</v>
          </cell>
          <cell r="W170">
            <v>75</v>
          </cell>
          <cell r="X170" t="str">
            <v>SA</v>
          </cell>
          <cell r="Y170">
            <v>150</v>
          </cell>
          <cell r="Z170" t="str">
            <v>GR</v>
          </cell>
          <cell r="AA170">
            <v>100</v>
          </cell>
          <cell r="AB170" t="str">
            <v>GR</v>
          </cell>
          <cell r="AC170">
            <v>5</v>
          </cell>
          <cell r="AD170" t="str">
            <v>CC</v>
          </cell>
          <cell r="AE170">
            <v>98</v>
          </cell>
          <cell r="AF170" t="str">
            <v>SS</v>
          </cell>
          <cell r="AG170" t="str">
            <v>SS</v>
          </cell>
          <cell r="AH170">
            <v>5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7</v>
          </cell>
          <cell r="AN170">
            <v>0</v>
          </cell>
          <cell r="BO170" t="str">
            <v>RS 156</v>
          </cell>
          <cell r="BP170">
            <v>2.5</v>
          </cell>
          <cell r="BQ170">
            <v>6.7</v>
          </cell>
          <cell r="BR170" t="str">
            <v>R</v>
          </cell>
          <cell r="BS170" t="str">
            <v>S</v>
          </cell>
          <cell r="BT170">
            <v>0</v>
          </cell>
          <cell r="BU170" t="str">
            <v>SS</v>
          </cell>
          <cell r="BV170" t="str">
            <v>SA</v>
          </cell>
          <cell r="BW170">
            <v>7</v>
          </cell>
          <cell r="BX170">
            <v>5</v>
          </cell>
          <cell r="BY170">
            <v>10</v>
          </cell>
          <cell r="BZ170">
            <v>1</v>
          </cell>
          <cell r="CA170">
            <v>5</v>
          </cell>
          <cell r="CB170">
            <v>0.90800000000000003</v>
          </cell>
          <cell r="CC170">
            <v>7.25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7.25</v>
          </cell>
          <cell r="CR170">
            <v>0</v>
          </cell>
          <cell r="CS170">
            <v>1</v>
          </cell>
          <cell r="CT170">
            <v>0</v>
          </cell>
          <cell r="CU170">
            <v>0</v>
          </cell>
          <cell r="CV170">
            <v>0</v>
          </cell>
          <cell r="CW170">
            <v>23</v>
          </cell>
          <cell r="CX170">
            <v>46</v>
          </cell>
          <cell r="CY170">
            <v>2</v>
          </cell>
          <cell r="CZ170">
            <v>1.5</v>
          </cell>
          <cell r="DA170">
            <v>1.5</v>
          </cell>
          <cell r="DB170">
            <v>850</v>
          </cell>
          <cell r="DC170">
            <v>425</v>
          </cell>
          <cell r="DD170">
            <v>230</v>
          </cell>
          <cell r="DE170">
            <v>43</v>
          </cell>
          <cell r="DF170">
            <v>124</v>
          </cell>
          <cell r="DG170">
            <v>13</v>
          </cell>
          <cell r="DH170">
            <v>9</v>
          </cell>
          <cell r="DI170">
            <v>9</v>
          </cell>
        </row>
        <row r="171">
          <cell r="A171" t="str">
            <v>RS 157</v>
          </cell>
          <cell r="B171">
            <v>157</v>
          </cell>
          <cell r="C171" t="str">
            <v>C</v>
          </cell>
          <cell r="D171" t="str">
            <v>U</v>
          </cell>
          <cell r="E171" t="str">
            <v>Police - Area 23</v>
          </cell>
          <cell r="F171" t="str">
            <v>Urban</v>
          </cell>
          <cell r="G171">
            <v>5</v>
          </cell>
          <cell r="H171">
            <v>7.5</v>
          </cell>
          <cell r="I171" t="str">
            <v>R</v>
          </cell>
          <cell r="J171" t="str">
            <v>LILONGWE CITY</v>
          </cell>
          <cell r="K171" t="str">
            <v>C</v>
          </cell>
          <cell r="L171">
            <v>0</v>
          </cell>
          <cell r="W171">
            <v>83</v>
          </cell>
          <cell r="X171" t="str">
            <v>SA</v>
          </cell>
          <cell r="Y171">
            <v>150</v>
          </cell>
          <cell r="Z171" t="str">
            <v>GR</v>
          </cell>
          <cell r="AA171">
            <v>100</v>
          </cell>
          <cell r="AB171" t="str">
            <v>GR</v>
          </cell>
          <cell r="AC171">
            <v>5</v>
          </cell>
          <cell r="AD171" t="str">
            <v>CC</v>
          </cell>
          <cell r="AE171">
            <v>98</v>
          </cell>
          <cell r="AF171" t="str">
            <v>SS</v>
          </cell>
          <cell r="AG171" t="str">
            <v>SS</v>
          </cell>
          <cell r="AH171">
            <v>5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7</v>
          </cell>
          <cell r="AN171">
            <v>0</v>
          </cell>
          <cell r="BO171" t="str">
            <v>RS 157</v>
          </cell>
          <cell r="BP171">
            <v>7.5</v>
          </cell>
          <cell r="BQ171">
            <v>5.5</v>
          </cell>
          <cell r="BR171" t="str">
            <v>R</v>
          </cell>
          <cell r="BS171" t="str">
            <v>C</v>
          </cell>
          <cell r="BT171">
            <v>16</v>
          </cell>
          <cell r="BU171" t="str">
            <v>SS</v>
          </cell>
          <cell r="BV171" t="str">
            <v>SA</v>
          </cell>
          <cell r="BW171">
            <v>7</v>
          </cell>
          <cell r="BX171">
            <v>5</v>
          </cell>
          <cell r="BY171">
            <v>10</v>
          </cell>
          <cell r="BZ171">
            <v>1</v>
          </cell>
          <cell r="CA171">
            <v>5</v>
          </cell>
          <cell r="CB171">
            <v>0.90800000000000003</v>
          </cell>
          <cell r="CC171">
            <v>5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5</v>
          </cell>
          <cell r="CR171">
            <v>0</v>
          </cell>
          <cell r="CS171">
            <v>1</v>
          </cell>
          <cell r="CT171">
            <v>0</v>
          </cell>
          <cell r="CU171">
            <v>0</v>
          </cell>
          <cell r="CV171">
            <v>0</v>
          </cell>
          <cell r="CW171">
            <v>15</v>
          </cell>
          <cell r="CX171">
            <v>50</v>
          </cell>
          <cell r="CY171">
            <v>3</v>
          </cell>
          <cell r="CZ171">
            <v>2.5</v>
          </cell>
          <cell r="DA171">
            <v>2</v>
          </cell>
          <cell r="DB171">
            <v>14065</v>
          </cell>
          <cell r="DC171">
            <v>7033</v>
          </cell>
          <cell r="DD171">
            <v>3798</v>
          </cell>
          <cell r="DE171">
            <v>704</v>
          </cell>
          <cell r="DF171">
            <v>2040</v>
          </cell>
          <cell r="DG171">
            <v>211</v>
          </cell>
          <cell r="DH171">
            <v>141</v>
          </cell>
          <cell r="DI171">
            <v>141</v>
          </cell>
        </row>
        <row r="172">
          <cell r="A172" t="str">
            <v>RS 158</v>
          </cell>
          <cell r="B172">
            <v>158</v>
          </cell>
          <cell r="C172" t="str">
            <v>C</v>
          </cell>
          <cell r="D172" t="str">
            <v>U</v>
          </cell>
          <cell r="E172" t="str">
            <v>Youth Drive</v>
          </cell>
          <cell r="F172" t="str">
            <v>Urban</v>
          </cell>
          <cell r="G172">
            <v>6</v>
          </cell>
          <cell r="H172">
            <v>3.2</v>
          </cell>
          <cell r="I172" t="str">
            <v>R</v>
          </cell>
          <cell r="J172" t="str">
            <v>LILONGWE CITY</v>
          </cell>
          <cell r="K172" t="str">
            <v>C</v>
          </cell>
          <cell r="L172">
            <v>0</v>
          </cell>
          <cell r="W172">
            <v>75</v>
          </cell>
          <cell r="X172" t="str">
            <v>SA</v>
          </cell>
          <cell r="Y172">
            <v>150</v>
          </cell>
          <cell r="Z172" t="str">
            <v>GR</v>
          </cell>
          <cell r="AA172">
            <v>100</v>
          </cell>
          <cell r="AB172" t="str">
            <v>GR</v>
          </cell>
          <cell r="AC172">
            <v>5</v>
          </cell>
          <cell r="AD172" t="str">
            <v>CC</v>
          </cell>
          <cell r="AE172">
            <v>97</v>
          </cell>
          <cell r="AF172" t="str">
            <v>SS</v>
          </cell>
          <cell r="AG172" t="str">
            <v>SS</v>
          </cell>
          <cell r="AH172">
            <v>5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7</v>
          </cell>
          <cell r="AN172">
            <v>0</v>
          </cell>
          <cell r="BO172" t="str">
            <v>RS 158</v>
          </cell>
          <cell r="BP172">
            <v>3.2</v>
          </cell>
          <cell r="BQ172">
            <v>5.5</v>
          </cell>
          <cell r="BR172" t="str">
            <v>R</v>
          </cell>
          <cell r="BS172" t="str">
            <v>S</v>
          </cell>
          <cell r="BT172">
            <v>0</v>
          </cell>
          <cell r="BU172" t="str">
            <v>SS</v>
          </cell>
          <cell r="BV172" t="str">
            <v>SA</v>
          </cell>
          <cell r="BW172">
            <v>7</v>
          </cell>
          <cell r="BX172">
            <v>5</v>
          </cell>
          <cell r="BY172">
            <v>10</v>
          </cell>
          <cell r="BZ172">
            <v>1</v>
          </cell>
          <cell r="CA172">
            <v>5</v>
          </cell>
          <cell r="CB172">
            <v>0.90800000000000003</v>
          </cell>
          <cell r="CC172">
            <v>7.51</v>
          </cell>
          <cell r="CD172">
            <v>5</v>
          </cell>
          <cell r="CE172">
            <v>0</v>
          </cell>
          <cell r="CF172">
            <v>0</v>
          </cell>
          <cell r="CG172">
            <v>5</v>
          </cell>
          <cell r="CH172">
            <v>0</v>
          </cell>
          <cell r="CI172">
            <v>2.6</v>
          </cell>
          <cell r="CJ172">
            <v>9.4545454545454551E-3</v>
          </cell>
          <cell r="CK172">
            <v>9.4545454545454551E-3</v>
          </cell>
          <cell r="CL172">
            <v>0</v>
          </cell>
          <cell r="CM172">
            <v>3.665454545454546E-3</v>
          </cell>
          <cell r="CN172">
            <v>3.665454545454546E-3</v>
          </cell>
          <cell r="CO172">
            <v>0</v>
          </cell>
          <cell r="CP172">
            <v>0</v>
          </cell>
          <cell r="CQ172">
            <v>7.5136654545454542</v>
          </cell>
          <cell r="CR172">
            <v>0</v>
          </cell>
          <cell r="CS172">
            <v>1</v>
          </cell>
          <cell r="CT172">
            <v>0</v>
          </cell>
          <cell r="CU172">
            <v>0</v>
          </cell>
          <cell r="CV172">
            <v>1</v>
          </cell>
          <cell r="CW172">
            <v>23</v>
          </cell>
          <cell r="CX172">
            <v>46</v>
          </cell>
          <cell r="CY172">
            <v>1.5</v>
          </cell>
          <cell r="CZ172">
            <v>1.5</v>
          </cell>
          <cell r="DA172">
            <v>1.5</v>
          </cell>
          <cell r="DB172">
            <v>3074</v>
          </cell>
          <cell r="DC172">
            <v>1537</v>
          </cell>
          <cell r="DD172">
            <v>830</v>
          </cell>
          <cell r="DE172">
            <v>154</v>
          </cell>
          <cell r="DF172">
            <v>446</v>
          </cell>
          <cell r="DG172">
            <v>47</v>
          </cell>
          <cell r="DH172">
            <v>31</v>
          </cell>
          <cell r="DI172">
            <v>31</v>
          </cell>
        </row>
        <row r="173">
          <cell r="A173" t="str">
            <v>RS 159</v>
          </cell>
          <cell r="B173">
            <v>159</v>
          </cell>
          <cell r="C173" t="str">
            <v>C</v>
          </cell>
          <cell r="D173" t="str">
            <v>U</v>
          </cell>
          <cell r="E173" t="str">
            <v>Area 13 Road</v>
          </cell>
          <cell r="F173" t="str">
            <v>Urban</v>
          </cell>
          <cell r="G173">
            <v>7</v>
          </cell>
          <cell r="H173">
            <v>1.4</v>
          </cell>
          <cell r="I173" t="str">
            <v>R</v>
          </cell>
          <cell r="J173" t="str">
            <v>LILONGWE CITY</v>
          </cell>
          <cell r="K173" t="str">
            <v>C</v>
          </cell>
          <cell r="L173">
            <v>0</v>
          </cell>
          <cell r="W173">
            <v>75</v>
          </cell>
          <cell r="X173" t="str">
            <v>SA</v>
          </cell>
          <cell r="Y173">
            <v>150</v>
          </cell>
          <cell r="Z173" t="str">
            <v>GR</v>
          </cell>
          <cell r="AA173">
            <v>100</v>
          </cell>
          <cell r="AB173" t="str">
            <v>GR</v>
          </cell>
          <cell r="AC173">
            <v>5</v>
          </cell>
          <cell r="AD173" t="str">
            <v>CC</v>
          </cell>
          <cell r="AE173">
            <v>97</v>
          </cell>
          <cell r="AF173" t="str">
            <v>SS</v>
          </cell>
          <cell r="AG173" t="str">
            <v>SS</v>
          </cell>
          <cell r="AH173">
            <v>5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3</v>
          </cell>
          <cell r="AN173">
            <v>0</v>
          </cell>
          <cell r="BO173" t="str">
            <v>RS 159</v>
          </cell>
          <cell r="BP173">
            <v>1.4</v>
          </cell>
          <cell r="BQ173">
            <v>5.5</v>
          </cell>
          <cell r="BR173" t="str">
            <v>R</v>
          </cell>
          <cell r="BS173" t="str">
            <v>S</v>
          </cell>
          <cell r="BT173">
            <v>0</v>
          </cell>
          <cell r="BU173" t="str">
            <v>SS</v>
          </cell>
          <cell r="BV173" t="str">
            <v>SA</v>
          </cell>
          <cell r="BW173">
            <v>3</v>
          </cell>
          <cell r="BX173">
            <v>5</v>
          </cell>
          <cell r="BY173">
            <v>10</v>
          </cell>
          <cell r="BZ173">
            <v>1</v>
          </cell>
          <cell r="CA173">
            <v>5</v>
          </cell>
          <cell r="CB173">
            <v>0.90800000000000003</v>
          </cell>
          <cell r="CC173">
            <v>6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6</v>
          </cell>
          <cell r="CR173">
            <v>0</v>
          </cell>
          <cell r="CS173">
            <v>1</v>
          </cell>
          <cell r="CT173">
            <v>0</v>
          </cell>
          <cell r="CU173">
            <v>0</v>
          </cell>
          <cell r="CV173">
            <v>1</v>
          </cell>
          <cell r="CW173">
            <v>23</v>
          </cell>
          <cell r="CX173">
            <v>46</v>
          </cell>
          <cell r="CY173">
            <v>2</v>
          </cell>
          <cell r="CZ173">
            <v>2</v>
          </cell>
          <cell r="DA173">
            <v>2</v>
          </cell>
          <cell r="DB173">
            <v>351</v>
          </cell>
          <cell r="DC173">
            <v>176</v>
          </cell>
          <cell r="DD173">
            <v>95</v>
          </cell>
          <cell r="DE173">
            <v>18</v>
          </cell>
          <cell r="DF173">
            <v>51</v>
          </cell>
          <cell r="DG173">
            <v>6</v>
          </cell>
          <cell r="DH173">
            <v>4</v>
          </cell>
          <cell r="DI173">
            <v>4</v>
          </cell>
        </row>
        <row r="174">
          <cell r="A174" t="str">
            <v>RS 162</v>
          </cell>
          <cell r="B174">
            <v>162</v>
          </cell>
          <cell r="C174" t="str">
            <v>C</v>
          </cell>
          <cell r="D174" t="str">
            <v>U</v>
          </cell>
          <cell r="E174" t="str">
            <v>Kaunda Road (M12 to junction D189)</v>
          </cell>
          <cell r="F174" t="str">
            <v>Urban</v>
          </cell>
          <cell r="G174">
            <v>8</v>
          </cell>
          <cell r="H174">
            <v>7</v>
          </cell>
          <cell r="I174" t="str">
            <v>R</v>
          </cell>
          <cell r="J174" t="str">
            <v>LILONGWE CITY</v>
          </cell>
          <cell r="K174" t="str">
            <v>C</v>
          </cell>
          <cell r="L174">
            <v>0</v>
          </cell>
          <cell r="W174">
            <v>75</v>
          </cell>
          <cell r="X174" t="str">
            <v>DS</v>
          </cell>
          <cell r="Y174">
            <v>150</v>
          </cell>
          <cell r="Z174" t="str">
            <v>GR</v>
          </cell>
          <cell r="AA174">
            <v>100</v>
          </cell>
          <cell r="AB174" t="str">
            <v>GR</v>
          </cell>
          <cell r="AC174">
            <v>5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3</v>
          </cell>
          <cell r="AN174" t="str">
            <v>never resealed</v>
          </cell>
          <cell r="BO174" t="str">
            <v>RS 162</v>
          </cell>
          <cell r="BP174">
            <v>7</v>
          </cell>
          <cell r="BQ174">
            <v>6</v>
          </cell>
          <cell r="BR174" t="str">
            <v>R</v>
          </cell>
          <cell r="BS174" t="str">
            <v>S</v>
          </cell>
          <cell r="BT174">
            <v>0</v>
          </cell>
          <cell r="BU174" t="str">
            <v>DS</v>
          </cell>
          <cell r="BV174" t="str">
            <v/>
          </cell>
          <cell r="BW174">
            <v>3</v>
          </cell>
          <cell r="BX174">
            <v>15</v>
          </cell>
          <cell r="BY174" t="str">
            <v/>
          </cell>
          <cell r="BZ174">
            <v>1</v>
          </cell>
          <cell r="CA174">
            <v>5</v>
          </cell>
          <cell r="CB174">
            <v>1.077</v>
          </cell>
          <cell r="CC174">
            <v>3.92</v>
          </cell>
          <cell r="CD174">
            <v>4</v>
          </cell>
          <cell r="CE174">
            <v>3.5</v>
          </cell>
          <cell r="CF174">
            <v>0</v>
          </cell>
          <cell r="CG174">
            <v>4</v>
          </cell>
          <cell r="CH174">
            <v>3.5</v>
          </cell>
          <cell r="CI174">
            <v>17.899999999999999</v>
          </cell>
          <cell r="CJ174">
            <v>5.9666666666666666E-2</v>
          </cell>
          <cell r="CK174">
            <v>5.9666666666666666E-2</v>
          </cell>
          <cell r="CL174">
            <v>0</v>
          </cell>
          <cell r="CM174">
            <v>2.3132307692307695E-2</v>
          </cell>
          <cell r="CN174">
            <v>2.3132307692307695E-2</v>
          </cell>
          <cell r="CO174">
            <v>0</v>
          </cell>
          <cell r="CP174">
            <v>0</v>
          </cell>
          <cell r="CQ174">
            <v>3.9431323076923075</v>
          </cell>
          <cell r="CR174">
            <v>0</v>
          </cell>
          <cell r="CS174">
            <v>1</v>
          </cell>
          <cell r="CT174">
            <v>0</v>
          </cell>
          <cell r="CU174">
            <v>0</v>
          </cell>
          <cell r="CV174">
            <v>23</v>
          </cell>
          <cell r="CW174">
            <v>23</v>
          </cell>
          <cell r="CX174" t="str">
            <v/>
          </cell>
          <cell r="CY174">
            <v>2</v>
          </cell>
          <cell r="CZ174">
            <v>1.2</v>
          </cell>
          <cell r="DA174">
            <v>1.1000000000000001</v>
          </cell>
          <cell r="DB174">
            <v>850</v>
          </cell>
          <cell r="DC174">
            <v>425</v>
          </cell>
          <cell r="DD174">
            <v>230</v>
          </cell>
          <cell r="DE174">
            <v>43</v>
          </cell>
          <cell r="DF174">
            <v>124</v>
          </cell>
          <cell r="DG174">
            <v>13</v>
          </cell>
          <cell r="DH174">
            <v>9</v>
          </cell>
          <cell r="DI174">
            <v>9</v>
          </cell>
        </row>
        <row r="175">
          <cell r="A175" t="str">
            <v>RS 164</v>
          </cell>
          <cell r="B175">
            <v>164</v>
          </cell>
          <cell r="C175" t="str">
            <v>S</v>
          </cell>
          <cell r="D175" t="str">
            <v>U</v>
          </cell>
          <cell r="E175" t="str">
            <v>Kenyatta Drive</v>
          </cell>
          <cell r="F175" t="str">
            <v>Urban</v>
          </cell>
          <cell r="G175">
            <v>10</v>
          </cell>
          <cell r="H175">
            <v>4.0999999999999996</v>
          </cell>
          <cell r="I175" t="str">
            <v>R</v>
          </cell>
          <cell r="J175" t="str">
            <v>IN BLANTYRE CITY</v>
          </cell>
          <cell r="K175" t="str">
            <v>C</v>
          </cell>
          <cell r="L175">
            <v>0</v>
          </cell>
          <cell r="W175">
            <v>65</v>
          </cell>
          <cell r="X175" t="str">
            <v>AC</v>
          </cell>
          <cell r="Y175">
            <v>150</v>
          </cell>
          <cell r="Z175" t="str">
            <v>SB</v>
          </cell>
          <cell r="AA175">
            <v>100</v>
          </cell>
          <cell r="AB175" t="str">
            <v>GR</v>
          </cell>
          <cell r="AC175">
            <v>5</v>
          </cell>
          <cell r="AD175">
            <v>0</v>
          </cell>
          <cell r="AE175">
            <v>96</v>
          </cell>
          <cell r="AF175" t="str">
            <v>SR</v>
          </cell>
          <cell r="AG175" t="str">
            <v>ST</v>
          </cell>
          <cell r="AH175">
            <v>10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5</v>
          </cell>
          <cell r="AN175">
            <v>0</v>
          </cell>
          <cell r="BO175" t="str">
            <v>RS 164</v>
          </cell>
          <cell r="BP175">
            <v>4.0999999999999996</v>
          </cell>
          <cell r="BQ175">
            <v>6</v>
          </cell>
          <cell r="BR175" t="str">
            <v>R</v>
          </cell>
          <cell r="BS175" t="str">
            <v>C</v>
          </cell>
          <cell r="BT175">
            <v>0</v>
          </cell>
          <cell r="BU175" t="str">
            <v>ST</v>
          </cell>
          <cell r="BV175" t="str">
            <v>AC</v>
          </cell>
          <cell r="BW175">
            <v>5</v>
          </cell>
          <cell r="BX175">
            <v>10</v>
          </cell>
          <cell r="BY175">
            <v>40</v>
          </cell>
          <cell r="BZ175">
            <v>1</v>
          </cell>
          <cell r="CA175">
            <v>5</v>
          </cell>
          <cell r="CB175">
            <v>1.7290000000000001</v>
          </cell>
          <cell r="CC175">
            <v>6.9663737327188944</v>
          </cell>
          <cell r="CD175">
            <v>90</v>
          </cell>
          <cell r="CE175">
            <v>55</v>
          </cell>
          <cell r="CF175">
            <v>40</v>
          </cell>
          <cell r="CG175">
            <v>50</v>
          </cell>
          <cell r="CH175">
            <v>15</v>
          </cell>
          <cell r="CI175">
            <v>6.5</v>
          </cell>
          <cell r="CJ175">
            <v>2.1666666666666667E-2</v>
          </cell>
          <cell r="CK175">
            <v>10</v>
          </cell>
          <cell r="CL175">
            <v>40</v>
          </cell>
          <cell r="CM175">
            <v>0.37279871794871788</v>
          </cell>
          <cell r="CN175">
            <v>0.37279871794871788</v>
          </cell>
          <cell r="CO175">
            <v>0</v>
          </cell>
          <cell r="CP175">
            <v>0</v>
          </cell>
          <cell r="CQ175">
            <v>7.3391724506676121</v>
          </cell>
          <cell r="CR175">
            <v>50</v>
          </cell>
          <cell r="CS175">
            <v>1</v>
          </cell>
          <cell r="CT175">
            <v>0</v>
          </cell>
          <cell r="CU175">
            <v>0</v>
          </cell>
          <cell r="CV175">
            <v>2</v>
          </cell>
          <cell r="CW175">
            <v>33</v>
          </cell>
          <cell r="CX175">
            <v>66</v>
          </cell>
          <cell r="CY175">
            <v>2</v>
          </cell>
          <cell r="CZ175">
            <v>3</v>
          </cell>
          <cell r="DA175">
            <v>1.5</v>
          </cell>
          <cell r="DB175">
            <v>1167</v>
          </cell>
          <cell r="DC175">
            <v>584</v>
          </cell>
          <cell r="DD175">
            <v>316</v>
          </cell>
          <cell r="DE175">
            <v>59</v>
          </cell>
          <cell r="DF175">
            <v>170</v>
          </cell>
          <cell r="DG175">
            <v>18</v>
          </cell>
          <cell r="DH175">
            <v>12</v>
          </cell>
          <cell r="DI175">
            <v>12</v>
          </cell>
        </row>
        <row r="176">
          <cell r="A176" t="str">
            <v>RS 165</v>
          </cell>
          <cell r="B176">
            <v>165</v>
          </cell>
          <cell r="C176" t="str">
            <v>S</v>
          </cell>
          <cell r="D176" t="str">
            <v>U</v>
          </cell>
          <cell r="E176" t="str">
            <v>Kwacha Road</v>
          </cell>
          <cell r="F176" t="str">
            <v>Urban</v>
          </cell>
          <cell r="G176">
            <v>11</v>
          </cell>
          <cell r="H176">
            <v>1.4</v>
          </cell>
          <cell r="I176" t="str">
            <v>R</v>
          </cell>
          <cell r="J176" t="str">
            <v>IN BLANTYRE CITY</v>
          </cell>
          <cell r="K176" t="str">
            <v>C</v>
          </cell>
          <cell r="L176" t="str">
            <v>Name changed from Kwacha Rd - Marhattma</v>
          </cell>
          <cell r="W176">
            <v>71</v>
          </cell>
          <cell r="X176" t="str">
            <v>AC</v>
          </cell>
          <cell r="Y176">
            <v>150</v>
          </cell>
          <cell r="Z176" t="str">
            <v>SB</v>
          </cell>
          <cell r="AA176">
            <v>100</v>
          </cell>
          <cell r="AB176" t="str">
            <v>GR</v>
          </cell>
          <cell r="AC176">
            <v>5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2</v>
          </cell>
          <cell r="AN176" t="str">
            <v>never resealed</v>
          </cell>
          <cell r="BO176" t="str">
            <v>RS 165</v>
          </cell>
          <cell r="BP176">
            <v>1.4</v>
          </cell>
          <cell r="BQ176">
            <v>6</v>
          </cell>
          <cell r="BR176" t="str">
            <v>R</v>
          </cell>
          <cell r="BS176" t="str">
            <v>C</v>
          </cell>
          <cell r="BT176">
            <v>0</v>
          </cell>
          <cell r="BU176" t="str">
            <v>AC</v>
          </cell>
          <cell r="BV176" t="str">
            <v/>
          </cell>
          <cell r="BW176">
            <v>2</v>
          </cell>
          <cell r="BX176">
            <v>40</v>
          </cell>
          <cell r="BY176" t="str">
            <v/>
          </cell>
          <cell r="BZ176">
            <v>1</v>
          </cell>
          <cell r="CA176">
            <v>5</v>
          </cell>
          <cell r="CB176">
            <v>1.552</v>
          </cell>
          <cell r="CC176">
            <v>8.1996372434017601</v>
          </cell>
          <cell r="CD176">
            <v>90</v>
          </cell>
          <cell r="CE176">
            <v>72</v>
          </cell>
          <cell r="CF176">
            <v>57</v>
          </cell>
          <cell r="CG176">
            <v>33</v>
          </cell>
          <cell r="CH176">
            <v>15</v>
          </cell>
          <cell r="CI176">
            <v>184</v>
          </cell>
          <cell r="CJ176">
            <v>0.6133333333333334</v>
          </cell>
          <cell r="CK176">
            <v>10</v>
          </cell>
          <cell r="CL176">
            <v>57</v>
          </cell>
          <cell r="CM176">
            <v>0.708728205128205</v>
          </cell>
          <cell r="CN176">
            <v>0.708728205128205</v>
          </cell>
          <cell r="CO176">
            <v>0</v>
          </cell>
          <cell r="CP176">
            <v>0</v>
          </cell>
          <cell r="CQ176">
            <v>8.908365448529965</v>
          </cell>
          <cell r="CR176">
            <v>70</v>
          </cell>
          <cell r="CS176">
            <v>1</v>
          </cell>
          <cell r="CT176">
            <v>0</v>
          </cell>
          <cell r="CU176">
            <v>0</v>
          </cell>
          <cell r="CV176">
            <v>27</v>
          </cell>
          <cell r="CW176">
            <v>27</v>
          </cell>
          <cell r="CX176" t="str">
            <v/>
          </cell>
          <cell r="CY176">
            <v>3</v>
          </cell>
          <cell r="CZ176">
            <v>2</v>
          </cell>
          <cell r="DA176">
            <v>2</v>
          </cell>
          <cell r="DB176">
            <v>1331</v>
          </cell>
          <cell r="DC176">
            <v>666</v>
          </cell>
          <cell r="DD176">
            <v>360</v>
          </cell>
          <cell r="DE176">
            <v>67</v>
          </cell>
          <cell r="DF176">
            <v>193</v>
          </cell>
          <cell r="DG176">
            <v>20</v>
          </cell>
          <cell r="DH176">
            <v>14</v>
          </cell>
          <cell r="DI176">
            <v>14</v>
          </cell>
        </row>
        <row r="177">
          <cell r="A177" t="str">
            <v>RS 166</v>
          </cell>
          <cell r="B177">
            <v>166</v>
          </cell>
          <cell r="C177" t="str">
            <v>S</v>
          </cell>
          <cell r="D177" t="str">
            <v>U</v>
          </cell>
          <cell r="E177" t="str">
            <v>Zingwagwa Rd (Chikwawa Rd - Kapeni Rd)</v>
          </cell>
          <cell r="F177" t="str">
            <v>Urban</v>
          </cell>
          <cell r="G177">
            <v>12</v>
          </cell>
          <cell r="H177">
            <v>7.7</v>
          </cell>
          <cell r="I177" t="str">
            <v>R</v>
          </cell>
          <cell r="J177" t="str">
            <v>IN BLANTYRE CITY</v>
          </cell>
          <cell r="K177" t="str">
            <v>C</v>
          </cell>
          <cell r="L177" t="str">
            <v>Name modified by City Council</v>
          </cell>
          <cell r="W177">
            <v>78</v>
          </cell>
          <cell r="X177" t="str">
            <v>DS</v>
          </cell>
          <cell r="Y177">
            <v>150</v>
          </cell>
          <cell r="Z177" t="str">
            <v>GR</v>
          </cell>
          <cell r="AA177">
            <v>100</v>
          </cell>
          <cell r="AB177" t="str">
            <v>GR</v>
          </cell>
          <cell r="AC177">
            <v>5</v>
          </cell>
          <cell r="AD177" t="str">
            <v>JW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2</v>
          </cell>
          <cell r="AN177" t="str">
            <v>never resealed</v>
          </cell>
          <cell r="BO177" t="str">
            <v>RS 166</v>
          </cell>
          <cell r="BP177">
            <v>1</v>
          </cell>
          <cell r="BQ177">
            <v>6</v>
          </cell>
          <cell r="BR177" t="str">
            <v>R</v>
          </cell>
          <cell r="BS177" t="str">
            <v>C</v>
          </cell>
          <cell r="BT177">
            <v>0</v>
          </cell>
          <cell r="BU177" t="str">
            <v>DS</v>
          </cell>
          <cell r="BV177" t="str">
            <v/>
          </cell>
          <cell r="BW177">
            <v>2</v>
          </cell>
          <cell r="BX177">
            <v>15</v>
          </cell>
          <cell r="BY177" t="str">
            <v/>
          </cell>
          <cell r="BZ177">
            <v>1</v>
          </cell>
          <cell r="CA177">
            <v>5</v>
          </cell>
          <cell r="CB177">
            <v>1.077</v>
          </cell>
          <cell r="CC177">
            <v>6.5</v>
          </cell>
          <cell r="CD177">
            <v>90</v>
          </cell>
          <cell r="CE177">
            <v>65</v>
          </cell>
          <cell r="CF177">
            <v>50</v>
          </cell>
          <cell r="CG177">
            <v>40</v>
          </cell>
          <cell r="CH177">
            <v>15</v>
          </cell>
          <cell r="CI177">
            <v>57</v>
          </cell>
          <cell r="CJ177">
            <v>0.19</v>
          </cell>
          <cell r="CK177">
            <v>10</v>
          </cell>
          <cell r="CL177">
            <v>50</v>
          </cell>
          <cell r="CM177">
            <v>0.50253076923076923</v>
          </cell>
          <cell r="CN177">
            <v>0.50253076923076923</v>
          </cell>
          <cell r="CO177">
            <v>0</v>
          </cell>
          <cell r="CP177">
            <v>0</v>
          </cell>
          <cell r="CQ177">
            <v>7.002530769230769</v>
          </cell>
          <cell r="CR177">
            <v>4</v>
          </cell>
          <cell r="CS177">
            <v>1</v>
          </cell>
          <cell r="CT177">
            <v>0</v>
          </cell>
          <cell r="CU177">
            <v>0</v>
          </cell>
          <cell r="CV177">
            <v>20</v>
          </cell>
          <cell r="CW177">
            <v>20</v>
          </cell>
          <cell r="CX177" t="str">
            <v/>
          </cell>
          <cell r="CY177">
            <v>1.5</v>
          </cell>
          <cell r="CZ177">
            <v>1.5</v>
          </cell>
          <cell r="DA177">
            <v>1.5</v>
          </cell>
          <cell r="DB177">
            <v>2500</v>
          </cell>
          <cell r="DC177">
            <v>1250</v>
          </cell>
          <cell r="DD177">
            <v>675</v>
          </cell>
          <cell r="DE177">
            <v>125</v>
          </cell>
          <cell r="DF177">
            <v>363</v>
          </cell>
          <cell r="DG177">
            <v>38</v>
          </cell>
          <cell r="DH177">
            <v>25</v>
          </cell>
          <cell r="DI177">
            <v>25</v>
          </cell>
        </row>
        <row r="178">
          <cell r="A178" t="str">
            <v>RS 167</v>
          </cell>
          <cell r="B178">
            <v>167</v>
          </cell>
          <cell r="C178" t="str">
            <v>S</v>
          </cell>
          <cell r="D178" t="str">
            <v>U</v>
          </cell>
          <cell r="E178" t="str">
            <v>Chilomoni Road (Ring Road)</v>
          </cell>
          <cell r="F178" t="str">
            <v>Urban</v>
          </cell>
          <cell r="G178">
            <v>13</v>
          </cell>
          <cell r="H178">
            <v>6.3</v>
          </cell>
          <cell r="I178" t="str">
            <v>R</v>
          </cell>
          <cell r="J178" t="str">
            <v>IN BLANTYRE CITY</v>
          </cell>
          <cell r="K178" t="str">
            <v>C</v>
          </cell>
          <cell r="L178" t="str">
            <v>Name modified</v>
          </cell>
          <cell r="W178">
            <v>65</v>
          </cell>
          <cell r="X178" t="str">
            <v>AC</v>
          </cell>
          <cell r="Y178">
            <v>150</v>
          </cell>
          <cell r="Z178" t="str">
            <v>SB</v>
          </cell>
          <cell r="AA178">
            <v>100</v>
          </cell>
          <cell r="AB178" t="str">
            <v>GR</v>
          </cell>
          <cell r="AC178">
            <v>5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2</v>
          </cell>
          <cell r="AN178" t="str">
            <v>never resealed</v>
          </cell>
          <cell r="BO178" t="str">
            <v>RS 167</v>
          </cell>
          <cell r="BP178">
            <v>6.3</v>
          </cell>
          <cell r="BQ178">
            <v>4</v>
          </cell>
          <cell r="BR178" t="str">
            <v>R</v>
          </cell>
          <cell r="BS178" t="str">
            <v>C</v>
          </cell>
          <cell r="BT178">
            <v>0</v>
          </cell>
          <cell r="BU178" t="str">
            <v>AC</v>
          </cell>
          <cell r="BV178" t="str">
            <v/>
          </cell>
          <cell r="BW178">
            <v>2</v>
          </cell>
          <cell r="BX178">
            <v>40</v>
          </cell>
          <cell r="BY178" t="str">
            <v/>
          </cell>
          <cell r="BZ178">
            <v>1</v>
          </cell>
          <cell r="CA178">
            <v>5</v>
          </cell>
          <cell r="CB178">
            <v>1.552</v>
          </cell>
          <cell r="CC178">
            <v>8.0321199288700313</v>
          </cell>
          <cell r="CD178">
            <v>90</v>
          </cell>
          <cell r="CE178">
            <v>75</v>
          </cell>
          <cell r="CF178">
            <v>60</v>
          </cell>
          <cell r="CG178">
            <v>30</v>
          </cell>
          <cell r="CH178">
            <v>15</v>
          </cell>
          <cell r="CI178">
            <v>90</v>
          </cell>
          <cell r="CJ178">
            <v>0.44999999999999996</v>
          </cell>
          <cell r="CK178">
            <v>10</v>
          </cell>
          <cell r="CL178">
            <v>60</v>
          </cell>
          <cell r="CM178">
            <v>0.6668846153846153</v>
          </cell>
          <cell r="CN178">
            <v>0.6668846153846153</v>
          </cell>
          <cell r="CO178">
            <v>0</v>
          </cell>
          <cell r="CP178">
            <v>0</v>
          </cell>
          <cell r="CQ178">
            <v>8.6990045442546471</v>
          </cell>
          <cell r="CR178">
            <v>35</v>
          </cell>
          <cell r="CS178">
            <v>1</v>
          </cell>
          <cell r="CT178">
            <v>0</v>
          </cell>
          <cell r="CU178">
            <v>0</v>
          </cell>
          <cell r="CV178">
            <v>33</v>
          </cell>
          <cell r="CW178">
            <v>33</v>
          </cell>
          <cell r="CX178" t="str">
            <v/>
          </cell>
          <cell r="CY178">
            <v>3</v>
          </cell>
          <cell r="CZ178">
            <v>2.5</v>
          </cell>
          <cell r="DA178">
            <v>2.5</v>
          </cell>
          <cell r="DB178">
            <v>7463</v>
          </cell>
          <cell r="DC178">
            <v>3732</v>
          </cell>
          <cell r="DD178">
            <v>2016</v>
          </cell>
          <cell r="DE178">
            <v>374</v>
          </cell>
          <cell r="DF178">
            <v>1083</v>
          </cell>
          <cell r="DG178">
            <v>112</v>
          </cell>
          <cell r="DH178">
            <v>75</v>
          </cell>
          <cell r="DI178">
            <v>75</v>
          </cell>
        </row>
        <row r="179">
          <cell r="A179" t="str">
            <v>RS 168</v>
          </cell>
          <cell r="B179">
            <v>168</v>
          </cell>
          <cell r="C179" t="str">
            <v>S</v>
          </cell>
          <cell r="D179" t="str">
            <v>U</v>
          </cell>
          <cell r="E179" t="str">
            <v>Makata Road</v>
          </cell>
          <cell r="F179" t="str">
            <v>Urban</v>
          </cell>
          <cell r="G179">
            <v>14</v>
          </cell>
          <cell r="H179">
            <v>2.7</v>
          </cell>
          <cell r="I179" t="str">
            <v>R</v>
          </cell>
          <cell r="J179" t="str">
            <v>IN BLANTYRE CITY</v>
          </cell>
          <cell r="K179" t="str">
            <v>C</v>
          </cell>
          <cell r="L179">
            <v>0</v>
          </cell>
          <cell r="W179">
            <v>65</v>
          </cell>
          <cell r="X179" t="str">
            <v>AC</v>
          </cell>
          <cell r="Y179">
            <v>150</v>
          </cell>
          <cell r="Z179" t="str">
            <v>SB</v>
          </cell>
          <cell r="AA179">
            <v>100</v>
          </cell>
          <cell r="AB179" t="str">
            <v>GR</v>
          </cell>
          <cell r="AC179">
            <v>5</v>
          </cell>
          <cell r="AD179">
            <v>0</v>
          </cell>
          <cell r="AE179">
            <v>98</v>
          </cell>
          <cell r="AF179" t="str">
            <v>RC</v>
          </cell>
          <cell r="AG179" t="str">
            <v>AC</v>
          </cell>
          <cell r="AH179">
            <v>40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 t="str">
            <v>reconstruction in progress</v>
          </cell>
          <cell r="BO179" t="str">
            <v>RS 168</v>
          </cell>
          <cell r="BP179">
            <v>2.7</v>
          </cell>
          <cell r="BQ179">
            <v>5.5</v>
          </cell>
          <cell r="BR179" t="str">
            <v>R</v>
          </cell>
          <cell r="BS179" t="str">
            <v>C</v>
          </cell>
          <cell r="BT179">
            <v>0</v>
          </cell>
          <cell r="BU179" t="str">
            <v>AC</v>
          </cell>
          <cell r="BV179" t="str">
            <v/>
          </cell>
          <cell r="BW179">
            <v>2</v>
          </cell>
          <cell r="BX179">
            <v>40</v>
          </cell>
          <cell r="BY179" t="str">
            <v/>
          </cell>
          <cell r="BZ179">
            <v>1</v>
          </cell>
          <cell r="CA179">
            <v>5</v>
          </cell>
          <cell r="CB179">
            <v>1.7290000000000001</v>
          </cell>
          <cell r="CC179">
            <v>2.5027728175050754</v>
          </cell>
          <cell r="CD179" t="str">
            <v>being overlaid 1998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 t="str">
            <v/>
          </cell>
          <cell r="CY179">
            <v>1</v>
          </cell>
          <cell r="CZ179">
            <v>1</v>
          </cell>
          <cell r="DA179">
            <v>1</v>
          </cell>
          <cell r="DB179">
            <v>10550</v>
          </cell>
          <cell r="DC179">
            <v>5275</v>
          </cell>
          <cell r="DD179">
            <v>2849</v>
          </cell>
          <cell r="DE179">
            <v>528</v>
          </cell>
          <cell r="DF179">
            <v>1530</v>
          </cell>
          <cell r="DG179">
            <v>159</v>
          </cell>
          <cell r="DH179">
            <v>106</v>
          </cell>
          <cell r="DI179">
            <v>106</v>
          </cell>
        </row>
        <row r="180">
          <cell r="A180" t="str">
            <v>RS 169</v>
          </cell>
          <cell r="B180">
            <v>169</v>
          </cell>
          <cell r="C180" t="str">
            <v>S</v>
          </cell>
          <cell r="D180" t="str">
            <v>U</v>
          </cell>
          <cell r="E180" t="str">
            <v>Ndirande Ring Road</v>
          </cell>
          <cell r="F180" t="str">
            <v>Urban</v>
          </cell>
          <cell r="G180">
            <v>15</v>
          </cell>
          <cell r="H180">
            <v>3.3</v>
          </cell>
          <cell r="I180" t="str">
            <v>R</v>
          </cell>
          <cell r="J180" t="str">
            <v>IN BLANTYRE CITY</v>
          </cell>
          <cell r="K180" t="str">
            <v>C</v>
          </cell>
          <cell r="L180" t="str">
            <v>name changed from HHI - David Whitehead Via Ndirande Market</v>
          </cell>
          <cell r="W180">
            <v>77</v>
          </cell>
          <cell r="X180" t="str">
            <v>AC</v>
          </cell>
          <cell r="Y180">
            <v>150</v>
          </cell>
          <cell r="Z180" t="str">
            <v>SB</v>
          </cell>
          <cell r="AA180">
            <v>100</v>
          </cell>
          <cell r="AB180" t="str">
            <v>GR</v>
          </cell>
          <cell r="AC180">
            <v>5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2</v>
          </cell>
          <cell r="AN180" t="str">
            <v>never resealed</v>
          </cell>
          <cell r="BO180" t="str">
            <v>RS 169</v>
          </cell>
          <cell r="BP180">
            <v>3.3</v>
          </cell>
          <cell r="BQ180">
            <v>6</v>
          </cell>
          <cell r="BR180" t="str">
            <v>R</v>
          </cell>
          <cell r="BS180" t="str">
            <v>C</v>
          </cell>
          <cell r="BT180">
            <v>0</v>
          </cell>
          <cell r="BU180" t="str">
            <v>AC</v>
          </cell>
          <cell r="BV180" t="str">
            <v/>
          </cell>
          <cell r="BW180">
            <v>2</v>
          </cell>
          <cell r="BX180">
            <v>40</v>
          </cell>
          <cell r="BY180" t="str">
            <v/>
          </cell>
          <cell r="BZ180">
            <v>1</v>
          </cell>
          <cell r="CA180">
            <v>5</v>
          </cell>
          <cell r="CB180">
            <v>1.552</v>
          </cell>
          <cell r="CC180">
            <v>7.5591680351906154</v>
          </cell>
          <cell r="CD180">
            <v>90</v>
          </cell>
          <cell r="CE180">
            <v>70</v>
          </cell>
          <cell r="CF180">
            <v>55</v>
          </cell>
          <cell r="CG180">
            <v>35</v>
          </cell>
          <cell r="CH180">
            <v>15</v>
          </cell>
          <cell r="CI180">
            <v>84.3</v>
          </cell>
          <cell r="CJ180">
            <v>0.28100000000000003</v>
          </cell>
          <cell r="CK180">
            <v>10</v>
          </cell>
          <cell r="CL180">
            <v>55</v>
          </cell>
          <cell r="CM180">
            <v>0.56997769230769224</v>
          </cell>
          <cell r="CN180">
            <v>0.56997769230769224</v>
          </cell>
          <cell r="CO180">
            <v>0</v>
          </cell>
          <cell r="CP180">
            <v>0</v>
          </cell>
          <cell r="CQ180">
            <v>8.1291457274983081</v>
          </cell>
          <cell r="CR180">
            <v>64</v>
          </cell>
          <cell r="CS180">
            <v>1</v>
          </cell>
          <cell r="CT180">
            <v>0</v>
          </cell>
          <cell r="CU180">
            <v>0</v>
          </cell>
          <cell r="CV180">
            <v>21</v>
          </cell>
          <cell r="CW180">
            <v>21</v>
          </cell>
          <cell r="CX180" t="str">
            <v/>
          </cell>
          <cell r="CY180">
            <v>2</v>
          </cell>
          <cell r="CZ180">
            <v>1.3</v>
          </cell>
          <cell r="DA180">
            <v>1.5</v>
          </cell>
          <cell r="DB180">
            <v>2203</v>
          </cell>
          <cell r="DC180">
            <v>1102</v>
          </cell>
          <cell r="DD180">
            <v>595</v>
          </cell>
          <cell r="DE180">
            <v>111</v>
          </cell>
          <cell r="DF180">
            <v>320</v>
          </cell>
          <cell r="DG180">
            <v>34</v>
          </cell>
          <cell r="DH180">
            <v>23</v>
          </cell>
          <cell r="DI180">
            <v>23</v>
          </cell>
        </row>
        <row r="181">
          <cell r="A181" t="str">
            <v>RS 174</v>
          </cell>
          <cell r="B181">
            <v>174</v>
          </cell>
          <cell r="C181" t="str">
            <v>S</v>
          </cell>
          <cell r="D181" t="str">
            <v>U</v>
          </cell>
          <cell r="E181" t="str">
            <v>Chipembere Highway (M2, Blantyre - Limbe)</v>
          </cell>
          <cell r="F181" t="str">
            <v>Urban</v>
          </cell>
          <cell r="G181">
            <v>16</v>
          </cell>
          <cell r="H181">
            <v>9</v>
          </cell>
          <cell r="I181" t="str">
            <v>R</v>
          </cell>
          <cell r="J181" t="str">
            <v>IN BLANTYRE CITY</v>
          </cell>
          <cell r="K181" t="str">
            <v>C</v>
          </cell>
          <cell r="L181">
            <v>0</v>
          </cell>
          <cell r="W181">
            <v>56</v>
          </cell>
          <cell r="X181" t="str">
            <v>AC</v>
          </cell>
          <cell r="Y181">
            <v>150</v>
          </cell>
          <cell r="Z181" t="str">
            <v>SB</v>
          </cell>
          <cell r="AA181">
            <v>100</v>
          </cell>
          <cell r="AB181" t="str">
            <v>GR</v>
          </cell>
          <cell r="AC181">
            <v>5</v>
          </cell>
          <cell r="AD181">
            <v>0</v>
          </cell>
          <cell r="AE181">
            <v>98</v>
          </cell>
          <cell r="AF181" t="str">
            <v>AO</v>
          </cell>
          <cell r="AG181" t="str">
            <v>AC</v>
          </cell>
          <cell r="AH181">
            <v>25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6</v>
          </cell>
          <cell r="AN181">
            <v>0</v>
          </cell>
          <cell r="BO181" t="str">
            <v>RS 174</v>
          </cell>
          <cell r="BP181">
            <v>9</v>
          </cell>
          <cell r="BQ181">
            <v>12</v>
          </cell>
          <cell r="BR181" t="str">
            <v>R</v>
          </cell>
          <cell r="BS181" t="str">
            <v>C</v>
          </cell>
          <cell r="BT181">
            <v>0</v>
          </cell>
          <cell r="BU181" t="str">
            <v>AC</v>
          </cell>
          <cell r="BV181" t="str">
            <v>AC</v>
          </cell>
          <cell r="BW181">
            <v>6</v>
          </cell>
          <cell r="BX181">
            <v>40</v>
          </cell>
          <cell r="BY181">
            <v>40</v>
          </cell>
          <cell r="BZ181">
            <v>1</v>
          </cell>
          <cell r="CA181">
            <v>5</v>
          </cell>
          <cell r="CB181">
            <v>2.1040000000000001</v>
          </cell>
          <cell r="CC181">
            <v>5.14</v>
          </cell>
          <cell r="CD181" t="str">
            <v>being overlaid 1998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42</v>
          </cell>
          <cell r="CX181">
            <v>84</v>
          </cell>
          <cell r="CY181">
            <v>1.1000000000000001</v>
          </cell>
          <cell r="CZ181">
            <v>1.1000000000000001</v>
          </cell>
          <cell r="DA181">
            <v>1.1000000000000001</v>
          </cell>
          <cell r="DB181">
            <v>14065</v>
          </cell>
          <cell r="DC181">
            <v>7033</v>
          </cell>
          <cell r="DD181">
            <v>3798</v>
          </cell>
          <cell r="DE181">
            <v>704</v>
          </cell>
          <cell r="DF181">
            <v>2040</v>
          </cell>
          <cell r="DG181">
            <v>211</v>
          </cell>
          <cell r="DH181">
            <v>141</v>
          </cell>
          <cell r="DI181">
            <v>141</v>
          </cell>
        </row>
        <row r="182">
          <cell r="A182" t="str">
            <v>RS 846</v>
          </cell>
          <cell r="B182" t="str">
            <v>n.a.</v>
          </cell>
          <cell r="C182" t="str">
            <v>S</v>
          </cell>
          <cell r="D182" t="str">
            <v>U</v>
          </cell>
          <cell r="E182" t="str">
            <v>Clock Tower - junction M1 (via road S137)</v>
          </cell>
          <cell r="F182" t="str">
            <v>Urban</v>
          </cell>
          <cell r="G182">
            <v>17</v>
          </cell>
          <cell r="H182">
            <v>10.4</v>
          </cell>
          <cell r="I182" t="str">
            <v>R</v>
          </cell>
          <cell r="J182" t="str">
            <v>BLANTYRE CITY</v>
          </cell>
          <cell r="K182">
            <v>9</v>
          </cell>
          <cell r="L182" t="str">
            <v>New section part original RS 175</v>
          </cell>
          <cell r="W182">
            <v>56</v>
          </cell>
          <cell r="X182" t="str">
            <v>AC</v>
          </cell>
          <cell r="Y182">
            <v>150</v>
          </cell>
          <cell r="Z182" t="str">
            <v>SB</v>
          </cell>
          <cell r="AA182">
            <v>100</v>
          </cell>
          <cell r="AB182" t="str">
            <v>GR</v>
          </cell>
          <cell r="AC182">
            <v>5</v>
          </cell>
          <cell r="AD182">
            <v>0</v>
          </cell>
          <cell r="AE182">
            <v>98</v>
          </cell>
          <cell r="AF182" t="str">
            <v>AO</v>
          </cell>
          <cell r="AG182" t="str">
            <v>AC</v>
          </cell>
          <cell r="AH182">
            <v>25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6</v>
          </cell>
          <cell r="AN182">
            <v>0</v>
          </cell>
          <cell r="BO182" t="str">
            <v>RS 846</v>
          </cell>
          <cell r="BP182">
            <v>10.4</v>
          </cell>
          <cell r="BQ182">
            <v>12</v>
          </cell>
          <cell r="BR182" t="str">
            <v>R</v>
          </cell>
          <cell r="BS182" t="str">
            <v>C</v>
          </cell>
          <cell r="BT182">
            <v>0</v>
          </cell>
          <cell r="BU182" t="str">
            <v>AC</v>
          </cell>
          <cell r="BV182" t="str">
            <v>AC</v>
          </cell>
          <cell r="BW182">
            <v>6</v>
          </cell>
          <cell r="BX182">
            <v>40</v>
          </cell>
          <cell r="BY182">
            <v>40</v>
          </cell>
          <cell r="BZ182">
            <v>1</v>
          </cell>
          <cell r="CA182">
            <v>5</v>
          </cell>
          <cell r="CB182">
            <v>2.1040000000000001</v>
          </cell>
          <cell r="CC182">
            <v>11.5</v>
          </cell>
          <cell r="CD182" t="str">
            <v>being overlaid 1998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42</v>
          </cell>
          <cell r="CX182">
            <v>84</v>
          </cell>
          <cell r="CY182">
            <v>2.5</v>
          </cell>
          <cell r="CZ182">
            <v>3</v>
          </cell>
          <cell r="DA182">
            <v>2</v>
          </cell>
          <cell r="DB182">
            <v>14000</v>
          </cell>
          <cell r="DC182">
            <v>7000</v>
          </cell>
          <cell r="DD182">
            <v>3780</v>
          </cell>
          <cell r="DE182">
            <v>700</v>
          </cell>
          <cell r="DF182">
            <v>2030</v>
          </cell>
          <cell r="DG182">
            <v>210</v>
          </cell>
          <cell r="DH182">
            <v>140</v>
          </cell>
          <cell r="DI182">
            <v>140</v>
          </cell>
        </row>
        <row r="183">
          <cell r="A183" t="str">
            <v>RS 841</v>
          </cell>
          <cell r="B183">
            <v>170</v>
          </cell>
          <cell r="C183" t="str">
            <v>S</v>
          </cell>
          <cell r="D183" t="str">
            <v>U</v>
          </cell>
          <cell r="E183" t="str">
            <v>Zomba - Chikanda (M1 to end bitumen)</v>
          </cell>
          <cell r="F183" t="str">
            <v>Urban</v>
          </cell>
          <cell r="G183">
            <v>18</v>
          </cell>
          <cell r="H183">
            <v>0.9</v>
          </cell>
          <cell r="I183" t="str">
            <v>R</v>
          </cell>
          <cell r="J183" t="str">
            <v>ZOMBA CITY</v>
          </cell>
          <cell r="K183" t="str">
            <v>C</v>
          </cell>
          <cell r="L183">
            <v>0</v>
          </cell>
          <cell r="W183">
            <v>67</v>
          </cell>
          <cell r="X183" t="str">
            <v>SA</v>
          </cell>
          <cell r="Y183">
            <v>150</v>
          </cell>
          <cell r="Z183" t="str">
            <v>GR</v>
          </cell>
          <cell r="AA183">
            <v>100</v>
          </cell>
          <cell r="AB183" t="str">
            <v>GR</v>
          </cell>
          <cell r="AC183">
            <v>5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2</v>
          </cell>
          <cell r="AN183" t="str">
            <v>never resealed</v>
          </cell>
          <cell r="BO183" t="str">
            <v>RS 841</v>
          </cell>
          <cell r="BP183">
            <v>0.9</v>
          </cell>
          <cell r="BQ183">
            <v>3</v>
          </cell>
          <cell r="BR183" t="str">
            <v>R</v>
          </cell>
          <cell r="BS183" t="str">
            <v>C</v>
          </cell>
          <cell r="BT183">
            <v>0</v>
          </cell>
          <cell r="BU183" t="str">
            <v>SA</v>
          </cell>
          <cell r="BV183" t="str">
            <v/>
          </cell>
          <cell r="BW183">
            <v>2</v>
          </cell>
          <cell r="BX183">
            <v>10</v>
          </cell>
          <cell r="BY183" t="str">
            <v/>
          </cell>
          <cell r="BZ183">
            <v>1</v>
          </cell>
          <cell r="CA183">
            <v>5</v>
          </cell>
          <cell r="CB183">
            <v>0.90800000000000003</v>
          </cell>
          <cell r="CC183">
            <v>8.3099011730205277</v>
          </cell>
          <cell r="CD183">
            <v>95</v>
          </cell>
          <cell r="CE183">
            <v>67</v>
          </cell>
          <cell r="CF183">
            <v>52</v>
          </cell>
          <cell r="CG183">
            <v>43</v>
          </cell>
          <cell r="CH183">
            <v>15</v>
          </cell>
          <cell r="CI183">
            <v>14.5</v>
          </cell>
          <cell r="CJ183">
            <v>9.6666666666666679E-2</v>
          </cell>
          <cell r="CK183">
            <v>10</v>
          </cell>
          <cell r="CL183">
            <v>52</v>
          </cell>
          <cell r="CM183">
            <v>0.48051025641025635</v>
          </cell>
          <cell r="CN183">
            <v>0.48051025641025635</v>
          </cell>
          <cell r="CO183">
            <v>0</v>
          </cell>
          <cell r="CP183">
            <v>0</v>
          </cell>
          <cell r="CQ183">
            <v>8.7904114294307831</v>
          </cell>
          <cell r="CR183">
            <v>25</v>
          </cell>
          <cell r="CS183">
            <v>1</v>
          </cell>
          <cell r="CT183">
            <v>0</v>
          </cell>
          <cell r="CU183">
            <v>0</v>
          </cell>
          <cell r="CV183">
            <v>31</v>
          </cell>
          <cell r="CW183">
            <v>31</v>
          </cell>
          <cell r="CX183" t="str">
            <v/>
          </cell>
          <cell r="CY183">
            <v>2</v>
          </cell>
          <cell r="CZ183">
            <v>0</v>
          </cell>
          <cell r="DA183">
            <v>0</v>
          </cell>
          <cell r="DB183">
            <v>118</v>
          </cell>
          <cell r="DC183">
            <v>59</v>
          </cell>
          <cell r="DD183">
            <v>32</v>
          </cell>
          <cell r="DE183">
            <v>6</v>
          </cell>
          <cell r="DF183">
            <v>18</v>
          </cell>
          <cell r="DG183">
            <v>2</v>
          </cell>
          <cell r="DH183">
            <v>2</v>
          </cell>
          <cell r="DI183">
            <v>2</v>
          </cell>
        </row>
        <row r="184">
          <cell r="A184" t="str">
            <v>RS 171</v>
          </cell>
          <cell r="B184">
            <v>171</v>
          </cell>
          <cell r="C184" t="str">
            <v>S</v>
          </cell>
          <cell r="D184" t="str">
            <v>U</v>
          </cell>
          <cell r="E184" t="str">
            <v>St Mary's Road (Cheonga Road)</v>
          </cell>
          <cell r="F184" t="str">
            <v>Urban</v>
          </cell>
          <cell r="G184">
            <v>19</v>
          </cell>
          <cell r="H184">
            <v>2</v>
          </cell>
          <cell r="I184" t="str">
            <v>R</v>
          </cell>
          <cell r="J184" t="str">
            <v>ZOMBA CITY</v>
          </cell>
          <cell r="K184" t="str">
            <v>C</v>
          </cell>
          <cell r="L184">
            <v>0</v>
          </cell>
          <cell r="W184">
            <v>65</v>
          </cell>
          <cell r="X184" t="str">
            <v>SA</v>
          </cell>
          <cell r="Y184">
            <v>150</v>
          </cell>
          <cell r="Z184" t="str">
            <v>GR</v>
          </cell>
          <cell r="AA184">
            <v>150</v>
          </cell>
          <cell r="AB184" t="str">
            <v>GR</v>
          </cell>
          <cell r="AC184">
            <v>7</v>
          </cell>
          <cell r="AD184" t="str">
            <v>MC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2</v>
          </cell>
          <cell r="AN184" t="str">
            <v>never resealed</v>
          </cell>
          <cell r="BO184" t="str">
            <v>RS 171</v>
          </cell>
          <cell r="BP184">
            <v>2</v>
          </cell>
          <cell r="BQ184">
            <v>3</v>
          </cell>
          <cell r="BR184" t="str">
            <v>R</v>
          </cell>
          <cell r="BS184" t="str">
            <v>C</v>
          </cell>
          <cell r="BT184">
            <v>0</v>
          </cell>
          <cell r="BU184" t="str">
            <v>SA</v>
          </cell>
          <cell r="BV184" t="str">
            <v/>
          </cell>
          <cell r="BW184">
            <v>2</v>
          </cell>
          <cell r="BX184">
            <v>10</v>
          </cell>
          <cell r="BY184" t="str">
            <v/>
          </cell>
          <cell r="BZ184">
            <v>1</v>
          </cell>
          <cell r="CA184">
            <v>7</v>
          </cell>
          <cell r="CB184">
            <v>1.3580000000000001</v>
          </cell>
          <cell r="CC184">
            <v>7.6195440917716066</v>
          </cell>
          <cell r="CD184">
            <v>95</v>
          </cell>
          <cell r="CE184">
            <v>57</v>
          </cell>
          <cell r="CF184">
            <v>42</v>
          </cell>
          <cell r="CG184">
            <v>53</v>
          </cell>
          <cell r="CH184">
            <v>15</v>
          </cell>
          <cell r="CI184">
            <v>34.5</v>
          </cell>
          <cell r="CJ184">
            <v>0.22999999999999998</v>
          </cell>
          <cell r="CK184">
            <v>10</v>
          </cell>
          <cell r="CL184">
            <v>42</v>
          </cell>
          <cell r="CM184">
            <v>0.46471538461538459</v>
          </cell>
          <cell r="CN184">
            <v>0.46471538461538459</v>
          </cell>
          <cell r="CO184">
            <v>0</v>
          </cell>
          <cell r="CP184">
            <v>0</v>
          </cell>
          <cell r="CQ184">
            <v>8.0842594763869915</v>
          </cell>
          <cell r="CR184">
            <v>50</v>
          </cell>
          <cell r="CS184">
            <v>1</v>
          </cell>
          <cell r="CT184">
            <v>0</v>
          </cell>
          <cell r="CU184">
            <v>0</v>
          </cell>
          <cell r="CV184">
            <v>33</v>
          </cell>
          <cell r="CW184">
            <v>33</v>
          </cell>
          <cell r="CX184" t="str">
            <v/>
          </cell>
          <cell r="CY184">
            <v>3</v>
          </cell>
          <cell r="CZ184">
            <v>3</v>
          </cell>
          <cell r="DA184">
            <v>2</v>
          </cell>
          <cell r="DB184">
            <v>134</v>
          </cell>
          <cell r="DC184">
            <v>67</v>
          </cell>
          <cell r="DD184">
            <v>37</v>
          </cell>
          <cell r="DE184">
            <v>7</v>
          </cell>
          <cell r="DF184">
            <v>20</v>
          </cell>
          <cell r="DG184">
            <v>3</v>
          </cell>
          <cell r="DH184">
            <v>2</v>
          </cell>
          <cell r="DI184">
            <v>2</v>
          </cell>
        </row>
        <row r="185">
          <cell r="A185" t="str">
            <v>RS 843</v>
          </cell>
          <cell r="B185">
            <v>172</v>
          </cell>
          <cell r="C185" t="str">
            <v>S</v>
          </cell>
          <cell r="D185" t="str">
            <v>U</v>
          </cell>
          <cell r="E185" t="str">
            <v>Chancellor College Road (M1 to end bitumen)</v>
          </cell>
          <cell r="F185" t="str">
            <v>Urban</v>
          </cell>
          <cell r="G185">
            <v>20</v>
          </cell>
          <cell r="H185">
            <v>2.6</v>
          </cell>
          <cell r="I185" t="str">
            <v>R</v>
          </cell>
          <cell r="J185" t="str">
            <v>ZOMBA CITY</v>
          </cell>
          <cell r="K185" t="str">
            <v>C</v>
          </cell>
          <cell r="L185">
            <v>0</v>
          </cell>
          <cell r="W185">
            <v>60</v>
          </cell>
          <cell r="X185" t="str">
            <v>SA</v>
          </cell>
          <cell r="Y185">
            <v>150</v>
          </cell>
          <cell r="Z185" t="str">
            <v>GR</v>
          </cell>
          <cell r="AA185">
            <v>150</v>
          </cell>
          <cell r="AB185" t="str">
            <v>GR</v>
          </cell>
          <cell r="AC185">
            <v>7</v>
          </cell>
          <cell r="AD185" t="str">
            <v>MC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2</v>
          </cell>
          <cell r="AN185" t="str">
            <v>never resealed</v>
          </cell>
          <cell r="BO185" t="str">
            <v>RS 843</v>
          </cell>
          <cell r="BP185">
            <v>2.6</v>
          </cell>
          <cell r="BQ185">
            <v>6</v>
          </cell>
          <cell r="BR185" t="str">
            <v>R</v>
          </cell>
          <cell r="BS185" t="str">
            <v>C</v>
          </cell>
          <cell r="BT185">
            <v>0</v>
          </cell>
          <cell r="BU185" t="str">
            <v>SA</v>
          </cell>
          <cell r="BV185" t="str">
            <v/>
          </cell>
          <cell r="BW185">
            <v>2</v>
          </cell>
          <cell r="BX185">
            <v>10</v>
          </cell>
          <cell r="BY185" t="str">
            <v/>
          </cell>
          <cell r="BZ185">
            <v>1</v>
          </cell>
          <cell r="CA185">
            <v>7</v>
          </cell>
          <cell r="CB185">
            <v>1.3580000000000001</v>
          </cell>
          <cell r="CC185">
            <v>6.8274964809384171</v>
          </cell>
          <cell r="CD185">
            <v>50</v>
          </cell>
          <cell r="CE185">
            <v>5</v>
          </cell>
          <cell r="CF185">
            <v>0</v>
          </cell>
          <cell r="CG185">
            <v>50</v>
          </cell>
          <cell r="CH185">
            <v>5</v>
          </cell>
          <cell r="CI185">
            <v>1.3</v>
          </cell>
          <cell r="CJ185">
            <v>4.3333333333333331E-3</v>
          </cell>
          <cell r="CK185">
            <v>4.3333333333333331E-3</v>
          </cell>
          <cell r="CL185">
            <v>0</v>
          </cell>
          <cell r="CM185">
            <v>1.6799999999999999E-3</v>
          </cell>
          <cell r="CN185">
            <v>1.6799999999999999E-3</v>
          </cell>
          <cell r="CO185">
            <v>0</v>
          </cell>
          <cell r="CP185">
            <v>0</v>
          </cell>
          <cell r="CQ185">
            <v>6.8291764809384174</v>
          </cell>
          <cell r="CR185">
            <v>0</v>
          </cell>
          <cell r="CS185">
            <v>1</v>
          </cell>
          <cell r="CT185">
            <v>0</v>
          </cell>
          <cell r="CU185">
            <v>0</v>
          </cell>
          <cell r="CV185">
            <v>38</v>
          </cell>
          <cell r="CW185">
            <v>38</v>
          </cell>
          <cell r="CX185" t="str">
            <v/>
          </cell>
          <cell r="CY185">
            <v>1.2</v>
          </cell>
          <cell r="CZ185">
            <v>1.3</v>
          </cell>
          <cell r="DA185">
            <v>1.2</v>
          </cell>
          <cell r="DB185">
            <v>141</v>
          </cell>
          <cell r="DC185">
            <v>71</v>
          </cell>
          <cell r="DD185">
            <v>39</v>
          </cell>
          <cell r="DE185">
            <v>8</v>
          </cell>
          <cell r="DF185">
            <v>21</v>
          </cell>
          <cell r="DG185">
            <v>3</v>
          </cell>
          <cell r="DH185">
            <v>2</v>
          </cell>
          <cell r="DI185">
            <v>2</v>
          </cell>
        </row>
        <row r="186">
          <cell r="A186" t="str">
            <v>RS 173</v>
          </cell>
          <cell r="B186">
            <v>173</v>
          </cell>
          <cell r="C186" t="str">
            <v>S</v>
          </cell>
          <cell r="D186" t="str">
            <v>U</v>
          </cell>
          <cell r="E186" t="str">
            <v>Parliament Road</v>
          </cell>
          <cell r="F186" t="str">
            <v>Urban</v>
          </cell>
          <cell r="G186">
            <v>21</v>
          </cell>
          <cell r="H186">
            <v>2</v>
          </cell>
          <cell r="I186" t="str">
            <v>R</v>
          </cell>
          <cell r="J186" t="str">
            <v>ZOMBA CITY</v>
          </cell>
          <cell r="K186" t="str">
            <v>C</v>
          </cell>
          <cell r="L186">
            <v>0</v>
          </cell>
          <cell r="W186">
            <v>58</v>
          </cell>
          <cell r="X186" t="str">
            <v>SA</v>
          </cell>
          <cell r="Y186">
            <v>150</v>
          </cell>
          <cell r="Z186" t="str">
            <v>GR</v>
          </cell>
          <cell r="AA186">
            <v>150</v>
          </cell>
          <cell r="AB186" t="str">
            <v>GR</v>
          </cell>
          <cell r="AC186">
            <v>7</v>
          </cell>
          <cell r="AD186" t="str">
            <v>MC</v>
          </cell>
          <cell r="AE186">
            <v>98</v>
          </cell>
          <cell r="AF186" t="str">
            <v>AO</v>
          </cell>
          <cell r="AG186" t="str">
            <v>AC</v>
          </cell>
          <cell r="AH186">
            <v>25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6</v>
          </cell>
          <cell r="AN186" t="str">
            <v>AO 1998</v>
          </cell>
          <cell r="BO186" t="str">
            <v>RS 173</v>
          </cell>
          <cell r="BP186">
            <v>2</v>
          </cell>
          <cell r="BQ186">
            <v>6</v>
          </cell>
          <cell r="BR186" t="str">
            <v>R</v>
          </cell>
          <cell r="BS186" t="str">
            <v>A</v>
          </cell>
          <cell r="BT186">
            <v>0</v>
          </cell>
          <cell r="BU186" t="str">
            <v>AC</v>
          </cell>
          <cell r="BV186" t="str">
            <v>SA</v>
          </cell>
          <cell r="BW186">
            <v>6</v>
          </cell>
          <cell r="BX186">
            <v>40</v>
          </cell>
          <cell r="BY186">
            <v>10</v>
          </cell>
          <cell r="BZ186">
            <v>1</v>
          </cell>
          <cell r="CA186">
            <v>7</v>
          </cell>
          <cell r="CB186">
            <v>1.9100000000000001</v>
          </cell>
          <cell r="CC186">
            <v>7.3099011730205294</v>
          </cell>
          <cell r="CD186" t="str">
            <v>being overlaid 1998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40</v>
          </cell>
          <cell r="CX186">
            <v>80</v>
          </cell>
          <cell r="CY186">
            <v>1</v>
          </cell>
          <cell r="CZ186">
            <v>1</v>
          </cell>
          <cell r="DA186">
            <v>1</v>
          </cell>
          <cell r="DB186">
            <v>179</v>
          </cell>
          <cell r="DC186">
            <v>90</v>
          </cell>
          <cell r="DD186">
            <v>49</v>
          </cell>
          <cell r="DE186">
            <v>9</v>
          </cell>
          <cell r="DF186">
            <v>26</v>
          </cell>
          <cell r="DG186">
            <v>3</v>
          </cell>
          <cell r="DH186">
            <v>2</v>
          </cell>
          <cell r="DI186">
            <v>2</v>
          </cell>
        </row>
        <row r="187">
          <cell r="A187" t="str">
            <v>RS 176</v>
          </cell>
          <cell r="B187">
            <v>176</v>
          </cell>
          <cell r="C187" t="str">
            <v>S</v>
          </cell>
          <cell r="D187" t="str">
            <v>U</v>
          </cell>
          <cell r="E187" t="str">
            <v>Kuchawe Road (up road)</v>
          </cell>
          <cell r="F187" t="str">
            <v>Urban</v>
          </cell>
          <cell r="G187">
            <v>22</v>
          </cell>
          <cell r="H187">
            <v>15</v>
          </cell>
          <cell r="I187" t="str">
            <v>H</v>
          </cell>
          <cell r="J187" t="str">
            <v>ZOMBA CITY &amp; ZOMBA</v>
          </cell>
          <cell r="K187" t="str">
            <v>C</v>
          </cell>
          <cell r="L187">
            <v>0</v>
          </cell>
          <cell r="W187">
            <v>68</v>
          </cell>
          <cell r="X187" t="str">
            <v>SA</v>
          </cell>
          <cell r="Y187">
            <v>150</v>
          </cell>
          <cell r="Z187" t="str">
            <v>SB</v>
          </cell>
          <cell r="AA187">
            <v>150</v>
          </cell>
          <cell r="AB187" t="str">
            <v>GR</v>
          </cell>
          <cell r="AC187">
            <v>15</v>
          </cell>
          <cell r="AD187" t="str">
            <v>VR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2</v>
          </cell>
          <cell r="AN187" t="str">
            <v>reseal 1998</v>
          </cell>
          <cell r="BO187" t="str">
            <v>RS 176</v>
          </cell>
          <cell r="BP187">
            <v>15</v>
          </cell>
          <cell r="BQ187">
            <v>5.5</v>
          </cell>
          <cell r="BR187" t="str">
            <v>H</v>
          </cell>
          <cell r="BS187" t="str">
            <v>C</v>
          </cell>
          <cell r="BT187">
            <v>0</v>
          </cell>
          <cell r="BU187" t="str">
            <v>SA</v>
          </cell>
          <cell r="BV187" t="str">
            <v/>
          </cell>
          <cell r="BW187">
            <v>2</v>
          </cell>
          <cell r="BX187">
            <v>10</v>
          </cell>
          <cell r="BY187" t="str">
            <v/>
          </cell>
          <cell r="BZ187">
            <v>1</v>
          </cell>
          <cell r="CA187">
            <v>15</v>
          </cell>
          <cell r="CB187">
            <v>1.508</v>
          </cell>
          <cell r="CC187">
            <v>9.5457000217226007</v>
          </cell>
          <cell r="CD187">
            <v>90</v>
          </cell>
          <cell r="CE187">
            <v>60</v>
          </cell>
          <cell r="CF187">
            <v>45</v>
          </cell>
          <cell r="CG187">
            <v>45</v>
          </cell>
          <cell r="CH187">
            <v>15</v>
          </cell>
          <cell r="CI187">
            <v>4.5</v>
          </cell>
          <cell r="CJ187">
            <v>1.6363636363636365E-2</v>
          </cell>
          <cell r="CK187">
            <v>10</v>
          </cell>
          <cell r="CL187">
            <v>45</v>
          </cell>
          <cell r="CM187">
            <v>0.40387272727272727</v>
          </cell>
          <cell r="CN187">
            <v>0.40387272727272727</v>
          </cell>
          <cell r="CO187">
            <v>0</v>
          </cell>
          <cell r="CP187">
            <v>0</v>
          </cell>
          <cell r="CQ187">
            <v>9.9495727489953278</v>
          </cell>
          <cell r="CR187">
            <v>25</v>
          </cell>
          <cell r="CS187">
            <v>1</v>
          </cell>
          <cell r="CT187">
            <v>0</v>
          </cell>
          <cell r="CU187">
            <v>0</v>
          </cell>
          <cell r="CV187">
            <v>30</v>
          </cell>
          <cell r="CW187">
            <v>30</v>
          </cell>
          <cell r="CX187" t="str">
            <v/>
          </cell>
          <cell r="CY187">
            <v>2</v>
          </cell>
          <cell r="CZ187">
            <v>2</v>
          </cell>
          <cell r="DA187">
            <v>1.5</v>
          </cell>
          <cell r="DB187">
            <v>200</v>
          </cell>
          <cell r="DC187">
            <v>103</v>
          </cell>
          <cell r="DD187">
            <v>8</v>
          </cell>
          <cell r="DE187">
            <v>5</v>
          </cell>
          <cell r="DF187">
            <v>9</v>
          </cell>
          <cell r="DG187">
            <v>5</v>
          </cell>
          <cell r="DH187">
            <v>3</v>
          </cell>
          <cell r="DI187">
            <v>11</v>
          </cell>
        </row>
        <row r="188">
          <cell r="A188" t="str">
            <v>RS 146</v>
          </cell>
          <cell r="B188">
            <v>146</v>
          </cell>
          <cell r="C188" t="str">
            <v>N</v>
          </cell>
          <cell r="D188" t="str">
            <v>U</v>
          </cell>
          <cell r="E188" t="str">
            <v>Chimaliro Road</v>
          </cell>
          <cell r="F188" t="str">
            <v>Urban</v>
          </cell>
          <cell r="G188">
            <v>25</v>
          </cell>
          <cell r="H188">
            <v>10</v>
          </cell>
          <cell r="I188" t="str">
            <v>R</v>
          </cell>
          <cell r="J188" t="str">
            <v>MZUZU CITY</v>
          </cell>
          <cell r="K188" t="str">
            <v>C</v>
          </cell>
          <cell r="L188">
            <v>0</v>
          </cell>
          <cell r="W188">
            <v>85</v>
          </cell>
          <cell r="X188" t="str">
            <v>DS</v>
          </cell>
          <cell r="Y188">
            <v>150</v>
          </cell>
          <cell r="Z188" t="str">
            <v>GR</v>
          </cell>
          <cell r="AA188">
            <v>100</v>
          </cell>
          <cell r="AB188" t="str">
            <v>GR</v>
          </cell>
          <cell r="AC188">
            <v>5</v>
          </cell>
          <cell r="AD188" t="str">
            <v>AM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1</v>
          </cell>
          <cell r="AN188" t="str">
            <v>never resealed</v>
          </cell>
          <cell r="BO188" t="str">
            <v>RS 146</v>
          </cell>
          <cell r="BP188">
            <v>10</v>
          </cell>
          <cell r="BQ188">
            <v>6.7</v>
          </cell>
          <cell r="BR188" t="str">
            <v>R</v>
          </cell>
          <cell r="BS188" t="str">
            <v>C</v>
          </cell>
          <cell r="BT188">
            <v>0</v>
          </cell>
          <cell r="BU188" t="str">
            <v>DS</v>
          </cell>
          <cell r="BV188" t="str">
            <v/>
          </cell>
          <cell r="BW188">
            <v>1</v>
          </cell>
          <cell r="BX188">
            <v>15</v>
          </cell>
          <cell r="BY188" t="str">
            <v/>
          </cell>
          <cell r="BZ188">
            <v>1</v>
          </cell>
          <cell r="CA188">
            <v>5</v>
          </cell>
          <cell r="CB188">
            <v>1.077</v>
          </cell>
          <cell r="CC188">
            <v>3.5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30</v>
          </cell>
          <cell r="CJ188">
            <v>8.9552238805970144E-2</v>
          </cell>
          <cell r="CK188">
            <v>8.9552238805970144E-2</v>
          </cell>
          <cell r="CL188">
            <v>0</v>
          </cell>
          <cell r="CM188">
            <v>3.4718714121699197E-2</v>
          </cell>
          <cell r="CN188">
            <v>3.4718714121699197E-2</v>
          </cell>
          <cell r="CO188">
            <v>0</v>
          </cell>
          <cell r="CP188">
            <v>0</v>
          </cell>
          <cell r="CQ188">
            <v>3.5347187141216994</v>
          </cell>
          <cell r="CR188">
            <v>0</v>
          </cell>
          <cell r="CS188">
            <v>1</v>
          </cell>
          <cell r="CT188">
            <v>0</v>
          </cell>
          <cell r="CU188">
            <v>0</v>
          </cell>
          <cell r="CV188">
            <v>13</v>
          </cell>
          <cell r="CW188">
            <v>13</v>
          </cell>
          <cell r="CX188" t="str">
            <v/>
          </cell>
          <cell r="CY188">
            <v>2</v>
          </cell>
          <cell r="CZ188">
            <v>2</v>
          </cell>
          <cell r="DA188">
            <v>2</v>
          </cell>
          <cell r="DB188">
            <v>780</v>
          </cell>
          <cell r="DC188">
            <v>390</v>
          </cell>
          <cell r="DD188">
            <v>211</v>
          </cell>
          <cell r="DE188">
            <v>39</v>
          </cell>
          <cell r="DF188">
            <v>114</v>
          </cell>
          <cell r="DG188">
            <v>12</v>
          </cell>
          <cell r="DH188">
            <v>8</v>
          </cell>
          <cell r="DI188">
            <v>8</v>
          </cell>
        </row>
        <row r="189">
          <cell r="A189" t="str">
            <v>RS 147</v>
          </cell>
          <cell r="B189">
            <v>147</v>
          </cell>
          <cell r="C189" t="str">
            <v>N</v>
          </cell>
          <cell r="D189" t="str">
            <v>U</v>
          </cell>
          <cell r="E189" t="str">
            <v>Roundabout (Kamuzu Ave.) - Mzirawaingwe</v>
          </cell>
          <cell r="F189" t="str">
            <v>Urban</v>
          </cell>
          <cell r="G189">
            <v>26</v>
          </cell>
          <cell r="H189">
            <v>2.5</v>
          </cell>
          <cell r="I189" t="str">
            <v>R</v>
          </cell>
          <cell r="J189" t="str">
            <v>MZUZU CITY</v>
          </cell>
          <cell r="K189" t="str">
            <v>C</v>
          </cell>
          <cell r="L189" t="str">
            <v xml:space="preserve">Length changed </v>
          </cell>
          <cell r="W189">
            <v>73</v>
          </cell>
          <cell r="X189" t="str">
            <v>DS</v>
          </cell>
          <cell r="Y189">
            <v>150</v>
          </cell>
          <cell r="Z189" t="str">
            <v>GR</v>
          </cell>
          <cell r="AA189">
            <v>100</v>
          </cell>
          <cell r="AB189" t="str">
            <v>GR</v>
          </cell>
          <cell r="AC189">
            <v>5</v>
          </cell>
          <cell r="AD189" t="str">
            <v>AM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1</v>
          </cell>
          <cell r="AN189" t="str">
            <v>never resealed</v>
          </cell>
          <cell r="BO189" t="str">
            <v>RS 147</v>
          </cell>
          <cell r="BP189">
            <v>2.5</v>
          </cell>
          <cell r="BQ189">
            <v>6.7</v>
          </cell>
          <cell r="BR189" t="str">
            <v>R</v>
          </cell>
          <cell r="BS189" t="str">
            <v>C</v>
          </cell>
          <cell r="BT189">
            <v>0</v>
          </cell>
          <cell r="BU189" t="str">
            <v>DS</v>
          </cell>
          <cell r="BV189" t="str">
            <v/>
          </cell>
          <cell r="BW189">
            <v>1</v>
          </cell>
          <cell r="BX189">
            <v>15</v>
          </cell>
          <cell r="BY189" t="str">
            <v/>
          </cell>
          <cell r="BZ189">
            <v>1</v>
          </cell>
          <cell r="CA189">
            <v>5</v>
          </cell>
          <cell r="CB189">
            <v>1.077</v>
          </cell>
          <cell r="CC189">
            <v>3.6</v>
          </cell>
          <cell r="CD189">
            <v>90</v>
          </cell>
          <cell r="CE189">
            <v>72</v>
          </cell>
          <cell r="CF189">
            <v>57</v>
          </cell>
          <cell r="CG189">
            <v>33</v>
          </cell>
          <cell r="CH189">
            <v>15</v>
          </cell>
          <cell r="CI189">
            <v>0.4</v>
          </cell>
          <cell r="CJ189">
            <v>1.1940298507462689E-3</v>
          </cell>
          <cell r="CK189">
            <v>10</v>
          </cell>
          <cell r="CL189">
            <v>57</v>
          </cell>
          <cell r="CM189">
            <v>0.47752789896670489</v>
          </cell>
          <cell r="CN189">
            <v>0.47752789896670489</v>
          </cell>
          <cell r="CO189">
            <v>0</v>
          </cell>
          <cell r="CP189">
            <v>0</v>
          </cell>
          <cell r="CQ189">
            <v>4.0775278989667054</v>
          </cell>
          <cell r="CR189">
            <v>0</v>
          </cell>
          <cell r="CS189">
            <v>1</v>
          </cell>
          <cell r="CT189">
            <v>0</v>
          </cell>
          <cell r="CU189">
            <v>0</v>
          </cell>
          <cell r="CV189">
            <v>25</v>
          </cell>
          <cell r="CW189">
            <v>25</v>
          </cell>
          <cell r="CX189" t="str">
            <v/>
          </cell>
          <cell r="CY189">
            <v>2.5</v>
          </cell>
          <cell r="CZ189">
            <v>2</v>
          </cell>
          <cell r="DA189">
            <v>2.5</v>
          </cell>
          <cell r="DB189">
            <v>1117</v>
          </cell>
          <cell r="DC189">
            <v>559</v>
          </cell>
          <cell r="DD189">
            <v>302</v>
          </cell>
          <cell r="DE189">
            <v>56</v>
          </cell>
          <cell r="DF189">
            <v>162</v>
          </cell>
          <cell r="DG189">
            <v>17</v>
          </cell>
          <cell r="DH189">
            <v>12</v>
          </cell>
          <cell r="DI189">
            <v>12</v>
          </cell>
        </row>
        <row r="190">
          <cell r="A190" t="str">
            <v>RS 849</v>
          </cell>
          <cell r="B190" t="str">
            <v>n.a.</v>
          </cell>
          <cell r="C190" t="str">
            <v>N</v>
          </cell>
          <cell r="D190" t="str">
            <v>U</v>
          </cell>
          <cell r="E190" t="str">
            <v>Viphya Drive (Kamuzu Ave. to Mazuzu Hotel)</v>
          </cell>
          <cell r="F190" t="str">
            <v>Urban</v>
          </cell>
          <cell r="G190">
            <v>27</v>
          </cell>
          <cell r="H190">
            <v>0.5</v>
          </cell>
          <cell r="I190">
            <v>0</v>
          </cell>
          <cell r="J190" t="str">
            <v>MZUZU CITY</v>
          </cell>
          <cell r="K190" t="str">
            <v>C</v>
          </cell>
          <cell r="L190" t="str">
            <v>New section part of origional RS 148</v>
          </cell>
          <cell r="W190">
            <v>73</v>
          </cell>
          <cell r="X190" t="str">
            <v>DS</v>
          </cell>
          <cell r="Y190">
            <v>150</v>
          </cell>
          <cell r="Z190" t="str">
            <v>GR</v>
          </cell>
          <cell r="AA190">
            <v>100</v>
          </cell>
          <cell r="AB190" t="str">
            <v>GR</v>
          </cell>
          <cell r="AC190">
            <v>5</v>
          </cell>
          <cell r="AD190" t="str">
            <v>AM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1</v>
          </cell>
          <cell r="AN190" t="str">
            <v>never resealed</v>
          </cell>
          <cell r="BO190" t="str">
            <v>RS 849</v>
          </cell>
          <cell r="BP190">
            <v>0.5</v>
          </cell>
          <cell r="BQ190">
            <v>4</v>
          </cell>
          <cell r="BR190" t="str">
            <v>R</v>
          </cell>
          <cell r="BS190" t="str">
            <v>C</v>
          </cell>
          <cell r="BT190">
            <v>0</v>
          </cell>
          <cell r="BU190" t="str">
            <v>DS</v>
          </cell>
          <cell r="BV190" t="str">
            <v/>
          </cell>
          <cell r="BW190">
            <v>1</v>
          </cell>
          <cell r="BX190">
            <v>15</v>
          </cell>
          <cell r="BY190" t="str">
            <v/>
          </cell>
          <cell r="BZ190">
            <v>1</v>
          </cell>
          <cell r="CA190">
            <v>5</v>
          </cell>
          <cell r="CB190">
            <v>1.077</v>
          </cell>
          <cell r="CC190">
            <v>3.7</v>
          </cell>
          <cell r="CD190">
            <v>70</v>
          </cell>
          <cell r="CE190">
            <v>45</v>
          </cell>
          <cell r="CF190">
            <v>30</v>
          </cell>
          <cell r="CG190">
            <v>40</v>
          </cell>
          <cell r="CH190">
            <v>15</v>
          </cell>
          <cell r="CI190">
            <v>8</v>
          </cell>
          <cell r="CJ190">
            <v>0.04</v>
          </cell>
          <cell r="CK190">
            <v>10</v>
          </cell>
          <cell r="CL190">
            <v>30</v>
          </cell>
          <cell r="CM190">
            <v>0.31356923076923071</v>
          </cell>
          <cell r="CN190">
            <v>0.31356923076923071</v>
          </cell>
          <cell r="CO190">
            <v>0</v>
          </cell>
          <cell r="CP190">
            <v>0</v>
          </cell>
          <cell r="CQ190">
            <v>4.0135692307692308</v>
          </cell>
          <cell r="CR190">
            <v>0</v>
          </cell>
          <cell r="CS190">
            <v>1</v>
          </cell>
          <cell r="CT190">
            <v>0</v>
          </cell>
          <cell r="CU190">
            <v>0</v>
          </cell>
          <cell r="CV190">
            <v>25</v>
          </cell>
          <cell r="CW190">
            <v>25</v>
          </cell>
          <cell r="CX190" t="str">
            <v/>
          </cell>
          <cell r="CY190">
            <v>1</v>
          </cell>
          <cell r="CZ190">
            <v>1</v>
          </cell>
          <cell r="DA190">
            <v>3</v>
          </cell>
          <cell r="DB190">
            <v>184</v>
          </cell>
          <cell r="DC190">
            <v>92</v>
          </cell>
          <cell r="DD190">
            <v>50</v>
          </cell>
          <cell r="DE190">
            <v>10</v>
          </cell>
          <cell r="DF190">
            <v>27</v>
          </cell>
          <cell r="DG190">
            <v>3</v>
          </cell>
          <cell r="DH190">
            <v>2</v>
          </cell>
          <cell r="DI190">
            <v>2</v>
          </cell>
        </row>
        <row r="191">
          <cell r="A191" t="str">
            <v>RS 149</v>
          </cell>
          <cell r="B191">
            <v>149</v>
          </cell>
          <cell r="C191" t="str">
            <v>N</v>
          </cell>
          <cell r="D191" t="str">
            <v>U</v>
          </cell>
          <cell r="E191" t="str">
            <v>Airport Road (Mzuzu)</v>
          </cell>
          <cell r="F191" t="str">
            <v>Urban</v>
          </cell>
          <cell r="G191">
            <v>28</v>
          </cell>
          <cell r="H191">
            <v>3</v>
          </cell>
          <cell r="I191" t="str">
            <v>R</v>
          </cell>
          <cell r="J191" t="str">
            <v>MZUZU CITY</v>
          </cell>
          <cell r="K191" t="str">
            <v>C</v>
          </cell>
          <cell r="L191">
            <v>0</v>
          </cell>
          <cell r="W191">
            <v>73</v>
          </cell>
          <cell r="X191" t="str">
            <v>DS</v>
          </cell>
          <cell r="Y191">
            <v>150</v>
          </cell>
          <cell r="Z191" t="str">
            <v>GR</v>
          </cell>
          <cell r="AA191">
            <v>100</v>
          </cell>
          <cell r="AB191" t="str">
            <v>GR</v>
          </cell>
          <cell r="AC191">
            <v>5</v>
          </cell>
          <cell r="AD191" t="str">
            <v>AM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1</v>
          </cell>
          <cell r="AN191" t="str">
            <v>never resealed</v>
          </cell>
          <cell r="BO191" t="str">
            <v>RS 149</v>
          </cell>
          <cell r="BP191">
            <v>3</v>
          </cell>
          <cell r="BQ191">
            <v>5.5</v>
          </cell>
          <cell r="BR191" t="str">
            <v>R</v>
          </cell>
          <cell r="BS191" t="str">
            <v>C</v>
          </cell>
          <cell r="BT191">
            <v>0</v>
          </cell>
          <cell r="BU191" t="str">
            <v>DS</v>
          </cell>
          <cell r="BV191" t="str">
            <v/>
          </cell>
          <cell r="BW191">
            <v>1</v>
          </cell>
          <cell r="BX191">
            <v>15</v>
          </cell>
          <cell r="BY191" t="str">
            <v/>
          </cell>
          <cell r="BZ191">
            <v>1</v>
          </cell>
          <cell r="CA191">
            <v>5</v>
          </cell>
          <cell r="CB191">
            <v>1.077</v>
          </cell>
          <cell r="CC191">
            <v>3.5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30</v>
          </cell>
          <cell r="CJ191">
            <v>0.1090909090909091</v>
          </cell>
          <cell r="CK191">
            <v>0.1090909090909091</v>
          </cell>
          <cell r="CL191">
            <v>0</v>
          </cell>
          <cell r="CM191">
            <v>4.2293706293706296E-2</v>
          </cell>
          <cell r="CN191">
            <v>4.2293706293706296E-2</v>
          </cell>
          <cell r="CO191">
            <v>0</v>
          </cell>
          <cell r="CP191">
            <v>0</v>
          </cell>
          <cell r="CQ191">
            <v>3.5422937062937061</v>
          </cell>
          <cell r="CR191">
            <v>0</v>
          </cell>
          <cell r="CS191">
            <v>2</v>
          </cell>
          <cell r="CT191">
            <v>5</v>
          </cell>
          <cell r="CU191">
            <v>2</v>
          </cell>
          <cell r="CV191">
            <v>25</v>
          </cell>
          <cell r="CW191">
            <v>25</v>
          </cell>
          <cell r="CX191" t="str">
            <v/>
          </cell>
          <cell r="CY191">
            <v>1</v>
          </cell>
          <cell r="CZ191">
            <v>2</v>
          </cell>
          <cell r="DA191">
            <v>2</v>
          </cell>
          <cell r="DB191">
            <v>300</v>
          </cell>
          <cell r="DC191">
            <v>150</v>
          </cell>
          <cell r="DD191">
            <v>81</v>
          </cell>
          <cell r="DE191">
            <v>15</v>
          </cell>
          <cell r="DF191">
            <v>44</v>
          </cell>
          <cell r="DG191">
            <v>5</v>
          </cell>
          <cell r="DH191">
            <v>3</v>
          </cell>
          <cell r="DI191">
            <v>3</v>
          </cell>
        </row>
        <row r="192">
          <cell r="A192" t="str">
            <v>RS 151</v>
          </cell>
          <cell r="B192">
            <v>151</v>
          </cell>
          <cell r="C192" t="str">
            <v>N</v>
          </cell>
          <cell r="D192" t="str">
            <v>U</v>
          </cell>
          <cell r="E192" t="str">
            <v>Marine-Works</v>
          </cell>
          <cell r="F192" t="str">
            <v>Urban</v>
          </cell>
          <cell r="G192">
            <v>29</v>
          </cell>
          <cell r="H192">
            <v>2</v>
          </cell>
          <cell r="I192" t="str">
            <v>F</v>
          </cell>
          <cell r="J192" t="str">
            <v>KARONGA TOWN</v>
          </cell>
          <cell r="K192" t="str">
            <v>C</v>
          </cell>
          <cell r="L192">
            <v>0</v>
          </cell>
          <cell r="W192">
            <v>73</v>
          </cell>
          <cell r="X192" t="str">
            <v>ST</v>
          </cell>
          <cell r="Y192">
            <v>150</v>
          </cell>
          <cell r="Z192" t="str">
            <v>GR</v>
          </cell>
          <cell r="AA192">
            <v>100</v>
          </cell>
          <cell r="AB192" t="str">
            <v>GR</v>
          </cell>
          <cell r="AC192">
            <v>5</v>
          </cell>
          <cell r="AD192" t="str">
            <v>JW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1</v>
          </cell>
          <cell r="AN192" t="str">
            <v>never resealed</v>
          </cell>
          <cell r="BO192" t="str">
            <v>RS 151</v>
          </cell>
          <cell r="BP192">
            <v>2</v>
          </cell>
          <cell r="BQ192" t="str">
            <v>n.a.</v>
          </cell>
          <cell r="BR192" t="str">
            <v>F</v>
          </cell>
          <cell r="BS192" t="str">
            <v>X</v>
          </cell>
          <cell r="BT192">
            <v>90</v>
          </cell>
          <cell r="BU192" t="str">
            <v>ST</v>
          </cell>
          <cell r="BV192" t="str">
            <v/>
          </cell>
          <cell r="BW192">
            <v>1</v>
          </cell>
          <cell r="BX192">
            <v>10</v>
          </cell>
          <cell r="BY192" t="str">
            <v/>
          </cell>
          <cell r="BZ192">
            <v>1</v>
          </cell>
          <cell r="CA192">
            <v>5</v>
          </cell>
          <cell r="CB192">
            <v>0.90800000000000003</v>
          </cell>
          <cell r="CC192" t="str">
            <v>bitumen surface removed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 t="str">
            <v>n.a</v>
          </cell>
          <cell r="CW192" t="str">
            <v>n.a.</v>
          </cell>
          <cell r="CX192">
            <v>0</v>
          </cell>
          <cell r="CY192" t="str">
            <v>n.a.</v>
          </cell>
          <cell r="CZ192" t="str">
            <v>n.a.</v>
          </cell>
          <cell r="DA192">
            <v>1</v>
          </cell>
          <cell r="DB192">
            <v>171</v>
          </cell>
          <cell r="DC192">
            <v>86</v>
          </cell>
          <cell r="DD192">
            <v>47</v>
          </cell>
          <cell r="DE192">
            <v>9</v>
          </cell>
          <cell r="DF192">
            <v>25</v>
          </cell>
          <cell r="DG192">
            <v>3</v>
          </cell>
          <cell r="DH192">
            <v>2</v>
          </cell>
          <cell r="DI192">
            <v>2</v>
          </cell>
        </row>
        <row r="193">
          <cell r="A193" t="str">
            <v>RS 152</v>
          </cell>
          <cell r="B193">
            <v>152</v>
          </cell>
          <cell r="C193" t="str">
            <v>N</v>
          </cell>
          <cell r="D193" t="str">
            <v>U</v>
          </cell>
          <cell r="E193" t="str">
            <v>D.C. Office - Old Market - Hall - Mufwa</v>
          </cell>
          <cell r="F193" t="str">
            <v>Urban</v>
          </cell>
          <cell r="G193">
            <v>30</v>
          </cell>
          <cell r="H193">
            <v>3</v>
          </cell>
          <cell r="I193" t="str">
            <v>F</v>
          </cell>
          <cell r="J193" t="str">
            <v>KARONGA TOWN</v>
          </cell>
          <cell r="K193" t="str">
            <v>C</v>
          </cell>
          <cell r="L193">
            <v>0</v>
          </cell>
          <cell r="W193">
            <v>75</v>
          </cell>
          <cell r="X193" t="str">
            <v>DS</v>
          </cell>
          <cell r="Y193">
            <v>150</v>
          </cell>
          <cell r="Z193" t="str">
            <v>GR</v>
          </cell>
          <cell r="AA193">
            <v>100</v>
          </cell>
          <cell r="AB193" t="str">
            <v>GR</v>
          </cell>
          <cell r="AC193">
            <v>5</v>
          </cell>
          <cell r="AD193" t="str">
            <v>AM</v>
          </cell>
          <cell r="AE193">
            <v>98</v>
          </cell>
          <cell r="AF193" t="str">
            <v>RC</v>
          </cell>
          <cell r="AG193" t="str">
            <v>ST</v>
          </cell>
          <cell r="AH193">
            <v>10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1</v>
          </cell>
          <cell r="AN193">
            <v>0</v>
          </cell>
          <cell r="BO193" t="str">
            <v>RS 152</v>
          </cell>
          <cell r="BP193">
            <v>3</v>
          </cell>
          <cell r="BQ193" t="str">
            <v>n.a.</v>
          </cell>
          <cell r="BR193" t="str">
            <v>F</v>
          </cell>
          <cell r="BS193" t="str">
            <v>C</v>
          </cell>
          <cell r="BT193">
            <v>0</v>
          </cell>
          <cell r="BU193" t="str">
            <v>ST</v>
          </cell>
          <cell r="BV193" t="str">
            <v/>
          </cell>
          <cell r="BW193">
            <v>1</v>
          </cell>
          <cell r="BX193">
            <v>10</v>
          </cell>
          <cell r="BY193" t="str">
            <v/>
          </cell>
          <cell r="BZ193">
            <v>1</v>
          </cell>
          <cell r="CA193">
            <v>5</v>
          </cell>
          <cell r="CB193">
            <v>1.254</v>
          </cell>
          <cell r="CC193" t="str">
            <v>being reconstructed 1998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 t="str">
            <v>n.a</v>
          </cell>
          <cell r="CW193" t="str">
            <v>n.a.</v>
          </cell>
          <cell r="CX193">
            <v>0</v>
          </cell>
          <cell r="CY193" t="str">
            <v>n.a.</v>
          </cell>
          <cell r="CZ193" t="str">
            <v>n.a.</v>
          </cell>
          <cell r="DA193">
            <v>1</v>
          </cell>
          <cell r="DB193">
            <v>294</v>
          </cell>
          <cell r="DC193">
            <v>147</v>
          </cell>
          <cell r="DD193">
            <v>80</v>
          </cell>
          <cell r="DE193">
            <v>15</v>
          </cell>
          <cell r="DF193">
            <v>43</v>
          </cell>
          <cell r="DG193">
            <v>5</v>
          </cell>
          <cell r="DH193">
            <v>3</v>
          </cell>
          <cell r="DI193">
            <v>3</v>
          </cell>
        </row>
        <row r="194">
          <cell r="A194" t="str">
            <v>RS 139</v>
          </cell>
          <cell r="B194">
            <v>139</v>
          </cell>
          <cell r="C194" t="str">
            <v>S</v>
          </cell>
          <cell r="D194" t="str">
            <v>T</v>
          </cell>
          <cell r="E194" t="str">
            <v xml:space="preserve">Balaka Loop </v>
          </cell>
          <cell r="F194" t="str">
            <v>Urban</v>
          </cell>
          <cell r="G194">
            <v>31</v>
          </cell>
          <cell r="H194">
            <v>1.5</v>
          </cell>
          <cell r="I194" t="str">
            <v>F</v>
          </cell>
          <cell r="J194" t="str">
            <v>BALAKA TOWN</v>
          </cell>
          <cell r="K194">
            <v>8</v>
          </cell>
          <cell r="L194">
            <v>0</v>
          </cell>
          <cell r="W194">
            <v>71</v>
          </cell>
          <cell r="X194" t="str">
            <v>SA</v>
          </cell>
          <cell r="Y194">
            <v>125</v>
          </cell>
          <cell r="Z194" t="str">
            <v>SB</v>
          </cell>
          <cell r="AA194">
            <v>150</v>
          </cell>
          <cell r="AB194" t="str">
            <v>GR</v>
          </cell>
          <cell r="AC194">
            <v>14</v>
          </cell>
          <cell r="AD194" t="str">
            <v>VR</v>
          </cell>
          <cell r="AE194">
            <v>98</v>
          </cell>
          <cell r="AF194" t="str">
            <v>RC</v>
          </cell>
          <cell r="AG194" t="str">
            <v>ST</v>
          </cell>
          <cell r="AH194">
            <v>10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1</v>
          </cell>
          <cell r="AN194">
            <v>0</v>
          </cell>
          <cell r="BO194" t="str">
            <v>RS 139</v>
          </cell>
          <cell r="BP194">
            <v>1.5</v>
          </cell>
          <cell r="BQ194" t="str">
            <v>n.a.</v>
          </cell>
          <cell r="BR194" t="str">
            <v>F</v>
          </cell>
          <cell r="BS194" t="str">
            <v>C</v>
          </cell>
          <cell r="BT194">
            <v>0</v>
          </cell>
          <cell r="BU194" t="str">
            <v>ST</v>
          </cell>
          <cell r="BV194" t="str">
            <v/>
          </cell>
          <cell r="BW194">
            <v>1</v>
          </cell>
          <cell r="BX194">
            <v>10</v>
          </cell>
          <cell r="BY194" t="str">
            <v/>
          </cell>
          <cell r="BZ194">
            <v>1</v>
          </cell>
          <cell r="CA194">
            <v>14</v>
          </cell>
          <cell r="CB194">
            <v>1.6850000000000001</v>
          </cell>
          <cell r="CC194" t="str">
            <v>being reconstructed 1998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 t="str">
            <v>n.a</v>
          </cell>
          <cell r="CW194" t="str">
            <v>n.a.</v>
          </cell>
          <cell r="CX194">
            <v>0</v>
          </cell>
          <cell r="CY194" t="str">
            <v>n.a.</v>
          </cell>
          <cell r="CZ194" t="str">
            <v>n.a.</v>
          </cell>
          <cell r="DA194">
            <v>1</v>
          </cell>
          <cell r="DB194">
            <v>600</v>
          </cell>
          <cell r="DC194">
            <v>282</v>
          </cell>
          <cell r="DD194">
            <v>156</v>
          </cell>
          <cell r="DE194">
            <v>45</v>
          </cell>
          <cell r="DF194">
            <v>69</v>
          </cell>
          <cell r="DG194">
            <v>12</v>
          </cell>
          <cell r="DH194">
            <v>6</v>
          </cell>
          <cell r="DI194">
            <v>30</v>
          </cell>
        </row>
        <row r="195">
          <cell r="A195" t="str">
            <v>RS 160</v>
          </cell>
          <cell r="B195">
            <v>160</v>
          </cell>
          <cell r="C195" t="str">
            <v>C</v>
          </cell>
          <cell r="D195" t="str">
            <v>U</v>
          </cell>
          <cell r="E195" t="str">
            <v>Dedza Loop (M1 to Dedza)</v>
          </cell>
          <cell r="F195" t="str">
            <v>Urban</v>
          </cell>
          <cell r="G195">
            <v>32</v>
          </cell>
          <cell r="H195">
            <v>5.4</v>
          </cell>
          <cell r="I195" t="str">
            <v>R</v>
          </cell>
          <cell r="J195" t="str">
            <v>DEDZA TOWN</v>
          </cell>
          <cell r="K195">
            <v>7</v>
          </cell>
          <cell r="L195">
            <v>0</v>
          </cell>
          <cell r="W195">
            <v>78</v>
          </cell>
          <cell r="X195" t="str">
            <v>SA</v>
          </cell>
          <cell r="Y195">
            <v>125</v>
          </cell>
          <cell r="Z195" t="str">
            <v>SB</v>
          </cell>
          <cell r="AA195">
            <v>150</v>
          </cell>
          <cell r="AB195" t="str">
            <v>GR</v>
          </cell>
          <cell r="AC195">
            <v>4</v>
          </cell>
          <cell r="AD195" t="str">
            <v>VR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</v>
          </cell>
          <cell r="AN195" t="str">
            <v>never resealed</v>
          </cell>
          <cell r="BO195" t="str">
            <v>RS 160</v>
          </cell>
          <cell r="BP195">
            <v>5.4</v>
          </cell>
          <cell r="BQ195">
            <v>5.5</v>
          </cell>
          <cell r="BR195" t="str">
            <v>R</v>
          </cell>
          <cell r="BS195" t="str">
            <v>C</v>
          </cell>
          <cell r="BT195">
            <v>0</v>
          </cell>
          <cell r="BU195" t="str">
            <v>SA</v>
          </cell>
          <cell r="BV195" t="str">
            <v/>
          </cell>
          <cell r="BW195">
            <v>2</v>
          </cell>
          <cell r="BX195">
            <v>10</v>
          </cell>
          <cell r="BY195" t="str">
            <v/>
          </cell>
          <cell r="BZ195">
            <v>1</v>
          </cell>
          <cell r="CA195">
            <v>4</v>
          </cell>
          <cell r="CB195">
            <v>1.508</v>
          </cell>
          <cell r="CC195">
            <v>5</v>
          </cell>
          <cell r="CD195">
            <v>95</v>
          </cell>
          <cell r="CE195">
            <v>63</v>
          </cell>
          <cell r="CF195">
            <v>48</v>
          </cell>
          <cell r="CG195">
            <v>47</v>
          </cell>
          <cell r="CH195">
            <v>15</v>
          </cell>
          <cell r="CI195">
            <v>750</v>
          </cell>
          <cell r="CJ195">
            <v>2.7272727272727271</v>
          </cell>
          <cell r="CK195">
            <v>10</v>
          </cell>
          <cell r="CL195">
            <v>48</v>
          </cell>
          <cell r="CM195">
            <v>1.4476083916083917</v>
          </cell>
          <cell r="CN195">
            <v>1.4476083916083917</v>
          </cell>
          <cell r="CO195">
            <v>0</v>
          </cell>
          <cell r="CP195">
            <v>0</v>
          </cell>
          <cell r="CQ195">
            <v>6.4476083916083917</v>
          </cell>
          <cell r="CR195">
            <v>40</v>
          </cell>
          <cell r="CS195">
            <v>1</v>
          </cell>
          <cell r="CT195">
            <v>0</v>
          </cell>
          <cell r="CU195">
            <v>0</v>
          </cell>
          <cell r="CV195">
            <v>20</v>
          </cell>
          <cell r="CW195">
            <v>20</v>
          </cell>
          <cell r="CX195" t="str">
            <v/>
          </cell>
          <cell r="CY195">
            <v>3</v>
          </cell>
          <cell r="CZ195">
            <v>3</v>
          </cell>
          <cell r="DA195">
            <v>2.2999999999999998</v>
          </cell>
          <cell r="DB195">
            <v>134</v>
          </cell>
          <cell r="DC195">
            <v>67</v>
          </cell>
          <cell r="DD195">
            <v>37</v>
          </cell>
          <cell r="DE195">
            <v>7</v>
          </cell>
          <cell r="DF195">
            <v>20</v>
          </cell>
          <cell r="DG195">
            <v>3</v>
          </cell>
          <cell r="DH195">
            <v>2</v>
          </cell>
          <cell r="DI195">
            <v>2</v>
          </cell>
        </row>
        <row r="196">
          <cell r="A196" t="str">
            <v>RS 611</v>
          </cell>
          <cell r="B196">
            <v>433</v>
          </cell>
          <cell r="C196" t="str">
            <v>C</v>
          </cell>
          <cell r="D196" t="str">
            <v>T</v>
          </cell>
          <cell r="E196" t="str">
            <v>Dedza - Kapesi</v>
          </cell>
          <cell r="F196" t="str">
            <v>Urban</v>
          </cell>
          <cell r="G196">
            <v>33</v>
          </cell>
          <cell r="H196">
            <v>5.4</v>
          </cell>
          <cell r="I196" t="str">
            <v>H</v>
          </cell>
          <cell r="J196" t="str">
            <v>DEDZA TOWN</v>
          </cell>
          <cell r="K196">
            <v>6</v>
          </cell>
          <cell r="L196" t="str">
            <v>Changed from T372 to Urban, to Trunk &amp; to Kepiri</v>
          </cell>
          <cell r="W196">
            <v>78</v>
          </cell>
          <cell r="X196" t="str">
            <v>SA</v>
          </cell>
          <cell r="Y196">
            <v>125</v>
          </cell>
          <cell r="Z196" t="str">
            <v>SB</v>
          </cell>
          <cell r="AA196">
            <v>150</v>
          </cell>
          <cell r="AB196" t="str">
            <v>GR</v>
          </cell>
          <cell r="AC196">
            <v>4</v>
          </cell>
          <cell r="AD196" t="str">
            <v>VR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2</v>
          </cell>
          <cell r="AN196" t="str">
            <v>never resealed</v>
          </cell>
          <cell r="BO196" t="str">
            <v>RS 611</v>
          </cell>
          <cell r="BP196">
            <v>5.4</v>
          </cell>
          <cell r="BQ196">
            <v>5.5</v>
          </cell>
          <cell r="BR196" t="str">
            <v>R</v>
          </cell>
          <cell r="BS196" t="str">
            <v>C</v>
          </cell>
          <cell r="BT196">
            <v>0</v>
          </cell>
          <cell r="BU196" t="str">
            <v>SA</v>
          </cell>
          <cell r="BV196" t="str">
            <v/>
          </cell>
          <cell r="BW196">
            <v>2</v>
          </cell>
          <cell r="BX196">
            <v>10</v>
          </cell>
          <cell r="BY196" t="str">
            <v/>
          </cell>
          <cell r="BZ196">
            <v>1</v>
          </cell>
          <cell r="CA196">
            <v>4</v>
          </cell>
          <cell r="CB196">
            <v>1.508</v>
          </cell>
          <cell r="CC196">
            <v>5</v>
          </cell>
          <cell r="CD196">
            <v>95</v>
          </cell>
          <cell r="CE196">
            <v>63</v>
          </cell>
          <cell r="CF196">
            <v>48</v>
          </cell>
          <cell r="CG196">
            <v>47</v>
          </cell>
          <cell r="CH196">
            <v>15</v>
          </cell>
          <cell r="CI196">
            <v>600</v>
          </cell>
          <cell r="CJ196">
            <v>2.1818181818181821</v>
          </cell>
          <cell r="CK196">
            <v>10</v>
          </cell>
          <cell r="CL196">
            <v>48</v>
          </cell>
          <cell r="CM196">
            <v>1.2415944055944057</v>
          </cell>
          <cell r="CN196">
            <v>1.2415944055944057</v>
          </cell>
          <cell r="CO196">
            <v>0</v>
          </cell>
          <cell r="CP196">
            <v>0</v>
          </cell>
          <cell r="CQ196">
            <v>6.2415944055944053</v>
          </cell>
          <cell r="CR196">
            <v>40</v>
          </cell>
          <cell r="CS196">
            <v>1</v>
          </cell>
          <cell r="CT196">
            <v>0</v>
          </cell>
          <cell r="CU196">
            <v>0</v>
          </cell>
          <cell r="CV196">
            <v>20</v>
          </cell>
          <cell r="CW196">
            <v>20</v>
          </cell>
          <cell r="CX196" t="str">
            <v/>
          </cell>
          <cell r="CY196">
            <v>3</v>
          </cell>
          <cell r="CZ196">
            <v>3</v>
          </cell>
          <cell r="DA196">
            <v>2.2999999999999998</v>
          </cell>
          <cell r="DB196">
            <v>500</v>
          </cell>
          <cell r="DC196">
            <v>235</v>
          </cell>
          <cell r="DD196">
            <v>130</v>
          </cell>
          <cell r="DE196">
            <v>38</v>
          </cell>
          <cell r="DF196">
            <v>58</v>
          </cell>
          <cell r="DG196">
            <v>10</v>
          </cell>
          <cell r="DH196">
            <v>5</v>
          </cell>
          <cell r="DI196">
            <v>25</v>
          </cell>
        </row>
        <row r="197">
          <cell r="A197" t="str">
            <v>RS 651</v>
          </cell>
          <cell r="B197">
            <v>473</v>
          </cell>
          <cell r="C197" t="str">
            <v>C</v>
          </cell>
          <cell r="D197" t="str">
            <v>F</v>
          </cell>
          <cell r="E197" t="str">
            <v>Bayani - Zingilizi</v>
          </cell>
          <cell r="F197" t="str">
            <v>T395</v>
          </cell>
          <cell r="G197">
            <v>4</v>
          </cell>
          <cell r="H197">
            <v>8.1</v>
          </cell>
          <cell r="I197" t="str">
            <v>R</v>
          </cell>
          <cell r="J197" t="str">
            <v>NTCHEU</v>
          </cell>
          <cell r="K197">
            <v>8</v>
          </cell>
          <cell r="L197" t="str">
            <v>Changed designation from T394 to T395</v>
          </cell>
        </row>
        <row r="198">
          <cell r="A198" t="str">
            <v>Count</v>
          </cell>
          <cell r="B198">
            <v>194</v>
          </cell>
          <cell r="C198">
            <v>0</v>
          </cell>
          <cell r="D198">
            <v>0</v>
          </cell>
          <cell r="E198" t="str">
            <v>Total length</v>
          </cell>
          <cell r="F198">
            <v>2520.1000000000004</v>
          </cell>
          <cell r="G198">
            <v>0</v>
          </cell>
          <cell r="H198">
            <v>0</v>
          </cell>
          <cell r="I198" t="str">
            <v>km</v>
          </cell>
          <cell r="J198" t="str">
            <v>km</v>
          </cell>
          <cell r="K198">
            <v>8</v>
          </cell>
          <cell r="L198" t="str">
            <v>Changed designation from T394 to T395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>
        <row r="2">
          <cell r="A2" t="str">
            <v>Road Section No.</v>
          </cell>
        </row>
      </sheetData>
      <sheetData sheetId="17">
        <row r="1">
          <cell r="A1" t="str">
            <v xml:space="preserve">Table A2 - Road Sections (as given in Terms of Reference) Not Used In The Study </v>
          </cell>
        </row>
      </sheetData>
      <sheetData sheetId="18">
        <row r="1">
          <cell r="A1" t="str">
            <v xml:space="preserve">Table A2 - Road Sections (as given in Terms of Reference) Not Used In The Study </v>
          </cell>
        </row>
      </sheetData>
      <sheetData sheetId="19">
        <row r="1">
          <cell r="A1">
            <v>0</v>
          </cell>
        </row>
      </sheetData>
      <sheetData sheetId="20">
        <row r="1">
          <cell r="A1" t="str">
            <v xml:space="preserve">Table A2 - Road Sections (as given in Terms of Reference) Not Used In The Study </v>
          </cell>
        </row>
      </sheetData>
      <sheetData sheetId="21">
        <row r="1">
          <cell r="A1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  <sheetName val="Lead statement ss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F2">
            <v>100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Ls"/>
      <sheetName val="Levels"/>
      <sheetName val="abstract"/>
      <sheetName val="Levels (2)"/>
      <sheetName val="mother"/>
      <sheetName val="3060"/>
      <sheetName val="3090"/>
      <sheetName val="3120"/>
      <sheetName val="3150"/>
      <sheetName val="3180"/>
      <sheetName val="3210"/>
      <sheetName val="3240"/>
      <sheetName val="3270"/>
      <sheetName val="3300"/>
      <sheetName val="3330"/>
      <sheetName val="3360"/>
      <sheetName val="3390"/>
      <sheetName val="3420"/>
      <sheetName val="3450"/>
      <sheetName val="3480"/>
      <sheetName val="3510"/>
      <sheetName val="3540"/>
      <sheetName val="3570"/>
      <sheetName val="3600"/>
      <sheetName val="3630"/>
      <sheetName val="3660"/>
      <sheetName val="3690"/>
      <sheetName val="3720"/>
      <sheetName val="3750"/>
      <sheetName val="3780"/>
      <sheetName val="3810"/>
      <sheetName val="3840"/>
      <sheetName val="3870"/>
      <sheetName val="3900"/>
      <sheetName val="3930"/>
      <sheetName val="3960"/>
      <sheetName val="3990"/>
      <sheetName val="4020"/>
      <sheetName val="4050"/>
      <sheetName val="4080"/>
      <sheetName val="4110"/>
      <sheetName val="4140"/>
      <sheetName val="4170"/>
      <sheetName val="4200"/>
      <sheetName val="4230"/>
      <sheetName val="4260"/>
      <sheetName val="4290"/>
      <sheetName val="4320"/>
      <sheetName val="4350"/>
      <sheetName val="4380"/>
      <sheetName val="4400"/>
      <sheetName val="4410"/>
      <sheetName val="4440"/>
      <sheetName val="4470"/>
      <sheetName val="4500"/>
      <sheetName val="4530"/>
      <sheetName val="4560"/>
      <sheetName val="4590"/>
      <sheetName val="4620"/>
      <sheetName val="4650"/>
      <sheetName val="4680"/>
      <sheetName val="4710"/>
      <sheetName val="4740"/>
      <sheetName val="4770"/>
      <sheetName val="4800"/>
      <sheetName val="4830"/>
      <sheetName val="4860"/>
      <sheetName val="4890"/>
      <sheetName val="4920"/>
      <sheetName val="4930"/>
      <sheetName val="4940"/>
    </sheetNames>
    <sheetDataSet>
      <sheetData sheetId="0" refreshError="1"/>
      <sheetData sheetId="1" refreshError="1">
        <row r="5">
          <cell r="O5">
            <v>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m"/>
      <sheetName val="m1"/>
      <sheetName val="est"/>
      <sheetName val="she"/>
      <sheetName val="m4"/>
      <sheetName val="Bitumen trunk"/>
      <sheetName val="Feeder"/>
      <sheetName val="R99 etc"/>
      <sheetName val="Trunk unpaved"/>
      <sheetName val="maya"/>
      <sheetName val="abs road"/>
      <sheetName val="RMR"/>
      <sheetName val="R_Det"/>
      <sheetName val="Road data"/>
      <sheetName val="Lead statement ss5"/>
      <sheetName val="GF SB Ok "/>
      <sheetName val="Lead"/>
      <sheetName val="r"/>
      <sheetName val="DATA_PRG"/>
      <sheetName val="leads"/>
      <sheetName val="Detail In Door Stad"/>
      <sheetName val="Plant &amp;  Machinery"/>
      <sheetName val="Material"/>
      <sheetName val="Habcodes"/>
      <sheetName val="Bitumen_trunk"/>
      <sheetName val="R99_etc"/>
      <sheetName val="Trunk_unpaved"/>
      <sheetName val="abs_road"/>
      <sheetName val="Road_data"/>
      <sheetName val="Lead_statement_ss5"/>
      <sheetName val="Bitumen_trunk1"/>
      <sheetName val="R99_etc1"/>
      <sheetName val="Trunk_unpaved1"/>
      <sheetName val="abs_road1"/>
      <sheetName val="Road_data1"/>
      <sheetName val="Lead_statement_ss51"/>
      <sheetName val="Summary- Flyovers"/>
      <sheetName val="Sheet2"/>
      <sheetName val="Levels"/>
      <sheetName val="Lead statement"/>
      <sheetName val="SSR 2010-11 Rates"/>
      <sheetName val="coverpage"/>
      <sheetName val="data existing_do not delete"/>
      <sheetName val="Specification report"/>
    </sheetNames>
    <sheetDataSet>
      <sheetData sheetId="0" refreshError="1">
        <row r="2">
          <cell r="A2" t="str">
            <v>Name of work: BT to road from Chennavaram to Mallavaram (via) Vutukuru.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1"/>
      <sheetName val="soma est"/>
      <sheetName val="data"/>
      <sheetName val="lead"/>
      <sheetName val="trialpit"/>
    </sheetNames>
    <sheetDataSet>
      <sheetData sheetId="0"/>
      <sheetData sheetId="1"/>
      <sheetData sheetId="2"/>
      <sheetData sheetId="3"/>
      <sheetData sheetId="4"/>
      <sheetData sheetId="5">
        <row r="16">
          <cell r="L16">
            <v>973.85</v>
          </cell>
        </row>
        <row r="18">
          <cell r="L18">
            <v>238.70000000000002</v>
          </cell>
        </row>
      </sheetData>
      <sheetData sheetId="6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  <sheetName val="Lead statement ss5"/>
      <sheetName val="Lead_statement_ss5"/>
      <sheetName val="leads"/>
      <sheetName val="rdamdata"/>
      <sheetName val="other rates"/>
      <sheetName val="Labour"/>
      <sheetName val="Material"/>
      <sheetName val="Plant &amp;  Machinery"/>
      <sheetName val="Data_Base"/>
      <sheetName val="Lead"/>
      <sheetName val="MTC-estimate"/>
      <sheetName val="Gen Abs"/>
      <sheetName val="Work_sheet"/>
      <sheetName val="Data"/>
      <sheetName val="maya"/>
      <sheetName val="coverpage"/>
      <sheetName val="Road data"/>
      <sheetName val="data existing_do not delete"/>
      <sheetName val="SUMP1420KL@HW"/>
      <sheetName val="Sheet2"/>
      <sheetName val="Sheet1"/>
      <sheetName val="abst"/>
      <sheetName val="design"/>
      <sheetName val="DATA_PRG"/>
      <sheetName val="Data.F8.BTR"/>
      <sheetName val="Lead_statement_ss51"/>
      <sheetName val="other_rates"/>
      <sheetName val="Plant_&amp;__Machinery"/>
      <sheetName val="Lead_statement_ss52"/>
      <sheetName val="other_rates1"/>
      <sheetName val="Plant_&amp;__Machinery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9">
          <cell r="F29">
            <v>44</v>
          </cell>
        </row>
      </sheetData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F2">
            <v>100</v>
          </cell>
        </row>
        <row r="3">
          <cell r="F3">
            <v>90</v>
          </cell>
        </row>
        <row r="4">
          <cell r="F4">
            <v>65</v>
          </cell>
        </row>
        <row r="29">
          <cell r="F29">
            <v>44</v>
          </cell>
        </row>
        <row r="30">
          <cell r="F30">
            <v>0.25</v>
          </cell>
        </row>
        <row r="48">
          <cell r="F48">
            <v>10</v>
          </cell>
        </row>
      </sheetData>
      <sheetData sheetId="5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XXXXXXXXXXXXX"/>
      <sheetName val="XXXXXXXXXXXX0"/>
      <sheetName val="est(mord)"/>
      <sheetName val="data"/>
      <sheetName val="Lead statement ss5"/>
      <sheetName val="Lead statement -IRC"/>
      <sheetName val="Conveyance"/>
    </sheetNames>
    <sheetDataSet>
      <sheetData sheetId="0"/>
      <sheetData sheetId="1"/>
      <sheetData sheetId="2"/>
      <sheetData sheetId="3"/>
      <sheetData sheetId="4"/>
      <sheetData sheetId="5" refreshError="1">
        <row r="26">
          <cell r="C26">
            <v>6.5000000000000002E-2</v>
          </cell>
        </row>
        <row r="28">
          <cell r="C28">
            <v>0.06</v>
          </cell>
        </row>
      </sheetData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over-MEstt."/>
      <sheetName val="ABST(PART B) "/>
      <sheetName val="F6-Gnrl Abstrt"/>
      <sheetName val="04-05"/>
      <sheetName val="Lead"/>
      <sheetName val="sub-data "/>
      <sheetName val="Data.F8.BTR"/>
      <sheetName val="F6-Estt"/>
      <sheetName val="sub estt"/>
      <sheetName val="Labour"/>
      <sheetName val="Machinery"/>
      <sheetName val="Sheet1"/>
      <sheetName val="Data_F8_BTR"/>
      <sheetName val="lead-st"/>
      <sheetName val="rdamdata"/>
      <sheetName val="Cover-MEstt_"/>
      <sheetName val="ABST(PART_B)_"/>
      <sheetName val="F6-Gnrl_Abstrt"/>
      <sheetName val="sub-data_"/>
      <sheetName val="sub_estt"/>
      <sheetName val="Work_sheet"/>
      <sheetName val="r"/>
      <sheetName val="Common "/>
      <sheetName val="Cover-MEstt_1"/>
      <sheetName val="ABST(PART_B)_1"/>
      <sheetName val="F6-Gnrl_Abstrt1"/>
      <sheetName val="sub-data_1"/>
      <sheetName val="Data_F8_BTR1"/>
      <sheetName val="sub_estt1"/>
      <sheetName val="Common_"/>
      <sheetName val="Lead statement ss5"/>
      <sheetName val="Material"/>
      <sheetName val="Plant &amp;  Machinery"/>
      <sheetName val="MRATES"/>
      <sheetName val="DATA_PRG"/>
      <sheetName val="CI"/>
      <sheetName val="DI"/>
      <sheetName val="G.R.P"/>
      <sheetName val="HDPE"/>
      <sheetName val="PSC REVISED"/>
      <sheetName val="pvc"/>
      <sheetName val="leads"/>
      <sheetName val="v"/>
      <sheetName val="DATA"/>
      <sheetName val="Road data"/>
      <sheetName val="mlead"/>
      <sheetName val="abs road"/>
      <sheetName val="R_Det"/>
      <sheetName val="Works"/>
      <sheetName val="RMR"/>
      <sheetName val="General"/>
      <sheetName val="t_prsr"/>
      <sheetName val="id"/>
      <sheetName val="wh_data"/>
      <sheetName val="wh_data_R"/>
      <sheetName val="CPHEEO"/>
      <sheetName val="input"/>
      <sheetName val="Class IV Qtr. Ele"/>
      <sheetName val="coverpage"/>
      <sheetName val="Lead statement"/>
      <sheetName val="m"/>
      <sheetName val="Levels"/>
      <sheetName val="segments-details"/>
      <sheetName val="int-Dia-hdpe"/>
      <sheetName val="habs-list"/>
      <sheetName val="int-Dia-pvc"/>
      <sheetName val="PUMP_DATA"/>
      <sheetName val="maya"/>
      <sheetName val="F6-Est4"/>
      <sheetName val="SUMP1420KL@HW"/>
      <sheetName val="Sheet2"/>
      <sheetName val="Cover"/>
      <sheetName val="Bridge Data 2005-06"/>
      <sheetName val="GROUND FLOOR"/>
      <sheetName val="nodes"/>
      <sheetName val="int-Dia"/>
      <sheetName val="JAWAHAR-hyd-original"/>
      <sheetName val="Rate"/>
      <sheetName val="PM&amp;GM"/>
      <sheetName val="AV-PVC"/>
      <sheetName val="DI gate-DI"/>
      <sheetName val="DIgate_PVC "/>
      <sheetName val="sg-clay(d)"/>
      <sheetName val="LS"/>
      <sheetName val="BWSCPlt"/>
      <sheetName val="DATA-BASE"/>
      <sheetName val="DATA-ABSTRACT"/>
      <sheetName val="Bitumen trunk"/>
      <sheetName val="Feeder"/>
      <sheetName val="R99 etc"/>
      <sheetName val="Trunk unpaved"/>
      <sheetName val="sub-dapa "/>
      <sheetName val="Plant 㫨  Machinery"/>
      <sheetName val="Data 07-08 "/>
      <sheetName val="Avenue Plantation "/>
      <sheetName val="farmyard"/>
      <sheetName val="In put soft"/>
      <sheetName val="softscape data "/>
      <sheetName val="est input"/>
      <sheetName val="C-data  2)"/>
      <sheetName val="conveyance "/>
      <sheetName val="Civil SoR"/>
      <sheetName val="WS SoR "/>
      <sheetName val="C-data  for sub est"/>
      <sheetName val="Chain link mesh "/>
      <sheetName val="MS Grill CW"/>
      <sheetName val=" SS Gate (2)"/>
      <sheetName val=" Barbed wire (2)"/>
      <sheetName val="Genera Abstract Estimate "/>
      <sheetName val="Joinery"/>
      <sheetName val="WS Data"/>
      <sheetName val="Entrance Arch ( H )"/>
      <sheetName val="Entrance Arch ( CH )"/>
      <sheetName val="Soft Scape"/>
      <sheetName val="1.Hard Scape "/>
      <sheetName val="2"/>
      <sheetName val="Sliding Gate"/>
      <sheetName val="Boundary Wall"/>
      <sheetName val="Toilet 5X3m"/>
      <sheetName val="Shower Area 4X1.5m"/>
      <sheetName val="Cremains Room 5X5m"/>
      <sheetName val="Office Room 6X6m"/>
      <sheetName val="Security Room 3X3m"/>
      <sheetName val="Store Room 6X5.7m"/>
      <sheetName val="Mortury 6X6m"/>
      <sheetName val="Pre Ritual Area 8X8m"/>
      <sheetName val="Post Ritual Area 6X5m"/>
      <sheetName val="Electric Crematorioum 15X15m"/>
      <sheetName val="Conventional Crematorium6.2X5.2"/>
      <sheetName val="Office cum Security Room 7X4m"/>
      <sheetName val="Chain link mesh fencing "/>
      <sheetName val="SSR 2015-16"/>
      <sheetName val="DATA SHEET FOR 2012 - 13"/>
      <sheetName val="Main sheet"/>
      <sheetName val="Rates"/>
      <sheetName val="Data-ELSR"/>
      <sheetName val="Nspt-smp-final-ORIGINAL"/>
      <sheetName val="ABS"/>
      <sheetName val="zone-8"/>
      <sheetName val="MHNO_LEV"/>
      <sheetName val=" Data -Valves"/>
      <sheetName val="DATA_ENTRY"/>
      <sheetName val="SPT vs PHI"/>
      <sheetName val="CPI"/>
      <sheetName val="WPI C"/>
      <sheetName val="WPI all"/>
      <sheetName val="WPI HM"/>
      <sheetName val="WPI S"/>
      <sheetName val="Sorted"/>
      <sheetName val="hdpe_basic"/>
      <sheetName val="pvc_basic"/>
      <sheetName val="habs-details"/>
      <sheetName val="hab-details"/>
      <sheetName val="INPUT-DATA"/>
      <sheetName val="DL CAL"/>
      <sheetName val="Specification report"/>
      <sheetName val="SSR 2014-15 Rates"/>
      <sheetName val="Flanged Beams"/>
      <sheetName val="Rectangular Beam"/>
      <sheetName val="not req 3"/>
      <sheetName val="ultmom"/>
      <sheetName val="dlvoid"/>
      <sheetName val="final abstract"/>
      <sheetName val="detail'02"/>
      <sheetName val="1V800"/>
      <sheetName val="Specification"/>
      <sheetName val="gen"/>
      <sheetName val="Boq"/>
      <sheetName val="TBAL9697 -group wise  sdpl"/>
      <sheetName val="Process"/>
      <sheetName val="p&amp;m"/>
      <sheetName val="Sheet3"/>
      <sheetName val="d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PROFORMAS"/>
      <sheetName val="CHECK-SLIP"/>
      <sheetName val="DESIGN NORMS"/>
      <sheetName val="DESIGN CALUCULATIONS"/>
      <sheetName val="ABSTRACT-DESIGN CALUCULATIONS"/>
      <sheetName val="GRAVITY MAIN"/>
      <sheetName val="PUMPING MAIN"/>
      <sheetName val="PUMP SETS DESIGN"/>
      <sheetName val="GENERAL-ABSTRACT"/>
      <sheetName val="COMPONENTS"/>
      <sheetName val="DATA-ABSTRACT"/>
      <sheetName val="SSR(Buildings)"/>
      <sheetName val="SSR(PH)"/>
      <sheetName val="SSR(I&amp;CAD)"/>
      <sheetName val="PVC-Rates"/>
      <sheetName val="Labour charges"/>
      <sheetName val="Labour charges(detl)"/>
      <sheetName val="LEAD STATEMENT"/>
      <sheetName val="OHSR(Detail)"/>
      <sheetName val="DUMMY_EST"/>
      <sheetName val="DATA-LIST"/>
      <sheetName val="DATA SHEET"/>
      <sheetName val="DATA OHSR"/>
      <sheetName val="DATA AC PIPES"/>
      <sheetName val="DATA PVC PIPES"/>
      <sheetName val="BORE WELL"/>
      <sheetName val="SS TANK(HOMO)"/>
      <sheetName val="SS FILTERS"/>
      <sheetName val="SS TANK(HET)"/>
      <sheetName val="SS FILTERS(SQM)"/>
      <sheetName val="OHSR"/>
      <sheetName val="TRANSMISSION MAINS"/>
      <sheetName val="PUMP SETS"/>
      <sheetName val="WEIR CHAMBER"/>
      <sheetName val="PUMP HOUSE"/>
      <sheetName val="PUMP HOUSE(SQM)"/>
      <sheetName val="CW SUMP"/>
      <sheetName val="RWW_PH"/>
      <sheetName val="RAW WATER WELL"/>
      <sheetName val="VALVE PIT"/>
      <sheetName val="FLOW-DIAGRAM"/>
      <sheetName val="DATA-BASE"/>
      <sheetName val="TRANS.MAINS.LEVELS"/>
      <sheetName val="SSF(INT.CONS)"/>
      <sheetName val="DATA_ABSTRACT"/>
      <sheetName val="DATA_BASE"/>
      <sheetName val="Labour"/>
      <sheetName val="Material"/>
      <sheetName val="Plant &amp;  Machinery"/>
      <sheetName val="m"/>
      <sheetName val="DESIGN_NORMS"/>
      <sheetName val="DESIGN_CALUCULATIONS"/>
      <sheetName val="ABSTRACT-DESIGN_CALUCULATIONS"/>
      <sheetName val="GRAVITY_MAIN"/>
      <sheetName val="PUMPING_MAIN"/>
      <sheetName val="PUMP_SETS_DESIGN"/>
      <sheetName val="Labour_charges"/>
      <sheetName val="Labour_charges(detl)"/>
      <sheetName val="LEAD_STATEMENT"/>
      <sheetName val="DATA_SHEET"/>
      <sheetName val="DATA_OHSR"/>
      <sheetName val="DATA_AC_PIPES"/>
      <sheetName val="DATA_PVC_PIPES"/>
      <sheetName val="BORE_WELL"/>
      <sheetName val="SS_TANK(HOMO)"/>
      <sheetName val="SS_FILTERS"/>
      <sheetName val="SS_TANK(HET)"/>
      <sheetName val="SS_FILTERS(SQM)"/>
      <sheetName val="TRANSMISSION_MAINS"/>
      <sheetName val="PUMP_SETS"/>
      <sheetName val="WEIR_CHAMBER"/>
      <sheetName val="PUMP_HOUSE"/>
      <sheetName val="PUMP_HOUSE(SQM)"/>
      <sheetName val="CW_SUMP"/>
      <sheetName val="RAW_WATER_WELL"/>
      <sheetName val="VALVE_PIT"/>
      <sheetName val="TRANS_MAINS_LEVELS"/>
      <sheetName val="SSF(INT_CONS)"/>
      <sheetName val="DESIGN_NORMS1"/>
      <sheetName val="DESIGN_CALUCULATIONS1"/>
      <sheetName val="ABSTRACT-DESIGN_CALUCULATIONS1"/>
      <sheetName val="GRAVITY_MAIN1"/>
      <sheetName val="PUMPING_MAIN1"/>
      <sheetName val="PUMP_SETS_DESIGN1"/>
      <sheetName val="Labour_charges1"/>
      <sheetName val="Labour_charges(detl)1"/>
      <sheetName val="LEAD_STATEMENT1"/>
      <sheetName val="DATA_SHEET1"/>
      <sheetName val="DATA_OHSR1"/>
      <sheetName val="DATA_AC_PIPES1"/>
      <sheetName val="DATA_PVC_PIPES1"/>
      <sheetName val="BORE_WELL1"/>
      <sheetName val="SS_TANK(HOMO)1"/>
      <sheetName val="SS_FILTERS1"/>
      <sheetName val="SS_TANK(HET)1"/>
      <sheetName val="SS_FILTERS(SQM)1"/>
      <sheetName val="TRANSMISSION_MAINS1"/>
      <sheetName val="PUMP_SETS1"/>
      <sheetName val="WEIR_CHAMBER1"/>
      <sheetName val="PUMP_HOUSE1"/>
      <sheetName val="PUMP_HOUSE(SQM)1"/>
      <sheetName val="CW_SUMP1"/>
      <sheetName val="RAW_WATER_WELL1"/>
      <sheetName val="VALVE_PIT1"/>
      <sheetName val="TRANS_MAINS_LEVELS1"/>
      <sheetName val="SSF(INT_CONS)1"/>
      <sheetName val="Data.F8.BTR"/>
      <sheetName val="Common "/>
      <sheetName val="DESIGN_NORMS2"/>
      <sheetName val="DESIGN_CALUCULATIONS2"/>
      <sheetName val="ABSTRACT-DESIGN_CALUCULATIONS2"/>
      <sheetName val="GRAVITY_MAIN2"/>
      <sheetName val="PUMPING_MAIN2"/>
      <sheetName val="PUMP_SETS_DESIGN2"/>
      <sheetName val="Labour_charges2"/>
      <sheetName val="Labour_charges(detl)2"/>
      <sheetName val="LEAD_STATEMENT2"/>
      <sheetName val="DATA_SHEET2"/>
      <sheetName val="DATA_OHSR2"/>
      <sheetName val="DATA_AC_PIPES2"/>
      <sheetName val="DATA_PVC_PIPES2"/>
      <sheetName val="BORE_WELL2"/>
      <sheetName val="SS_TANK(HOMO)2"/>
      <sheetName val="SS_FILTERS2"/>
      <sheetName val="SS_TANK(HET)2"/>
      <sheetName val="SS_FILTERS(SQM)2"/>
      <sheetName val="TRANSMISSION_MAINS2"/>
      <sheetName val="PUMP_SETS2"/>
      <sheetName val="WEIR_CHAMBER2"/>
      <sheetName val="PUMP_HOUSE2"/>
      <sheetName val="PUMP_HOUSE(SQM)2"/>
      <sheetName val="CW_SUMP2"/>
      <sheetName val="RAW_WATER_WELL2"/>
      <sheetName val="VALVE_PIT2"/>
      <sheetName val="TRANS_MAINS_LEVELS2"/>
      <sheetName val="SSF(INT_CONS)2"/>
      <sheetName val="Plant_&amp;__Machinery"/>
      <sheetName val="Common_"/>
      <sheetName val="Data_F8_BTR"/>
      <sheetName val="Sheet3"/>
      <sheetName val="Class IV Qtr. Ele"/>
      <sheetName val="data"/>
      <sheetName val="r"/>
      <sheetName val="rdamdata"/>
      <sheetName val="Lead statement ss5"/>
      <sheetName val="Bridge Data 2005-06"/>
      <sheetName val="GF SB Ok "/>
      <sheetName val="lead-st"/>
      <sheetName val="sup dat"/>
      <sheetName val="Sheet2"/>
      <sheetName val="MRATES"/>
      <sheetName val="HDPE"/>
      <sheetName val="pvc_basic"/>
      <sheetName val="DATA_PRG"/>
      <sheetName val="maya"/>
      <sheetName val="AV-HDPE"/>
      <sheetName val="Di_gate-HDPE"/>
      <sheetName val="BWSCPlt"/>
      <sheetName val="CI"/>
      <sheetName val="DI"/>
      <sheetName val="G.R.P"/>
      <sheetName val="PSC REVISED"/>
      <sheetName val="pvc"/>
      <sheetName val="segments-details"/>
      <sheetName val="int-Dia-hdpe"/>
      <sheetName val="habs-list"/>
      <sheetName val="leads"/>
      <sheetName val="RAFT"/>
      <sheetName val="scour depth"/>
      <sheetName val="SUMP1420KL@HW"/>
      <sheetName val="Lead"/>
      <sheetName val="DATAS"/>
      <sheetName val="SR"/>
      <sheetName val="Sheet1"/>
      <sheetName val="Bitumen trunk"/>
      <sheetName val="Feeder"/>
      <sheetName val="R99 etc"/>
      <sheetName val="Trunk unpaved"/>
      <sheetName val="Plant_&amp;__Machi.ery"/>
      <sheetName val="PUMP_DATA"/>
      <sheetName val="v"/>
      <sheetName val="DISCOUNT"/>
      <sheetName val="box-12"/>
      <sheetName val="Work_sheet"/>
      <sheetName val="Usage"/>
      <sheetName val="General"/>
      <sheetName val="int-Dia-pvc"/>
      <sheetName val="Abs"/>
      <sheetName val="bom"/>
      <sheetName val="Estimate copy"/>
      <sheetName val="nodes"/>
      <sheetName val="pop"/>
      <sheetName val="ssr-rates"/>
      <sheetName val="Rate"/>
      <sheetName val="int-Dia"/>
      <sheetName val="JAWAHAR-hyd-original"/>
      <sheetName val="Civil Boq"/>
      <sheetName val="THK"/>
      <sheetName val="0000000000000"/>
      <sheetName val="cert"/>
      <sheetName val="SSR(I㫨CAD)"/>
      <sheetName val="Plant 㫨  Machinery"/>
      <sheetName val="Plant_㫨__Machinery"/>
      <sheetName val="Plant_㫨__Machi.ery"/>
      <sheetName val="data existing_do not delete"/>
      <sheetName val="CS "/>
      <sheetName val="DATA_ENTRY"/>
      <sheetName val="Cover"/>
      <sheetName val="DESIGN_NORMS3"/>
      <sheetName val="DESIGN_CALUCULATIONS3"/>
      <sheetName val="ABSTRACT-DESIGN_CALUCULATIONS3"/>
      <sheetName val="GRAVITY_MAIN3"/>
      <sheetName val="PUMPING_MAIN3"/>
      <sheetName val="PUMP_SETS_DESIGN3"/>
      <sheetName val="Labour_charges3"/>
      <sheetName val="Labour_charges(detl)3"/>
      <sheetName val="LEAD_STATEMENT3"/>
      <sheetName val="DATA_SHEET3"/>
      <sheetName val="DATA_OHSR3"/>
      <sheetName val="DATA_AC_PIPES3"/>
      <sheetName val="DATA_PVC_PIPES3"/>
      <sheetName val="BORE_WELL3"/>
      <sheetName val="SS_TANK(HOMO)3"/>
      <sheetName val="SS_FILTERS3"/>
      <sheetName val="SS_TANK(HET)3"/>
      <sheetName val="SS_FILTERS(SQM)3"/>
      <sheetName val="TRANSMISSION_MAINS3"/>
      <sheetName val="PUMP_SETS3"/>
      <sheetName val="WEIR_CHAMBER3"/>
      <sheetName val="PUMP_HOUSE3"/>
      <sheetName val="PUMP_HOUSE(SQM)3"/>
      <sheetName val="CW_SUMP3"/>
      <sheetName val="RAW_WATER_WELL3"/>
      <sheetName val="VALVE_PIT3"/>
      <sheetName val="TRANS_MAINS_LEVELS3"/>
      <sheetName val="SSF(INT_CONS)3"/>
      <sheetName val="Plant_&amp;__Machinery1"/>
      <sheetName val="Data_F8_BTR1"/>
      <sheetName val="Common_1"/>
      <sheetName val="Class_IV_Qtr__Ele"/>
      <sheetName val="G_R_P"/>
      <sheetName val="PSC_REVISED"/>
      <sheetName val="DESIGN_NORMS4"/>
      <sheetName val="DESIGN_CALUCULATIONS4"/>
      <sheetName val="ABSTRACT-DESIGN_CALUCULATIONS4"/>
      <sheetName val="GRAVITY_MAIN4"/>
      <sheetName val="PUMPING_MAIN4"/>
      <sheetName val="PUMP_SETS_DESIGN4"/>
      <sheetName val="Labour_charges4"/>
      <sheetName val="Labour_charges(detl)4"/>
      <sheetName val="LEAD_STATEMENT4"/>
      <sheetName val="DATA_SHEET4"/>
      <sheetName val="DATA_OHSR4"/>
      <sheetName val="DATA_AC_PIPES4"/>
      <sheetName val="DATA_PVC_PIPES4"/>
      <sheetName val="BORE_WELL4"/>
      <sheetName val="SS_TANK(HOMO)4"/>
      <sheetName val="SS_FILTERS4"/>
      <sheetName val="SS_TANK(HET)4"/>
      <sheetName val="SS_FILTERS(SQM)4"/>
      <sheetName val="TRANSMISSION_MAINS4"/>
      <sheetName val="PUMP_SETS4"/>
      <sheetName val="WEIR_CHAMBER4"/>
      <sheetName val="PUMP_HOUSE4"/>
      <sheetName val="PUMP_HOUSE(SQM)4"/>
      <sheetName val="CW_SUMP4"/>
      <sheetName val="RAW_WATER_WELL4"/>
      <sheetName val="VALVE_PIT4"/>
      <sheetName val="TRANS_MAINS_LEVELS4"/>
      <sheetName val="SSF(INT_CONS)4"/>
      <sheetName val="Plant_&amp;__Machinery2"/>
      <sheetName val="Data_F8_BTR2"/>
      <sheetName val="Common_2"/>
      <sheetName val="Class_IV_Qtr__Ele1"/>
      <sheetName val="G_R_P1"/>
      <sheetName val="PSC_REVISED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1">
          <cell r="A11" t="str">
            <v>Thickness</v>
          </cell>
          <cell r="B11" t="str">
            <v>Rate</v>
          </cell>
        </row>
        <row r="12">
          <cell r="A12">
            <v>7.4999999999999997E-2</v>
          </cell>
          <cell r="B12">
            <v>4024.05</v>
          </cell>
        </row>
        <row r="13">
          <cell r="A13">
            <v>0.1</v>
          </cell>
          <cell r="B13">
            <v>3711.75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>
        <row r="6">
          <cell r="I6" t="str">
            <v>DIA</v>
          </cell>
          <cell r="J6" t="str">
            <v xml:space="preserve">THICKNESS </v>
          </cell>
          <cell r="K6" t="str">
            <v>OFF SET</v>
          </cell>
          <cell r="L6" t="str">
            <v>LEAN CONCRETE OFF SET</v>
          </cell>
          <cell r="M6" t="str">
            <v>THICKNESS</v>
          </cell>
          <cell r="N6" t="str">
            <v>RISE</v>
          </cell>
          <cell r="O6" t="str">
            <v>RADIUS OF CURVATURE</v>
          </cell>
          <cell r="P6" t="str">
            <v>OUTSIDE PROJECTION FOR FLAT SLABS</v>
          </cell>
          <cell r="Q6" t="str">
            <v>WIDTH</v>
          </cell>
          <cell r="R6" t="str">
            <v>HEIGHT</v>
          </cell>
          <cell r="S6" t="str">
            <v>Qty of Steel</v>
          </cell>
          <cell r="T6" t="str">
            <v>Side Wall Thickness</v>
          </cell>
        </row>
        <row r="7">
          <cell r="I7" t="str">
            <v>3A</v>
          </cell>
          <cell r="J7">
            <v>0.2</v>
          </cell>
          <cell r="K7">
            <v>0.15</v>
          </cell>
          <cell r="L7">
            <v>0.2</v>
          </cell>
          <cell r="M7">
            <v>0.1</v>
          </cell>
          <cell r="N7">
            <v>0</v>
          </cell>
          <cell r="O7">
            <v>8</v>
          </cell>
          <cell r="P7">
            <v>0.15</v>
          </cell>
          <cell r="Q7" t="str">
            <v>N.A.</v>
          </cell>
          <cell r="R7" t="str">
            <v>N.A.</v>
          </cell>
          <cell r="S7">
            <v>0</v>
          </cell>
          <cell r="T7">
            <v>0.15</v>
          </cell>
        </row>
        <row r="8">
          <cell r="I8" t="str">
            <v>3B</v>
          </cell>
          <cell r="J8">
            <v>0.15</v>
          </cell>
          <cell r="K8">
            <v>0.15</v>
          </cell>
          <cell r="L8">
            <v>0.2</v>
          </cell>
          <cell r="M8">
            <v>0.1</v>
          </cell>
          <cell r="N8">
            <v>0</v>
          </cell>
          <cell r="O8">
            <v>8</v>
          </cell>
          <cell r="P8">
            <v>0.15</v>
          </cell>
          <cell r="Q8" t="str">
            <v>N.A.</v>
          </cell>
          <cell r="R8" t="str">
            <v>N.A.</v>
          </cell>
          <cell r="S8">
            <v>0</v>
          </cell>
          <cell r="T8">
            <v>0.15</v>
          </cell>
        </row>
        <row r="9">
          <cell r="I9" t="str">
            <v>4A</v>
          </cell>
          <cell r="J9">
            <v>0.25</v>
          </cell>
          <cell r="K9">
            <v>0.3</v>
          </cell>
          <cell r="L9">
            <v>0.2</v>
          </cell>
          <cell r="M9">
            <v>0.1</v>
          </cell>
          <cell r="N9">
            <v>0</v>
          </cell>
          <cell r="O9">
            <v>8</v>
          </cell>
          <cell r="P9">
            <v>0.15</v>
          </cell>
          <cell r="Q9" t="str">
            <v>N.A.</v>
          </cell>
          <cell r="R9" t="str">
            <v>N.A.</v>
          </cell>
          <cell r="S9">
            <v>0</v>
          </cell>
          <cell r="T9">
            <v>0.15</v>
          </cell>
        </row>
        <row r="10">
          <cell r="I10" t="str">
            <v>4B</v>
          </cell>
          <cell r="J10">
            <v>0.15</v>
          </cell>
          <cell r="K10">
            <v>0.15</v>
          </cell>
          <cell r="L10">
            <v>0.2</v>
          </cell>
          <cell r="M10">
            <v>0.1</v>
          </cell>
          <cell r="N10">
            <v>0</v>
          </cell>
          <cell r="O10">
            <v>8</v>
          </cell>
          <cell r="P10">
            <v>0.15</v>
          </cell>
          <cell r="Q10" t="str">
            <v>N.A.</v>
          </cell>
          <cell r="R10" t="str">
            <v>N.A.</v>
          </cell>
          <cell r="S10">
            <v>0</v>
          </cell>
          <cell r="T10">
            <v>0.15</v>
          </cell>
        </row>
        <row r="11">
          <cell r="I11" t="str">
            <v>5A</v>
          </cell>
          <cell r="J11">
            <v>0.25</v>
          </cell>
          <cell r="K11">
            <v>0.45</v>
          </cell>
          <cell r="L11">
            <v>0.2</v>
          </cell>
          <cell r="M11">
            <v>7.4999999999999997E-2</v>
          </cell>
          <cell r="N11">
            <v>1</v>
          </cell>
          <cell r="O11">
            <v>3.62</v>
          </cell>
          <cell r="P11" t="str">
            <v>N.A.</v>
          </cell>
          <cell r="Q11">
            <v>0.2</v>
          </cell>
          <cell r="R11">
            <v>0.15</v>
          </cell>
          <cell r="S11">
            <v>1350</v>
          </cell>
          <cell r="T11">
            <v>0.15</v>
          </cell>
        </row>
        <row r="12">
          <cell r="I12" t="str">
            <v>5B</v>
          </cell>
          <cell r="J12">
            <v>0.15</v>
          </cell>
          <cell r="K12">
            <v>0.15</v>
          </cell>
          <cell r="L12">
            <v>0.2</v>
          </cell>
          <cell r="M12">
            <v>7.4999999999999997E-2</v>
          </cell>
          <cell r="N12">
            <v>1</v>
          </cell>
          <cell r="O12">
            <v>3.62</v>
          </cell>
          <cell r="P12" t="str">
            <v>N.A.</v>
          </cell>
          <cell r="Q12">
            <v>0.2</v>
          </cell>
          <cell r="R12">
            <v>0.15</v>
          </cell>
          <cell r="S12">
            <v>1200</v>
          </cell>
          <cell r="T12">
            <v>0.15</v>
          </cell>
        </row>
        <row r="13">
          <cell r="I13" t="str">
            <v>6A</v>
          </cell>
          <cell r="J13">
            <v>0.3</v>
          </cell>
          <cell r="K13">
            <v>0.3</v>
          </cell>
          <cell r="L13">
            <v>0.2</v>
          </cell>
          <cell r="M13">
            <v>7.4999999999999997E-2</v>
          </cell>
          <cell r="N13">
            <v>1.1299999999999999</v>
          </cell>
          <cell r="O13">
            <v>4.54</v>
          </cell>
          <cell r="P13" t="str">
            <v>N.A.</v>
          </cell>
          <cell r="Q13">
            <v>0.2</v>
          </cell>
          <cell r="R13">
            <v>0.15</v>
          </cell>
          <cell r="S13">
            <v>1400</v>
          </cell>
          <cell r="T13">
            <v>0.15</v>
          </cell>
        </row>
        <row r="14">
          <cell r="I14" t="str">
            <v>6B</v>
          </cell>
          <cell r="J14">
            <v>0.15</v>
          </cell>
          <cell r="K14">
            <v>0.15</v>
          </cell>
          <cell r="L14">
            <v>0.2</v>
          </cell>
          <cell r="M14">
            <v>7.4999999999999997E-2</v>
          </cell>
          <cell r="N14">
            <v>1.1299999999999999</v>
          </cell>
          <cell r="O14">
            <v>4.54</v>
          </cell>
          <cell r="P14" t="str">
            <v>N.A.</v>
          </cell>
          <cell r="Q14">
            <v>0.2</v>
          </cell>
          <cell r="R14">
            <v>0.15</v>
          </cell>
          <cell r="S14">
            <v>1225</v>
          </cell>
          <cell r="T14">
            <v>0.15</v>
          </cell>
        </row>
        <row r="15">
          <cell r="I15" t="str">
            <v>7A</v>
          </cell>
          <cell r="J15">
            <v>0.3</v>
          </cell>
          <cell r="K15">
            <v>0.45</v>
          </cell>
          <cell r="L15">
            <v>0.2</v>
          </cell>
          <cell r="M15">
            <v>7.4999999999999997E-2</v>
          </cell>
          <cell r="N15">
            <v>1.1299999999999999</v>
          </cell>
          <cell r="O15">
            <v>6</v>
          </cell>
          <cell r="P15" t="str">
            <v>N.A.</v>
          </cell>
          <cell r="Q15">
            <v>0.2</v>
          </cell>
          <cell r="R15">
            <v>0.15</v>
          </cell>
          <cell r="S15">
            <v>1500</v>
          </cell>
          <cell r="T15">
            <v>0.15</v>
          </cell>
        </row>
        <row r="16">
          <cell r="I16" t="str">
            <v>7B</v>
          </cell>
          <cell r="J16">
            <v>0.15</v>
          </cell>
          <cell r="K16">
            <v>0.15</v>
          </cell>
          <cell r="L16">
            <v>0.2</v>
          </cell>
          <cell r="M16">
            <v>7.4999999999999997E-2</v>
          </cell>
          <cell r="N16">
            <v>1.1299999999999999</v>
          </cell>
          <cell r="O16">
            <v>6</v>
          </cell>
          <cell r="P16" t="str">
            <v>N.A.</v>
          </cell>
          <cell r="Q16">
            <v>0.2</v>
          </cell>
          <cell r="R16">
            <v>0.15</v>
          </cell>
          <cell r="S16">
            <v>1250</v>
          </cell>
          <cell r="T16">
            <v>0.15</v>
          </cell>
        </row>
        <row r="17">
          <cell r="I17" t="str">
            <v>8A</v>
          </cell>
          <cell r="J17">
            <v>0.3</v>
          </cell>
          <cell r="K17">
            <v>0.6</v>
          </cell>
          <cell r="L17">
            <v>0.2</v>
          </cell>
          <cell r="M17">
            <v>7.4999999999999997E-2</v>
          </cell>
          <cell r="N17">
            <v>1.6</v>
          </cell>
          <cell r="O17">
            <v>5.8</v>
          </cell>
          <cell r="P17" t="str">
            <v>N.A.</v>
          </cell>
          <cell r="Q17">
            <v>0.2</v>
          </cell>
          <cell r="R17">
            <v>0.15</v>
          </cell>
          <cell r="S17">
            <v>1800</v>
          </cell>
          <cell r="T17">
            <v>0.15</v>
          </cell>
        </row>
        <row r="18">
          <cell r="I18" t="str">
            <v>8B</v>
          </cell>
          <cell r="J18">
            <v>0.15</v>
          </cell>
          <cell r="K18">
            <v>0.15</v>
          </cell>
          <cell r="L18">
            <v>0.2</v>
          </cell>
          <cell r="M18">
            <v>7.4999999999999997E-2</v>
          </cell>
          <cell r="N18">
            <v>1.6</v>
          </cell>
          <cell r="O18">
            <v>5.8</v>
          </cell>
          <cell r="P18" t="str">
            <v>N.A.</v>
          </cell>
          <cell r="Q18">
            <v>0.2</v>
          </cell>
          <cell r="R18">
            <v>0.15</v>
          </cell>
          <cell r="S18">
            <v>1650</v>
          </cell>
          <cell r="T18">
            <v>0.15</v>
          </cell>
        </row>
        <row r="19">
          <cell r="I19" t="str">
            <v>10A</v>
          </cell>
          <cell r="J19">
            <v>0.3</v>
          </cell>
          <cell r="K19">
            <v>0.6</v>
          </cell>
          <cell r="L19">
            <v>0.2</v>
          </cell>
          <cell r="M19">
            <v>0.1</v>
          </cell>
          <cell r="N19">
            <v>1.8</v>
          </cell>
          <cell r="O19">
            <v>8.0500000000000007</v>
          </cell>
          <cell r="P19" t="str">
            <v>N.A.</v>
          </cell>
          <cell r="Q19">
            <v>0.2</v>
          </cell>
          <cell r="R19">
            <v>0.15</v>
          </cell>
          <cell r="S19">
            <v>2200</v>
          </cell>
          <cell r="T19">
            <v>0.15</v>
          </cell>
        </row>
        <row r="20">
          <cell r="I20" t="str">
            <v>10B</v>
          </cell>
          <cell r="J20">
            <v>0.15</v>
          </cell>
          <cell r="K20">
            <v>0.15</v>
          </cell>
          <cell r="L20">
            <v>0.2</v>
          </cell>
          <cell r="M20">
            <v>0.1</v>
          </cell>
          <cell r="N20">
            <v>1.8</v>
          </cell>
          <cell r="O20">
            <v>8.0500000000000007</v>
          </cell>
          <cell r="P20" t="str">
            <v>N.A.</v>
          </cell>
          <cell r="Q20">
            <v>0.2</v>
          </cell>
          <cell r="R20">
            <v>0.15</v>
          </cell>
          <cell r="S20">
            <v>2000</v>
          </cell>
          <cell r="T20">
            <v>0.15</v>
          </cell>
        </row>
        <row r="21">
          <cell r="I21" t="str">
            <v>12A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4500</v>
          </cell>
        </row>
        <row r="22">
          <cell r="I22" t="str">
            <v>12B</v>
          </cell>
          <cell r="J22">
            <v>0.3</v>
          </cell>
          <cell r="K22">
            <v>0.1</v>
          </cell>
          <cell r="L22">
            <v>0.15</v>
          </cell>
          <cell r="M22">
            <v>0.1</v>
          </cell>
          <cell r="N22">
            <v>2</v>
          </cell>
          <cell r="O22">
            <v>10</v>
          </cell>
          <cell r="P22">
            <v>0</v>
          </cell>
          <cell r="Q22">
            <v>0.45</v>
          </cell>
          <cell r="R22">
            <v>0.35</v>
          </cell>
          <cell r="S22">
            <v>4100</v>
          </cell>
          <cell r="T22">
            <v>0.2</v>
          </cell>
        </row>
      </sheetData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Ann-Akoli"/>
      <sheetName val="Annex-C"/>
      <sheetName val="ES-akoli"/>
      <sheetName val="abs-akoli"/>
      <sheetName val="abs (2)akoli"/>
      <sheetName val="est-Akoli"/>
      <sheetName val="Cd nam"/>
      <sheetName val="cd namnoor 1"/>
      <sheetName val="sub-1"/>
      <sheetName val="sub-2"/>
      <sheetName val="sub-3"/>
      <sheetName val="sub-4"/>
      <sheetName val="ewcal (2)-akoli"/>
      <sheetName val="ewcal-akoli"/>
      <sheetName val="cover-Akoli"/>
      <sheetName val="Ann-Korta"/>
      <sheetName val="cover-korta"/>
      <sheetName val="Culvert-3"/>
      <sheetName val="Culvert-(2)"/>
      <sheetName val="Culvert-1"/>
      <sheetName val="abs (2)ko"/>
      <sheetName val="abs-korta"/>
      <sheetName val="est-korta"/>
      <sheetName val="ES-korta"/>
      <sheetName val="ewcal-korta (2)"/>
      <sheetName val="ewcal-korta"/>
      <sheetName val="Lead"/>
      <sheetName val="data"/>
      <sheetName val="abs_(2)akoli"/>
      <sheetName val="Cd_nam"/>
      <sheetName val="cd_namnoor_1"/>
      <sheetName val="ewcal_(2)-akoli"/>
      <sheetName val="abs_(2)ko"/>
      <sheetName val="ewcal-korta_(2)"/>
      <sheetName val="Data.F8.BTR"/>
      <sheetName val="abs_(2)akoli1"/>
      <sheetName val="Cd_nam1"/>
      <sheetName val="cd_namnoor_11"/>
      <sheetName val="ewcal_(2)-akoli1"/>
      <sheetName val="abs_(2)ko1"/>
      <sheetName val="ewcal-korta_(2)1"/>
      <sheetName val="Data_F8_BTR"/>
      <sheetName val="r"/>
      <sheetName val="HDPE"/>
      <sheetName val="DI"/>
      <sheetName val="pvc"/>
      <sheetName val="pvc_basic"/>
      <sheetName val="hdpe_basic"/>
      <sheetName val="data existing_do not delete"/>
      <sheetName val="maya"/>
      <sheetName val="coverpage"/>
      <sheetName val="Road data"/>
      <sheetName val="leads"/>
      <sheetName val="Sheet1"/>
      <sheetName val="Work_sheet"/>
      <sheetName val="t_prsr"/>
      <sheetName val="id"/>
      <sheetName val="GN_ST_10"/>
      <sheetName val="GN-ST-10"/>
      <sheetName val="Usage"/>
      <sheetName val="Common "/>
      <sheetName val="General"/>
      <sheetName val="Cover"/>
      <sheetName val="MRATES"/>
      <sheetName val="rdamdata"/>
      <sheetName val="Levels"/>
      <sheetName val="Sheet1 (2)"/>
      <sheetName val="DATA-BASE"/>
      <sheetName val="DATA-ABSTRACT"/>
      <sheetName val="segments-details"/>
      <sheetName val="int-Dia-hdpe"/>
      <sheetName val="habs-list"/>
      <sheetName val="int-Dia-pvc"/>
      <sheetName val="Bitumen trunk"/>
      <sheetName val="Feeder"/>
      <sheetName val="R99 etc"/>
      <sheetName val="Trunk unpaved"/>
      <sheetName val="Material"/>
      <sheetName val="Works"/>
      <sheetName val="RMR"/>
      <sheetName val="Lead statement"/>
      <sheetName val="Lead statement ss5"/>
      <sheetName val="GF SB Ok "/>
      <sheetName val="lead-st"/>
      <sheetName val="SSR 2014-15 Rates"/>
      <sheetName val="Specification report"/>
      <sheetName val="Class IV Qtr. Ele"/>
      <sheetName val="Compound wall  Ok"/>
      <sheetName val="m"/>
      <sheetName val="BWSCPlt"/>
      <sheetName val="CI"/>
      <sheetName val="G.R.P"/>
      <sheetName val="PSC REVISED"/>
      <sheetName val="Analy_7-10"/>
      <sheetName val="DataInput"/>
      <sheetName val="DataInput-1"/>
      <sheetName val="DI Rate Analysis"/>
      <sheetName val="SUMP1420KL@HW"/>
      <sheetName val="Sheet2"/>
      <sheetName val="Process"/>
      <sheetName val="Design"/>
      <sheetName val="Summary"/>
      <sheetName val="Labour"/>
      <sheetName val="abs_(2)akoli2"/>
      <sheetName val="Cd_nam2"/>
      <sheetName val="cd_namnoor_12"/>
      <sheetName val="ewcal_(2)-akoli2"/>
      <sheetName val="abs_(2)ko2"/>
      <sheetName val="ewcal-korta_(2)2"/>
      <sheetName val="Data_F8_BTR1"/>
      <sheetName val="data_existing_do_not_delete"/>
      <sheetName val="Road_data"/>
      <sheetName val="Common_"/>
      <sheetName val="abs_(2)akoli3"/>
      <sheetName val="Cd_nam3"/>
      <sheetName val="cd_namnoor_13"/>
      <sheetName val="ewcal_(2)-akoli3"/>
      <sheetName val="abs_(2)ko3"/>
      <sheetName val="ewcal-korta_(2)3"/>
      <sheetName val="Data_F8_BTR2"/>
      <sheetName val="data_existing_do_not_delete1"/>
      <sheetName val="Road_data1"/>
      <sheetName val="Common_1"/>
      <sheetName val="R_Det"/>
      <sheetName val="DATA_PRG"/>
      <sheetName val="sg-clay(d)"/>
      <sheetName val="Main sheet"/>
      <sheetName val="HDPE-pipe-rates"/>
      <sheetName val="pvc-pipe-rates"/>
      <sheetName val="stone"/>
      <sheetName val="cover-Akoly"/>
      <sheetName val="cover-oorta"/>
      <sheetName val="ewcal-korti_(2)1"/>
      <sheetName val="int-Diá-pvc"/>
      <sheetName val="m1"/>
      <sheetName val="v"/>
      <sheetName val="Rate"/>
      <sheetName val="ewst"/>
      <sheetName val="PRECAST lightconc-II"/>
      <sheetName val="Design of two-way slab"/>
      <sheetName val="zone-8"/>
      <sheetName val="MHNO_LEV"/>
      <sheetName val="Data rough"/>
      <sheetName val="Main"/>
      <sheetName val="dlvoid"/>
      <sheetName val="slab"/>
      <sheetName val="Staff Acco."/>
      <sheetName val="C-data"/>
      <sheetName val="Rates"/>
      <sheetName val="MRMECADAMoad data"/>
      <sheetName val="p&amp;m"/>
      <sheetName val="Boq (Main Building)"/>
      <sheetName val="Challan"/>
      <sheetName val="dump"/>
      <sheetName val="Av.G Level"/>
      <sheetName val="sch"/>
      <sheetName val="Abs PMRL"/>
      <sheetName val="Plant &amp;  Machinery"/>
      <sheetName val="HPs HPs"/>
      <sheetName val="Data_Base"/>
      <sheetName val="Factory_rates"/>
      <sheetName val="Specification"/>
      <sheetName val="quarry"/>
      <sheetName val="RAFT"/>
      <sheetName val="scour dep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Lea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"/>
      <sheetName val="Leads"/>
      <sheetName val="I.R.P"/>
      <sheetName val="open well"/>
      <sheetName val="ringwell"/>
      <sheetName val="bwell"/>
      <sheetName val="m"/>
    </sheetNames>
    <sheetDataSet>
      <sheetData sheetId="0" refreshError="1"/>
      <sheetData sheetId="1" refreshError="1"/>
      <sheetData sheetId="2" refreshError="1">
        <row r="9">
          <cell r="Q9">
            <v>171.75</v>
          </cell>
        </row>
        <row r="36">
          <cell r="Q36">
            <v>395.375</v>
          </cell>
        </row>
        <row r="39">
          <cell r="Q39">
            <v>1061.97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bstract"/>
      <sheetName val="detailed"/>
      <sheetName val="cdAbst"/>
      <sheetName val="cost"/>
      <sheetName val="data"/>
      <sheetName val="hp900"/>
      <sheetName val="CDdata (2)"/>
      <sheetName val="1v900"/>
      <sheetName val="2v900"/>
      <sheetName val="3v900"/>
      <sheetName val="impRdam"/>
      <sheetName val="CDdata"/>
      <sheetName val="lchart"/>
      <sheetName val="keymap"/>
      <sheetName val="LS"/>
      <sheetName val="CS"/>
      <sheetName val="leads"/>
      <sheetName val="Labour"/>
      <sheetName val="Material"/>
      <sheetName val="Plant &amp;  Machiner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</row>
        <row r="54">
          <cell r="A54">
            <v>51</v>
          </cell>
          <cell r="B54">
            <v>46</v>
          </cell>
          <cell r="C54" t="str">
            <v>KM</v>
          </cell>
          <cell r="D54">
            <v>180</v>
          </cell>
          <cell r="E54">
            <v>200</v>
          </cell>
        </row>
        <row r="55">
          <cell r="A55">
            <v>52</v>
          </cell>
          <cell r="B55">
            <v>47</v>
          </cell>
          <cell r="C55" t="str">
            <v>KM</v>
          </cell>
          <cell r="D55">
            <v>182.5</v>
          </cell>
          <cell r="E55">
            <v>203</v>
          </cell>
        </row>
        <row r="56">
          <cell r="A56">
            <v>53</v>
          </cell>
          <cell r="B56">
            <v>48</v>
          </cell>
          <cell r="C56" t="str">
            <v>KM</v>
          </cell>
          <cell r="D56">
            <v>185</v>
          </cell>
          <cell r="E56">
            <v>206</v>
          </cell>
        </row>
        <row r="57">
          <cell r="A57">
            <v>54</v>
          </cell>
          <cell r="B57">
            <v>49</v>
          </cell>
          <cell r="C57" t="str">
            <v>KM</v>
          </cell>
          <cell r="D57">
            <v>187.5</v>
          </cell>
          <cell r="E57">
            <v>209</v>
          </cell>
        </row>
        <row r="58">
          <cell r="A58">
            <v>55</v>
          </cell>
          <cell r="B58">
            <v>50</v>
          </cell>
          <cell r="C58" t="str">
            <v>KM</v>
          </cell>
          <cell r="D58">
            <v>190</v>
          </cell>
          <cell r="E58">
            <v>212</v>
          </cell>
        </row>
        <row r="59">
          <cell r="A59">
            <v>56</v>
          </cell>
          <cell r="B59">
            <v>51</v>
          </cell>
          <cell r="C59" t="str">
            <v>KM</v>
          </cell>
          <cell r="D59">
            <v>192.3</v>
          </cell>
          <cell r="E59">
            <v>214.8</v>
          </cell>
        </row>
        <row r="60">
          <cell r="A60">
            <v>57</v>
          </cell>
          <cell r="B60">
            <v>52</v>
          </cell>
          <cell r="C60" t="str">
            <v>KM</v>
          </cell>
          <cell r="D60">
            <v>194.6</v>
          </cell>
          <cell r="E60">
            <v>217.6</v>
          </cell>
        </row>
        <row r="61">
          <cell r="A61">
            <v>58</v>
          </cell>
          <cell r="B61">
            <v>53</v>
          </cell>
          <cell r="C61" t="str">
            <v>KM</v>
          </cell>
          <cell r="D61">
            <v>196.9</v>
          </cell>
          <cell r="E61">
            <v>220.4</v>
          </cell>
        </row>
        <row r="62">
          <cell r="A62">
            <v>59</v>
          </cell>
          <cell r="B62">
            <v>54</v>
          </cell>
          <cell r="C62" t="str">
            <v>KM</v>
          </cell>
          <cell r="D62">
            <v>199.2</v>
          </cell>
          <cell r="E62">
            <v>223.2</v>
          </cell>
        </row>
        <row r="63">
          <cell r="A63">
            <v>60</v>
          </cell>
          <cell r="B63">
            <v>55</v>
          </cell>
          <cell r="C63" t="str">
            <v>KM</v>
          </cell>
          <cell r="D63">
            <v>201.5</v>
          </cell>
          <cell r="E63">
            <v>226</v>
          </cell>
        </row>
        <row r="64">
          <cell r="A64">
            <v>61</v>
          </cell>
          <cell r="B64">
            <v>56</v>
          </cell>
          <cell r="C64" t="str">
            <v>KM</v>
          </cell>
          <cell r="D64">
            <v>203.8</v>
          </cell>
          <cell r="E64">
            <v>228.8</v>
          </cell>
        </row>
        <row r="65">
          <cell r="A65">
            <v>62</v>
          </cell>
          <cell r="B65">
            <v>57</v>
          </cell>
          <cell r="C65" t="str">
            <v>KM</v>
          </cell>
          <cell r="D65">
            <v>206.1</v>
          </cell>
          <cell r="E65">
            <v>231.6</v>
          </cell>
        </row>
        <row r="66">
          <cell r="A66">
            <v>63</v>
          </cell>
          <cell r="B66">
            <v>58</v>
          </cell>
          <cell r="C66" t="str">
            <v>KM</v>
          </cell>
          <cell r="D66">
            <v>208.4</v>
          </cell>
          <cell r="E66">
            <v>234.4</v>
          </cell>
        </row>
        <row r="67">
          <cell r="A67">
            <v>64</v>
          </cell>
          <cell r="B67">
            <v>59</v>
          </cell>
          <cell r="C67" t="str">
            <v>KM</v>
          </cell>
          <cell r="D67">
            <v>210.7</v>
          </cell>
          <cell r="E67">
            <v>237.2</v>
          </cell>
        </row>
        <row r="68">
          <cell r="A68">
            <v>65</v>
          </cell>
          <cell r="B68">
            <v>60</v>
          </cell>
          <cell r="C68" t="str">
            <v>KM</v>
          </cell>
          <cell r="D68">
            <v>213</v>
          </cell>
          <cell r="E68">
            <v>240</v>
          </cell>
        </row>
        <row r="69">
          <cell r="A69">
            <v>66</v>
          </cell>
          <cell r="B69">
            <v>61</v>
          </cell>
          <cell r="C69" t="str">
            <v>KM</v>
          </cell>
          <cell r="D69">
            <v>215.3</v>
          </cell>
          <cell r="E69">
            <v>242.8</v>
          </cell>
        </row>
        <row r="70">
          <cell r="A70">
            <v>67</v>
          </cell>
          <cell r="B70">
            <v>62</v>
          </cell>
          <cell r="C70" t="str">
            <v>KM</v>
          </cell>
          <cell r="D70">
            <v>217.6</v>
          </cell>
          <cell r="E70">
            <v>245.6</v>
          </cell>
        </row>
        <row r="71">
          <cell r="A71">
            <v>68</v>
          </cell>
          <cell r="B71">
            <v>63</v>
          </cell>
          <cell r="C71" t="str">
            <v>KM</v>
          </cell>
          <cell r="D71">
            <v>219.9</v>
          </cell>
          <cell r="E71">
            <v>248.4</v>
          </cell>
        </row>
        <row r="72">
          <cell r="A72">
            <v>69</v>
          </cell>
          <cell r="B72">
            <v>64</v>
          </cell>
          <cell r="C72" t="str">
            <v>KM</v>
          </cell>
          <cell r="D72">
            <v>222.2</v>
          </cell>
          <cell r="E72">
            <v>251.2</v>
          </cell>
        </row>
        <row r="73">
          <cell r="A73">
            <v>70</v>
          </cell>
          <cell r="B73">
            <v>65</v>
          </cell>
          <cell r="C73" t="str">
            <v>KM</v>
          </cell>
          <cell r="D73">
            <v>224.5</v>
          </cell>
          <cell r="E73">
            <v>254</v>
          </cell>
        </row>
        <row r="74">
          <cell r="A74">
            <v>71</v>
          </cell>
          <cell r="B74">
            <v>66</v>
          </cell>
          <cell r="C74" t="str">
            <v>KM</v>
          </cell>
          <cell r="D74">
            <v>226.8</v>
          </cell>
          <cell r="E74">
            <v>256.8</v>
          </cell>
        </row>
        <row r="75">
          <cell r="A75">
            <v>72</v>
          </cell>
          <cell r="B75">
            <v>67</v>
          </cell>
          <cell r="C75" t="str">
            <v>KM</v>
          </cell>
          <cell r="D75">
            <v>229.1</v>
          </cell>
          <cell r="E75">
            <v>259.60000000000002</v>
          </cell>
        </row>
        <row r="76">
          <cell r="A76">
            <v>73</v>
          </cell>
          <cell r="B76">
            <v>68</v>
          </cell>
          <cell r="C76" t="str">
            <v>KM</v>
          </cell>
          <cell r="D76">
            <v>231.4</v>
          </cell>
          <cell r="E76">
            <v>262.39999999999998</v>
          </cell>
        </row>
        <row r="77">
          <cell r="A77">
            <v>74</v>
          </cell>
          <cell r="B77">
            <v>69</v>
          </cell>
          <cell r="C77" t="str">
            <v>KM</v>
          </cell>
          <cell r="D77">
            <v>233.7</v>
          </cell>
          <cell r="E77">
            <v>265.2</v>
          </cell>
        </row>
        <row r="78">
          <cell r="A78">
            <v>75</v>
          </cell>
          <cell r="B78">
            <v>70</v>
          </cell>
          <cell r="C78" t="str">
            <v>KM</v>
          </cell>
          <cell r="D78">
            <v>236</v>
          </cell>
          <cell r="E78">
            <v>268</v>
          </cell>
        </row>
        <row r="79">
          <cell r="A79">
            <v>76</v>
          </cell>
          <cell r="B79">
            <v>71</v>
          </cell>
          <cell r="C79" t="str">
            <v>KM</v>
          </cell>
          <cell r="D79">
            <v>238.3</v>
          </cell>
          <cell r="E79">
            <v>270.8</v>
          </cell>
        </row>
        <row r="80">
          <cell r="A80">
            <v>77</v>
          </cell>
          <cell r="B80">
            <v>72</v>
          </cell>
          <cell r="C80" t="str">
            <v>KM</v>
          </cell>
          <cell r="D80">
            <v>240.6</v>
          </cell>
          <cell r="E80">
            <v>273.60000000000002</v>
          </cell>
        </row>
        <row r="81">
          <cell r="A81">
            <v>78</v>
          </cell>
          <cell r="B81">
            <v>73</v>
          </cell>
          <cell r="C81" t="str">
            <v>KM</v>
          </cell>
          <cell r="D81">
            <v>242.9</v>
          </cell>
          <cell r="E81">
            <v>276.39999999999998</v>
          </cell>
        </row>
        <row r="82">
          <cell r="A82">
            <v>79</v>
          </cell>
          <cell r="B82">
            <v>74</v>
          </cell>
          <cell r="C82" t="str">
            <v>KM</v>
          </cell>
          <cell r="D82">
            <v>245.2</v>
          </cell>
          <cell r="E82">
            <v>279.2</v>
          </cell>
        </row>
        <row r="83">
          <cell r="A83">
            <v>80</v>
          </cell>
          <cell r="B83">
            <v>75</v>
          </cell>
          <cell r="C83" t="str">
            <v>KM</v>
          </cell>
          <cell r="D83">
            <v>247.5</v>
          </cell>
          <cell r="E83">
            <v>282</v>
          </cell>
        </row>
        <row r="84">
          <cell r="A84">
            <v>81</v>
          </cell>
          <cell r="B84">
            <v>76</v>
          </cell>
          <cell r="C84" t="str">
            <v>KM</v>
          </cell>
          <cell r="D84">
            <v>249.8</v>
          </cell>
          <cell r="E84">
            <v>284.8</v>
          </cell>
        </row>
        <row r="85">
          <cell r="A85">
            <v>82</v>
          </cell>
          <cell r="B85">
            <v>77</v>
          </cell>
          <cell r="C85" t="str">
            <v>KM</v>
          </cell>
          <cell r="D85">
            <v>252.1</v>
          </cell>
          <cell r="E85">
            <v>287.60000000000002</v>
          </cell>
        </row>
        <row r="86">
          <cell r="A86">
            <v>83</v>
          </cell>
          <cell r="B86">
            <v>78</v>
          </cell>
          <cell r="C86" t="str">
            <v>KM</v>
          </cell>
          <cell r="D86">
            <v>254.4</v>
          </cell>
          <cell r="E86">
            <v>290.39999999999998</v>
          </cell>
        </row>
        <row r="87">
          <cell r="A87">
            <v>84</v>
          </cell>
          <cell r="B87">
            <v>79</v>
          </cell>
          <cell r="C87" t="str">
            <v>KM</v>
          </cell>
          <cell r="D87">
            <v>256.7</v>
          </cell>
          <cell r="E87">
            <v>293.2</v>
          </cell>
        </row>
        <row r="88">
          <cell r="A88">
            <v>85</v>
          </cell>
          <cell r="B88">
            <v>80</v>
          </cell>
          <cell r="C88" t="str">
            <v>KM</v>
          </cell>
          <cell r="D88">
            <v>259</v>
          </cell>
          <cell r="E88">
            <v>296</v>
          </cell>
        </row>
        <row r="89">
          <cell r="A89">
            <v>86</v>
          </cell>
          <cell r="B89">
            <v>81</v>
          </cell>
          <cell r="C89" t="str">
            <v>KM</v>
          </cell>
          <cell r="D89">
            <v>261.3</v>
          </cell>
          <cell r="E89">
            <v>298.8</v>
          </cell>
        </row>
        <row r="90">
          <cell r="A90">
            <v>87</v>
          </cell>
          <cell r="B90">
            <v>82</v>
          </cell>
          <cell r="C90" t="str">
            <v>KM</v>
          </cell>
          <cell r="D90">
            <v>263.60000000000002</v>
          </cell>
          <cell r="E90">
            <v>301.60000000000002</v>
          </cell>
        </row>
        <row r="91">
          <cell r="A91">
            <v>88</v>
          </cell>
          <cell r="B91">
            <v>83</v>
          </cell>
          <cell r="C91" t="str">
            <v>KM</v>
          </cell>
          <cell r="D91">
            <v>265.89999999999998</v>
          </cell>
          <cell r="E91">
            <v>304.39999999999998</v>
          </cell>
        </row>
        <row r="92">
          <cell r="A92">
            <v>89</v>
          </cell>
          <cell r="B92">
            <v>84</v>
          </cell>
          <cell r="C92" t="str">
            <v>KM</v>
          </cell>
          <cell r="D92">
            <v>268.2</v>
          </cell>
          <cell r="E92">
            <v>307.2</v>
          </cell>
        </row>
        <row r="93">
          <cell r="A93">
            <v>90</v>
          </cell>
          <cell r="B93">
            <v>85</v>
          </cell>
          <cell r="C93" t="str">
            <v>KM</v>
          </cell>
          <cell r="D93">
            <v>270.5</v>
          </cell>
          <cell r="E93">
            <v>310</v>
          </cell>
        </row>
        <row r="94">
          <cell r="A94">
            <v>91</v>
          </cell>
          <cell r="B94">
            <v>86</v>
          </cell>
          <cell r="C94" t="str">
            <v>KM</v>
          </cell>
          <cell r="D94">
            <v>272.8</v>
          </cell>
          <cell r="E94">
            <v>312.8</v>
          </cell>
        </row>
        <row r="95">
          <cell r="A95">
            <v>92</v>
          </cell>
          <cell r="B95">
            <v>87</v>
          </cell>
          <cell r="C95" t="str">
            <v>KM</v>
          </cell>
          <cell r="D95">
            <v>275.10000000000002</v>
          </cell>
          <cell r="E95">
            <v>315.60000000000002</v>
          </cell>
        </row>
        <row r="96">
          <cell r="A96">
            <v>93</v>
          </cell>
          <cell r="B96">
            <v>88</v>
          </cell>
          <cell r="C96" t="str">
            <v>KM</v>
          </cell>
          <cell r="D96">
            <v>277.39999999999998</v>
          </cell>
          <cell r="E96">
            <v>318.39999999999998</v>
          </cell>
        </row>
        <row r="97">
          <cell r="A97">
            <v>94</v>
          </cell>
          <cell r="B97">
            <v>89</v>
          </cell>
          <cell r="C97" t="str">
            <v>KM</v>
          </cell>
          <cell r="D97">
            <v>279.7</v>
          </cell>
          <cell r="E97">
            <v>321.2</v>
          </cell>
        </row>
        <row r="98">
          <cell r="A98">
            <v>95</v>
          </cell>
          <cell r="B98">
            <v>90</v>
          </cell>
          <cell r="C98" t="str">
            <v>KM</v>
          </cell>
          <cell r="D98">
            <v>282</v>
          </cell>
          <cell r="E98">
            <v>324</v>
          </cell>
        </row>
        <row r="99">
          <cell r="A99">
            <v>96</v>
          </cell>
          <cell r="B99">
            <v>91</v>
          </cell>
          <cell r="C99" t="str">
            <v>KM</v>
          </cell>
          <cell r="D99">
            <v>284.3</v>
          </cell>
          <cell r="E99">
            <v>326.8</v>
          </cell>
        </row>
        <row r="100">
          <cell r="A100">
            <v>97</v>
          </cell>
          <cell r="B100">
            <v>92</v>
          </cell>
          <cell r="C100" t="str">
            <v>KM</v>
          </cell>
          <cell r="D100">
            <v>286.60000000000002</v>
          </cell>
          <cell r="E100">
            <v>329.6</v>
          </cell>
        </row>
        <row r="101">
          <cell r="A101">
            <v>98</v>
          </cell>
          <cell r="B101">
            <v>93</v>
          </cell>
          <cell r="C101" t="str">
            <v>KM</v>
          </cell>
          <cell r="D101">
            <v>288.89999999999998</v>
          </cell>
          <cell r="E101">
            <v>332.4</v>
          </cell>
        </row>
        <row r="102">
          <cell r="A102">
            <v>99</v>
          </cell>
          <cell r="B102">
            <v>94</v>
          </cell>
          <cell r="C102" t="str">
            <v>KM</v>
          </cell>
          <cell r="D102">
            <v>291.2</v>
          </cell>
          <cell r="E102">
            <v>335.2</v>
          </cell>
        </row>
        <row r="103">
          <cell r="A103">
            <v>100</v>
          </cell>
          <cell r="B103">
            <v>95</v>
          </cell>
          <cell r="C103" t="str">
            <v>KM</v>
          </cell>
          <cell r="D103">
            <v>293.5</v>
          </cell>
          <cell r="E103">
            <v>338</v>
          </cell>
        </row>
        <row r="104">
          <cell r="A104">
            <v>101</v>
          </cell>
          <cell r="B104">
            <v>96</v>
          </cell>
          <cell r="C104" t="str">
            <v>KM</v>
          </cell>
          <cell r="D104">
            <v>295.8</v>
          </cell>
          <cell r="E104">
            <v>340.8</v>
          </cell>
        </row>
        <row r="105">
          <cell r="A105">
            <v>102</v>
          </cell>
          <cell r="B105">
            <v>97</v>
          </cell>
          <cell r="C105" t="str">
            <v>KM</v>
          </cell>
          <cell r="D105">
            <v>298.10000000000002</v>
          </cell>
          <cell r="E105">
            <v>343.6</v>
          </cell>
        </row>
        <row r="106">
          <cell r="A106">
            <v>103</v>
          </cell>
          <cell r="B106">
            <v>98</v>
          </cell>
          <cell r="C106" t="str">
            <v>KM</v>
          </cell>
          <cell r="D106">
            <v>300.39999999999998</v>
          </cell>
          <cell r="E106">
            <v>346.4</v>
          </cell>
        </row>
        <row r="107">
          <cell r="A107">
            <v>104</v>
          </cell>
          <cell r="B107">
            <v>99</v>
          </cell>
          <cell r="C107" t="str">
            <v>KM</v>
          </cell>
          <cell r="D107">
            <v>302.7</v>
          </cell>
          <cell r="E107">
            <v>349.2</v>
          </cell>
        </row>
        <row r="108">
          <cell r="A108">
            <v>105</v>
          </cell>
          <cell r="B108">
            <v>100</v>
          </cell>
          <cell r="C108" t="str">
            <v>KM</v>
          </cell>
          <cell r="D108">
            <v>305</v>
          </cell>
          <cell r="E108">
            <v>352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Hystmnt (2)"/>
      <sheetName val="Sheet2"/>
      <sheetName val="title"/>
      <sheetName val="spec"/>
      <sheetName val="need"/>
      <sheetName val="design"/>
      <sheetName val="estimate"/>
      <sheetName val="estPM"/>
      <sheetName val="distrib"/>
      <sheetName val="VC99"/>
      <sheetName val="VC96"/>
      <sheetName val="SP"/>
      <sheetName val="Pumproom"/>
      <sheetName val="ltrt"/>
      <sheetName val="pipe_data"/>
      <sheetName val="SPData"/>
      <sheetName val="hs"/>
      <sheetName val="pps"/>
      <sheetName val="map"/>
      <sheetName val="m_est"/>
      <sheetName val="feature"/>
      <sheetName val="glance"/>
      <sheetName val="master"/>
      <sheetName val="exec"/>
      <sheetName val="LBD"/>
      <sheetName val="CR"/>
      <sheetName val="MRATES"/>
      <sheetName val="00000"/>
      <sheetName val="AAAAAAAAAAAAA"/>
      <sheetName val="Revised rates(SSR 2014-15)"/>
      <sheetName val="ew OG"/>
      <sheetName val="ew-DiMs"/>
      <sheetName val="PVC"/>
      <sheetName val="HDPE"/>
      <sheetName val="AC"/>
      <sheetName val="DI"/>
      <sheetName val="CI"/>
      <sheetName val="GRP"/>
      <sheetName val="BWSCP"/>
      <sheetName val="MS data"/>
      <sheetName val="MS "/>
      <sheetName val="PSC"/>
      <sheetName val="MS"/>
      <sheetName val="MSdata"/>
      <sheetName val="msinlining"/>
      <sheetName val="wiremesh"/>
      <sheetName val="RCC"/>
      <sheetName val="DI Weights"/>
      <sheetName val="Wt of HDPE"/>
      <sheetName val="lazwts"/>
      <sheetName val="hdpe-rates"/>
      <sheetName val="hdpe_invoice"/>
      <sheetName val="pvc_invoice"/>
      <sheetName val="hdpe weights"/>
      <sheetName val="pvc-rates"/>
      <sheetName val="Sheet1"/>
      <sheetName val="PVC weights"/>
      <sheetName val="leads"/>
      <sheetName val="PSC -pv"/>
      <sheetName val="GRP-pv"/>
      <sheetName val="index"/>
      <sheetName val="GAJWEL SEC EST"/>
      <sheetName val="Sheet6"/>
      <sheetName val="Hystmnt_(2)"/>
      <sheetName val="Global factors"/>
      <sheetName val="maya"/>
      <sheetName val="Specification report"/>
      <sheetName val="rdamdata"/>
      <sheetName val="lead-st"/>
      <sheetName val="t_prsr"/>
      <sheetName val="id"/>
      <sheetName val="wh"/>
      <sheetName val="DataInput"/>
      <sheetName val="DataInput-1"/>
      <sheetName val="DI Rate Analysis"/>
      <sheetName val="Economic RisingMain  Ph-I"/>
      <sheetName val="SUMP1420KL@HW"/>
      <sheetName val="Plant &amp;  Machinery"/>
      <sheetName val="Labour"/>
      <sheetName val="Material"/>
      <sheetName val="RAFT"/>
      <sheetName val="Basicdata-f"/>
      <sheetName val="Scour-f"/>
      <sheetName val="DATA_PRG"/>
      <sheetName val="C-data"/>
      <sheetName val="Data rough"/>
      <sheetName val="pvc_basic"/>
      <sheetName val="GF SB Ok "/>
      <sheetName val="m"/>
      <sheetName val="ABS"/>
      <sheetName val="SSR 2014-15 Rates"/>
      <sheetName val="Lead statement"/>
      <sheetName val="FF WRK"/>
      <sheetName val="Works"/>
      <sheetName val="RMR"/>
      <sheetName val="General"/>
      <sheetName val="Data.F8.BTR"/>
      <sheetName val="DATA-BASE"/>
      <sheetName val="DATA-ABSTRACT"/>
      <sheetName val="Lead"/>
      <sheetName val="Estimate "/>
    </sheetNames>
    <sheetDataSet>
      <sheetData sheetId="0" refreshError="1"/>
      <sheetData sheetId="1" refreshError="1"/>
      <sheetData sheetId="2" refreshError="1">
        <row r="1">
          <cell r="A1" t="str">
            <v>Dia of Pipe(PVC)</v>
          </cell>
          <cell r="B1" t="str">
            <v>Interal Dia</v>
          </cell>
        </row>
        <row r="2">
          <cell r="A2">
            <v>63</v>
          </cell>
          <cell r="B2">
            <v>59.2</v>
          </cell>
        </row>
        <row r="3">
          <cell r="A3">
            <v>75</v>
          </cell>
          <cell r="B3">
            <v>70.599999999999994</v>
          </cell>
        </row>
        <row r="4">
          <cell r="A4">
            <v>90</v>
          </cell>
          <cell r="B4">
            <v>84.8</v>
          </cell>
        </row>
        <row r="5">
          <cell r="A5">
            <v>110</v>
          </cell>
          <cell r="B5">
            <v>104</v>
          </cell>
        </row>
        <row r="6">
          <cell r="A6">
            <v>125</v>
          </cell>
          <cell r="B6">
            <v>118.2</v>
          </cell>
        </row>
        <row r="7">
          <cell r="A7">
            <v>140</v>
          </cell>
          <cell r="B7">
            <v>132.4</v>
          </cell>
        </row>
        <row r="8">
          <cell r="A8">
            <v>160</v>
          </cell>
          <cell r="B8">
            <v>151.4</v>
          </cell>
        </row>
        <row r="9">
          <cell r="A9">
            <v>180</v>
          </cell>
          <cell r="B9">
            <v>170.2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PEC 7.00"/>
      <sheetName val="SPEC 14.00"/>
      <sheetName val="SPEC 24.00"/>
      <sheetName val="SPEC 6.00"/>
      <sheetName val="Lead"/>
      <sheetName val="Data_Renuals"/>
      <sheetName val="V BIT 25.00"/>
      <sheetName val="IV BIT 21.00"/>
      <sheetName val="III BIT 28.00"/>
      <sheetName val="I BIT 24.50"/>
      <sheetName val="B-M 6.00"/>
      <sheetName val="B-M 24.00"/>
      <sheetName val="CR 24.00"/>
      <sheetName val="CR 6.00"/>
      <sheetName val="CR 14.00"/>
      <sheetName val="Schedule"/>
      <sheetName val="Conveyance"/>
      <sheetName val="SPEC_7_00"/>
      <sheetName val="SPEC_14_00"/>
      <sheetName val="SPEC_24_00"/>
      <sheetName val="SPEC_6_00"/>
      <sheetName val="V_BIT_25_00"/>
      <sheetName val="IV_BIT_21_00"/>
      <sheetName val="III_BIT_28_00"/>
      <sheetName val="I_BIT_24_50"/>
      <sheetName val="B-M_6_00"/>
      <sheetName val="B-M_24_00"/>
      <sheetName val="CR_24_00"/>
      <sheetName val="CR_6_00"/>
      <sheetName val="CR_14_00"/>
      <sheetName val="Sheet2"/>
      <sheetName val="Sheet3"/>
      <sheetName val="r"/>
      <sheetName val="l"/>
      <sheetName val="Plant &amp;  Machinery"/>
      <sheetName val="Labour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atr"/>
      <sheetName val="ew-cal"/>
      <sheetName val="ann-b"/>
      <sheetName val="Abstrct "/>
      <sheetName val="est"/>
      <sheetName val="Lead"/>
      <sheetName val="Data"/>
      <sheetName val="she"/>
      <sheetName val="Part A"/>
      <sheetName val="Leads"/>
      <sheetName val="r"/>
      <sheetName val="Material"/>
      <sheetName val="Labour"/>
      <sheetName val="Road Detail Est."/>
      <sheetName val="Road data"/>
      <sheetName val="Plant &amp;  Machinery"/>
      <sheetName val="CD Data"/>
      <sheetName val="stone"/>
      <sheetName val="index"/>
      <sheetName val="quarry"/>
      <sheetName val="v"/>
      <sheetName val="ssr-rates"/>
      <sheetName val="other rates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COVER_SHEET"/>
      <sheetName val="ANNEX"/>
      <sheetName val="P_REPORT"/>
      <sheetName val="SPECIFICATION"/>
      <sheetName val="ABS"/>
      <sheetName val="ESTT_MOST"/>
      <sheetName val="m"/>
      <sheetName val="M2"/>
      <sheetName val="M3"/>
      <sheetName val="m1"/>
      <sheetName val="DATA"/>
      <sheetName val="LE"/>
      <sheetName val="Sheet1"/>
      <sheetName val="0000000000000"/>
      <sheetName val="XXXXXXXXXXXXX"/>
      <sheetName val="XXXXXXXXXXXX0"/>
      <sheetName val="Leadstatement "/>
      <sheetName val="exe"/>
      <sheetName val="insp"/>
      <sheetName val="sp"/>
      <sheetName val="Sheet3"/>
      <sheetName val="sub-est"/>
      <sheetName val="ann-b"/>
      <sheetName val="EWCal"/>
      <sheetName val="Sheet4"/>
      <sheetName val="COR.EST"/>
      <sheetName val="Abstrct-Part A"/>
      <sheetName val="Leads"/>
      <sheetName val="Lead"/>
      <sheetName val="r"/>
      <sheetName val="Data_Base"/>
      <sheetName val="maya"/>
      <sheetName val="Factory_rates"/>
      <sheetName val="lead-st"/>
      <sheetName val="rdamdata"/>
      <sheetName val="DATA-BASE"/>
      <sheetName val="Labour"/>
      <sheetName val="Material"/>
      <sheetName val="Levels"/>
      <sheetName val="Plant_&amp;__Machinery"/>
      <sheetName val="quarry"/>
      <sheetName val="v"/>
      <sheetName val="DATA-ABSTRACT"/>
      <sheetName val="Abstrct "/>
      <sheetName val="Abstrct  CD works"/>
      <sheetName val="est"/>
      <sheetName val="Slab cul-2m span 1"/>
      <sheetName val="Slab cul-3m span 2"/>
      <sheetName val="Slab cul-2m span 3"/>
      <sheetName val="Slab cul-2m span 4"/>
      <sheetName val="CC over pitching"/>
      <sheetName val="Data CD"/>
      <sheetName val="Lead Statement"/>
      <sheetName val="package summary"/>
      <sheetName val="Nindugerla"/>
      <sheetName val="cc pavement(b)"/>
      <sheetName val="foundations (b)"/>
      <sheetName val="est  (mord)"/>
      <sheetName val="Check Slip"/>
      <sheetName val="Sub Estiamte (2)"/>
      <sheetName val="Field Data"/>
      <sheetName val="Field Data (2)"/>
      <sheetName val="Field Data (3)"/>
      <sheetName val="3day Count"/>
      <sheetName val="Gen. Abstract"/>
      <sheetName val="Bridge Data 2005-06"/>
      <sheetName val="Plant &amp;  Machinery"/>
      <sheetName val="sup dat"/>
      <sheetName val="Nspt-smp-final-ORIGINAL"/>
      <sheetName val="mas_hab"/>
      <sheetName val="Work_sheet"/>
      <sheetName val="Data.F8.BTR"/>
      <sheetName val="Common "/>
      <sheetName val="Sheet1 (2)"/>
      <sheetName val="GN-ST-10"/>
      <sheetName val="Class IV Qtr. Ele"/>
      <sheetName val="data existing_do not delete"/>
      <sheetName val="habs-list"/>
      <sheetName val="nodes"/>
      <sheetName val="CD_Data"/>
      <sheetName val="Bitumen trunk"/>
      <sheetName val="R99 etc"/>
      <sheetName val="Trunk unpaved"/>
      <sheetName val="Part-A"/>
      <sheetName val="Sheet2"/>
      <sheetName val="in Put sheet"/>
      <sheetName val="final abstract"/>
      <sheetName val="sch"/>
      <sheetName val="RMR"/>
      <sheetName val="Specification report"/>
      <sheetName val="ssr-rates"/>
      <sheetName val="other rates"/>
      <sheetName val="clvrt_data"/>
      <sheetName val="Sheet9"/>
      <sheetName val="Plant_㫨__Machinery"/>
      <sheetName val="Plant 㫨  Machinery"/>
      <sheetName val="l"/>
      <sheetName val="HDPE"/>
      <sheetName val="DI"/>
      <sheetName val="pvc"/>
      <sheetName val="hdpe_basic"/>
      <sheetName val="pvc_basic"/>
      <sheetName val="Fie,d Data"/>
      <sheetName val="Estimate "/>
      <sheetName val="hdpe-rates"/>
      <sheetName val="hdpe weights"/>
      <sheetName val="pvc-rates"/>
      <sheetName val="PVC weights"/>
      <sheetName val="MRATES"/>
      <sheetName val="DATA_ENTRY"/>
      <sheetName val="BTLeads"/>
      <sheetName val="GF SB Ok "/>
      <sheetName val="GN_ST_10"/>
      <sheetName val="pvc-pipe-rates"/>
      <sheetName val="LEAD S 10-11"/>
      <sheetName val="Gen Abs"/>
      <sheetName val="Usage"/>
      <sheetName val="General"/>
      <sheetName val="Rates2"/>
      <sheetName val="PRECAST lightconc-II"/>
      <sheetName val="Rates"/>
      <sheetName val="Usage "/>
      <sheetName val="water-hammar-strenght"/>
      <sheetName val="AV-HDPE"/>
      <sheetName val="Di_gate-HDPE"/>
      <sheetName val="BTR"/>
      <sheetName val="Line"/>
      <sheetName val="Road data"/>
      <sheetName val="index"/>
      <sheetName val="entitlements"/>
      <sheetName val="dlvoid"/>
      <sheetName val="ESTIMATE"/>
      <sheetName val="hdpe_rates"/>
      <sheetName val="hdpe_wt-r"/>
      <sheetName val="DATA_PRG"/>
      <sheetName val="Rate"/>
      <sheetName val="Data rough"/>
      <sheetName val="Habcodes"/>
      <sheetName val="segments-details"/>
      <sheetName val="Main"/>
      <sheetName val="detls"/>
      <sheetName val="sand"/>
      <sheetName val="stone"/>
      <sheetName val="SUMP1420KL@H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M3">
            <v>117</v>
          </cell>
        </row>
        <row r="149">
          <cell r="B149" t="str">
            <v>Bijnepally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SIGEN_RCC_CULVERT"/>
      <sheetName val="DESIGENS_HP_CULVERT"/>
    </sheetNames>
    <sheetDataSet>
      <sheetData sheetId="0" refreshError="1">
        <row r="67">
          <cell r="H67">
            <v>1410.4611040000002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One vent Pipe"/>
      <sheetName val="Four vents"/>
      <sheetName val="two vents"/>
      <sheetName val="data"/>
      <sheetName val="Lead"/>
      <sheetName val="Designs"/>
      <sheetName val="3Vents"/>
      <sheetName val="Abut"/>
      <sheetName val="Pier"/>
      <sheetName val="Speci"/>
      <sheetName val="One vent "/>
      <sheetName val="Material"/>
      <sheetName val="Sheet1"/>
      <sheetName val="Contents"/>
      <sheetName val="Plant &amp;  Machinery"/>
      <sheetName val="Labour"/>
      <sheetName val="Lead statement (2)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Lead (2)"/>
      <sheetName val="Data (2)"/>
      <sheetName val="Estimate"/>
      <sheetName val="XXXXXXXXXXXXX"/>
      <sheetName val="0000000000000"/>
      <sheetName val="6.5% (2)"/>
      <sheetName val="est (2)"/>
      <sheetName val="XXXXXXXXXXXX0"/>
      <sheetName val="Abstract (2)"/>
      <sheetName val="Detailed"/>
      <sheetName val="key (2)"/>
      <sheetName val="pro-B (2)"/>
      <sheetName val="est  (mord)"/>
      <sheetName val="est(old) "/>
      <sheetName val="6.5%"/>
      <sheetName val="10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3">
          <cell r="G53">
            <v>234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ectorwise"/>
      <sheetName val="Plant &amp;  Machinery"/>
      <sheetName val="enc1"/>
      <sheetName val="enc2"/>
      <sheetName val="enc3"/>
      <sheetName val="enc4"/>
      <sheetName val="enc5"/>
      <sheetName val="enc234"/>
      <sheetName val="ABSTITLE"/>
      <sheetName val="abs312 (3)"/>
      <sheetName val="ridf4 ALL23.3.99"/>
      <sheetName val="TIT_3 (2)"/>
      <sheetName val="sectorwise type2"/>
      <sheetName val="99-2000 "/>
      <sheetName val="98-99"/>
      <sheetName val="97-98"/>
      <sheetName val="Abstractab"/>
      <sheetName val="Abstract"/>
      <sheetName val="encnewgovt"/>
      <sheetName val="ridf2enc"/>
      <sheetName val="ridf3enc"/>
      <sheetName val="ridf4enc"/>
      <sheetName val="LINKED23"/>
      <sheetName val="comprptsENC"/>
      <sheetName val="FINENC"/>
      <sheetName val="T&amp;A_Phy"/>
      <sheetName val="T&amp;A_Fin"/>
      <sheetName val="TIT_abs"/>
      <sheetName val="Sheet3"/>
      <sheetName val="TELE"/>
      <sheetName val="TIT_4"/>
      <sheetName val="abs312 (2)"/>
      <sheetName val="leads"/>
      <sheetName val="Labour"/>
      <sheetName val="Material"/>
      <sheetName val="maya"/>
      <sheetName val="Data"/>
      <sheetName val="Dormitory"/>
      <sheetName val="Sheet1"/>
      <sheetName val="Work_sheet"/>
      <sheetName val="r"/>
      <sheetName val="m"/>
      <sheetName val="Nspt-smp-final-ORIGINAL"/>
      <sheetName val="Gen.Abstr"/>
      <sheetName val="Lead"/>
    </sheetNames>
    <sheetDataSet>
      <sheetData sheetId="0" refreshError="1">
        <row r="1">
          <cell r="A1" t="str">
            <v>District</v>
          </cell>
          <cell r="B1" t="str">
            <v>Alloc</v>
          </cell>
          <cell r="C1" t="str">
            <v>expmar99</v>
          </cell>
          <cell r="D1" t="str">
            <v>relmar99</v>
          </cell>
          <cell r="E1" t="str">
            <v>obmar99</v>
          </cell>
          <cell r="F1" t="str">
            <v>Rel</v>
          </cell>
          <cell r="G1" t="str">
            <v>acpExp</v>
          </cell>
          <cell r="H1" t="str">
            <v>Exp1</v>
          </cell>
          <cell r="I1" t="str">
            <v>Expfinal</v>
          </cell>
          <cell r="J1" t="str">
            <v>Bal</v>
          </cell>
          <cell r="K1" t="str">
            <v>totwrks</v>
          </cell>
          <cell r="L1" t="str">
            <v>comp3/99</v>
          </cell>
          <cell r="M1" t="str">
            <v>Works</v>
          </cell>
          <cell r="N1" t="str">
            <v>totest</v>
          </cell>
          <cell r="O1" t="str">
            <v>Bal Est</v>
          </cell>
          <cell r="P1" t="str">
            <v>totcomp</v>
          </cell>
          <cell r="Q1" t="str">
            <v>Comp</v>
          </cell>
          <cell r="R1" t="str">
            <v>Bal</v>
          </cell>
        </row>
        <row r="2">
          <cell r="A2" t="str">
            <v>Srikakulam</v>
          </cell>
          <cell r="B2">
            <v>6.3399564873875507</v>
          </cell>
          <cell r="C2">
            <v>3.3949000000000003</v>
          </cell>
          <cell r="D2">
            <v>3.8</v>
          </cell>
          <cell r="E2">
            <v>0.40509999999999957</v>
          </cell>
          <cell r="F2">
            <v>1.65</v>
          </cell>
          <cell r="G2">
            <v>1.4691000000000001</v>
          </cell>
          <cell r="H2">
            <v>1.0640000000000005</v>
          </cell>
          <cell r="I2">
            <v>1.0640000000000005</v>
          </cell>
          <cell r="J2">
            <v>0.58599999999999941</v>
          </cell>
          <cell r="K2">
            <v>24</v>
          </cell>
          <cell r="L2">
            <v>5</v>
          </cell>
          <cell r="M2">
            <v>19</v>
          </cell>
          <cell r="N2">
            <v>13.037000000000001</v>
          </cell>
          <cell r="O2">
            <v>9.642100000000001</v>
          </cell>
          <cell r="P2">
            <v>7</v>
          </cell>
          <cell r="Q2">
            <v>2</v>
          </cell>
          <cell r="R2">
            <v>17</v>
          </cell>
        </row>
        <row r="3">
          <cell r="A3" t="str">
            <v>Vizianagaram</v>
          </cell>
          <cell r="B3">
            <v>6.5264973504227655</v>
          </cell>
          <cell r="C3">
            <v>2.7987000000000002</v>
          </cell>
          <cell r="D3">
            <v>3.35</v>
          </cell>
          <cell r="E3">
            <v>0.5512999999999999</v>
          </cell>
          <cell r="F3">
            <v>1.25</v>
          </cell>
          <cell r="G3">
            <v>1.4843999999999999</v>
          </cell>
          <cell r="H3">
            <v>0.93310000000000004</v>
          </cell>
          <cell r="I3">
            <v>0.93310000000000004</v>
          </cell>
          <cell r="J3">
            <v>0.31689999999999996</v>
          </cell>
          <cell r="K3">
            <v>23</v>
          </cell>
          <cell r="L3">
            <v>2</v>
          </cell>
          <cell r="M3">
            <v>21</v>
          </cell>
          <cell r="N3">
            <v>12.724500000000001</v>
          </cell>
          <cell r="O3">
            <v>9.9258000000000006</v>
          </cell>
          <cell r="P3">
            <v>5</v>
          </cell>
          <cell r="Q3">
            <v>3</v>
          </cell>
          <cell r="R3">
            <v>18</v>
          </cell>
        </row>
        <row r="4">
          <cell r="A4" t="str">
            <v>Visakhapatnam</v>
          </cell>
          <cell r="B4">
            <v>5.2308372495736588</v>
          </cell>
          <cell r="C4">
            <v>4.8526999999999996</v>
          </cell>
          <cell r="D4">
            <v>4.3</v>
          </cell>
          <cell r="E4">
            <v>-0.55269999999999975</v>
          </cell>
          <cell r="F4">
            <v>1.9</v>
          </cell>
          <cell r="G4">
            <v>1.6009</v>
          </cell>
          <cell r="H4">
            <v>2.1536</v>
          </cell>
          <cell r="I4">
            <v>2.1536</v>
          </cell>
          <cell r="J4">
            <v>-0.25360000000000005</v>
          </cell>
          <cell r="K4">
            <v>17</v>
          </cell>
          <cell r="L4">
            <v>0</v>
          </cell>
          <cell r="M4">
            <v>17</v>
          </cell>
          <cell r="N4">
            <v>12.808</v>
          </cell>
          <cell r="O4">
            <v>7.9553000000000003</v>
          </cell>
          <cell r="P4">
            <v>3</v>
          </cell>
          <cell r="Q4">
            <v>3</v>
          </cell>
          <cell r="R4">
            <v>14</v>
          </cell>
        </row>
        <row r="5">
          <cell r="A5" t="str">
            <v>East Godavari</v>
          </cell>
          <cell r="B5">
            <v>4.4450248230196028</v>
          </cell>
          <cell r="C5">
            <v>3.9397999999999995</v>
          </cell>
          <cell r="D5">
            <v>4.2699999999999996</v>
          </cell>
          <cell r="E5">
            <v>0.33020000000000005</v>
          </cell>
          <cell r="F5">
            <v>0.15</v>
          </cell>
          <cell r="G5">
            <v>0.37359999999999999</v>
          </cell>
          <cell r="H5">
            <v>4.3399999999999939E-2</v>
          </cell>
          <cell r="I5">
            <v>4.3399999999999939E-2</v>
          </cell>
          <cell r="J5">
            <v>0.10660000000000006</v>
          </cell>
          <cell r="K5">
            <v>31</v>
          </cell>
          <cell r="L5">
            <v>16</v>
          </cell>
          <cell r="M5">
            <v>15</v>
          </cell>
          <cell r="N5">
            <v>10.7</v>
          </cell>
          <cell r="O5">
            <v>6.7601999999999993</v>
          </cell>
          <cell r="P5">
            <v>16</v>
          </cell>
          <cell r="Q5">
            <v>0</v>
          </cell>
          <cell r="R5">
            <v>15</v>
          </cell>
        </row>
        <row r="6">
          <cell r="A6" t="str">
            <v>West Godavari</v>
          </cell>
          <cell r="B6">
            <v>6.5109139226683252</v>
          </cell>
          <cell r="C6">
            <v>7.9578999999999995</v>
          </cell>
          <cell r="D6">
            <v>8.6300000000000008</v>
          </cell>
          <cell r="E6">
            <v>0.67210000000000125</v>
          </cell>
          <cell r="F6">
            <v>0.45</v>
          </cell>
          <cell r="G6">
            <v>1.3902000000000001</v>
          </cell>
          <cell r="H6">
            <v>0.71809999999999885</v>
          </cell>
          <cell r="I6">
            <v>0.71809999999999885</v>
          </cell>
          <cell r="J6">
            <v>-0.26809999999999884</v>
          </cell>
          <cell r="K6">
            <v>40</v>
          </cell>
          <cell r="L6">
            <v>21</v>
          </cell>
          <cell r="M6">
            <v>19</v>
          </cell>
          <cell r="N6">
            <v>17.86</v>
          </cell>
          <cell r="O6">
            <v>9.9021000000000008</v>
          </cell>
          <cell r="P6">
            <v>23</v>
          </cell>
          <cell r="Q6">
            <v>2</v>
          </cell>
          <cell r="R6">
            <v>17</v>
          </cell>
        </row>
        <row r="7">
          <cell r="A7" t="str">
            <v>Krishna</v>
          </cell>
          <cell r="B7">
            <v>6.0240139964167332</v>
          </cell>
          <cell r="C7">
            <v>5.8304000000000009</v>
          </cell>
          <cell r="D7">
            <v>6.61</v>
          </cell>
          <cell r="E7">
            <v>0.7795999999999994</v>
          </cell>
          <cell r="F7">
            <v>0.5</v>
          </cell>
          <cell r="G7">
            <v>1.2702</v>
          </cell>
          <cell r="H7">
            <v>0.49060000000000059</v>
          </cell>
          <cell r="I7">
            <v>0.49060000000000059</v>
          </cell>
          <cell r="J7">
            <v>9.3999999999994088E-3</v>
          </cell>
          <cell r="K7">
            <v>29</v>
          </cell>
          <cell r="L7">
            <v>12</v>
          </cell>
          <cell r="M7">
            <v>17</v>
          </cell>
          <cell r="N7">
            <v>14.992000000000001</v>
          </cell>
          <cell r="O7">
            <v>9.1616</v>
          </cell>
          <cell r="P7">
            <v>13</v>
          </cell>
          <cell r="Q7">
            <v>1</v>
          </cell>
          <cell r="R7">
            <v>16</v>
          </cell>
        </row>
        <row r="8">
          <cell r="A8" t="str">
            <v>Guntur</v>
          </cell>
          <cell r="B8">
            <v>11.884106113543091</v>
          </cell>
          <cell r="C8">
            <v>7.6001000000000003</v>
          </cell>
          <cell r="D8">
            <v>6.85</v>
          </cell>
          <cell r="E8">
            <v>-0.75010000000000066</v>
          </cell>
          <cell r="F8">
            <v>2.15</v>
          </cell>
          <cell r="G8">
            <v>2.9051999999999998</v>
          </cell>
          <cell r="H8">
            <v>3.6553000000000004</v>
          </cell>
          <cell r="I8">
            <v>3.6553000000000004</v>
          </cell>
          <cell r="J8">
            <v>-1.5053000000000005</v>
          </cell>
          <cell r="K8">
            <v>50</v>
          </cell>
          <cell r="L8">
            <v>11</v>
          </cell>
          <cell r="M8">
            <v>39</v>
          </cell>
          <cell r="N8">
            <v>25.673999999999999</v>
          </cell>
          <cell r="O8">
            <v>18.073899999999998</v>
          </cell>
          <cell r="P8">
            <v>14</v>
          </cell>
          <cell r="Q8">
            <v>3</v>
          </cell>
          <cell r="R8">
            <v>36</v>
          </cell>
        </row>
        <row r="9">
          <cell r="A9" t="str">
            <v>Prakasam</v>
          </cell>
          <cell r="B9">
            <v>6.4859278359734427</v>
          </cell>
          <cell r="C9">
            <v>4.9009</v>
          </cell>
          <cell r="D9">
            <v>6.1</v>
          </cell>
          <cell r="E9">
            <v>1.1990999999999996</v>
          </cell>
          <cell r="F9">
            <v>0.65</v>
          </cell>
          <cell r="G9">
            <v>1.5345</v>
          </cell>
          <cell r="H9">
            <v>0.33540000000000036</v>
          </cell>
          <cell r="I9">
            <v>0.33540000000000036</v>
          </cell>
          <cell r="J9">
            <v>0.31459999999999966</v>
          </cell>
          <cell r="K9">
            <v>25</v>
          </cell>
          <cell r="L9">
            <v>10</v>
          </cell>
          <cell r="M9">
            <v>15</v>
          </cell>
          <cell r="N9">
            <v>14.765000000000001</v>
          </cell>
          <cell r="O9">
            <v>9.8641000000000005</v>
          </cell>
          <cell r="P9">
            <v>12</v>
          </cell>
          <cell r="Q9">
            <v>2</v>
          </cell>
          <cell r="R9">
            <v>13</v>
          </cell>
        </row>
        <row r="10">
          <cell r="A10" t="str">
            <v>Nellore</v>
          </cell>
          <cell r="B10">
            <v>3.9844260406573611</v>
          </cell>
          <cell r="C10">
            <v>6.7767999999999997</v>
          </cell>
          <cell r="D10">
            <v>7.43</v>
          </cell>
          <cell r="E10">
            <v>0.6532</v>
          </cell>
          <cell r="F10">
            <v>0.65</v>
          </cell>
          <cell r="G10">
            <v>1.0651999999999999</v>
          </cell>
          <cell r="H10">
            <v>0.41199999999999992</v>
          </cell>
          <cell r="I10">
            <v>0.41199999999999992</v>
          </cell>
          <cell r="J10">
            <v>0.2380000000000001</v>
          </cell>
          <cell r="K10">
            <v>33</v>
          </cell>
          <cell r="L10">
            <v>17</v>
          </cell>
          <cell r="M10">
            <v>16</v>
          </cell>
          <cell r="N10">
            <v>12.836500000000001</v>
          </cell>
          <cell r="O10">
            <v>6.0597000000000012</v>
          </cell>
          <cell r="P10">
            <v>20</v>
          </cell>
          <cell r="Q10">
            <v>3</v>
          </cell>
          <cell r="R10">
            <v>13</v>
          </cell>
        </row>
        <row r="11">
          <cell r="A11" t="str">
            <v>Chittoor</v>
          </cell>
          <cell r="B11">
            <v>7.3833228654780658</v>
          </cell>
          <cell r="C11">
            <v>3.9831000000000008</v>
          </cell>
          <cell r="D11">
            <v>5.6</v>
          </cell>
          <cell r="E11">
            <v>1.6168999999999989</v>
          </cell>
          <cell r="F11">
            <v>0.1</v>
          </cell>
          <cell r="G11">
            <v>0.81599999999999995</v>
          </cell>
          <cell r="H11">
            <v>-0.80089999999999895</v>
          </cell>
          <cell r="I11">
            <v>0.4</v>
          </cell>
          <cell r="J11">
            <v>-0.30000000000000004</v>
          </cell>
          <cell r="K11">
            <v>34</v>
          </cell>
          <cell r="L11">
            <v>10</v>
          </cell>
          <cell r="M11">
            <v>24</v>
          </cell>
          <cell r="N11">
            <v>15.212</v>
          </cell>
          <cell r="O11">
            <v>11.228899999999999</v>
          </cell>
          <cell r="P11">
            <v>12</v>
          </cell>
          <cell r="Q11">
            <v>2</v>
          </cell>
          <cell r="R11">
            <v>22</v>
          </cell>
        </row>
        <row r="12">
          <cell r="A12" t="str">
            <v>Cuddapah</v>
          </cell>
          <cell r="B12">
            <v>5.2888970247093976</v>
          </cell>
          <cell r="C12">
            <v>4.974400000000001</v>
          </cell>
          <cell r="D12">
            <v>5.8</v>
          </cell>
          <cell r="E12">
            <v>0.82559999999999878</v>
          </cell>
          <cell r="F12">
            <v>0.2</v>
          </cell>
          <cell r="G12">
            <v>0.43450000000000005</v>
          </cell>
          <cell r="H12">
            <v>-0.39109999999999873</v>
          </cell>
          <cell r="I12">
            <v>0.2</v>
          </cell>
          <cell r="J12">
            <v>0</v>
          </cell>
          <cell r="K12">
            <v>32</v>
          </cell>
          <cell r="L12">
            <v>11</v>
          </cell>
          <cell r="M12">
            <v>21</v>
          </cell>
          <cell r="N12">
            <v>13.017999999999999</v>
          </cell>
          <cell r="O12">
            <v>8.0435999999999979</v>
          </cell>
          <cell r="P12">
            <v>14</v>
          </cell>
          <cell r="Q12">
            <v>3</v>
          </cell>
          <cell r="R12">
            <v>18</v>
          </cell>
        </row>
        <row r="13">
          <cell r="A13" t="str">
            <v>Anantapur</v>
          </cell>
          <cell r="B13">
            <v>8.4452973028702978</v>
          </cell>
          <cell r="C13">
            <v>3.1979999999999995</v>
          </cell>
          <cell r="D13">
            <v>4</v>
          </cell>
          <cell r="E13">
            <v>0.80200000000000049</v>
          </cell>
          <cell r="F13">
            <v>0.5</v>
          </cell>
          <cell r="G13">
            <v>1.3625999999999998</v>
          </cell>
          <cell r="H13">
            <v>0.56059999999999932</v>
          </cell>
          <cell r="I13">
            <v>0.56059999999999932</v>
          </cell>
          <cell r="J13">
            <v>-6.0599999999999321E-2</v>
          </cell>
          <cell r="K13">
            <v>29</v>
          </cell>
          <cell r="L13">
            <v>3</v>
          </cell>
          <cell r="M13">
            <v>26</v>
          </cell>
          <cell r="N13">
            <v>16.042000000000002</v>
          </cell>
          <cell r="O13">
            <v>12.844000000000001</v>
          </cell>
          <cell r="P13">
            <v>6</v>
          </cell>
          <cell r="Q13">
            <v>3</v>
          </cell>
          <cell r="R13">
            <v>23</v>
          </cell>
        </row>
        <row r="14">
          <cell r="A14" t="str">
            <v>Kurnool</v>
          </cell>
          <cell r="B14">
            <v>7.0542955554222964</v>
          </cell>
          <cell r="C14">
            <v>6.0845000000000002</v>
          </cell>
          <cell r="D14">
            <v>7.95</v>
          </cell>
          <cell r="E14">
            <v>1.8654999999999999</v>
          </cell>
          <cell r="F14">
            <v>0</v>
          </cell>
          <cell r="G14">
            <v>2.1309</v>
          </cell>
          <cell r="H14">
            <v>0.26540000000000008</v>
          </cell>
          <cell r="I14">
            <v>0.26540000000000008</v>
          </cell>
          <cell r="J14">
            <v>-0.26540000000000008</v>
          </cell>
          <cell r="K14">
            <v>45</v>
          </cell>
          <cell r="L14">
            <v>21</v>
          </cell>
          <cell r="M14">
            <v>24</v>
          </cell>
          <cell r="N14">
            <v>16.812999999999999</v>
          </cell>
          <cell r="O14">
            <v>10.728499999999999</v>
          </cell>
          <cell r="P14">
            <v>24</v>
          </cell>
          <cell r="Q14">
            <v>3</v>
          </cell>
          <cell r="R14">
            <v>21</v>
          </cell>
        </row>
        <row r="15">
          <cell r="A15" t="str">
            <v>Mahabubnagar</v>
          </cell>
          <cell r="B15">
            <v>7.5731513714994483</v>
          </cell>
          <cell r="C15">
            <v>5.5608999999999993</v>
          </cell>
          <cell r="D15">
            <v>6.83</v>
          </cell>
          <cell r="E15">
            <v>1.2691000000000008</v>
          </cell>
          <cell r="F15">
            <v>0.45</v>
          </cell>
          <cell r="G15">
            <v>1.7105000000000001</v>
          </cell>
          <cell r="H15">
            <v>0.44139999999999935</v>
          </cell>
          <cell r="I15">
            <v>0.44139999999999935</v>
          </cell>
          <cell r="J15">
            <v>8.6000000000006627E-3</v>
          </cell>
          <cell r="K15">
            <v>35</v>
          </cell>
          <cell r="L15">
            <v>9</v>
          </cell>
          <cell r="M15">
            <v>26</v>
          </cell>
          <cell r="N15">
            <v>17.078499999999998</v>
          </cell>
          <cell r="O15">
            <v>11.517599999999998</v>
          </cell>
          <cell r="P15">
            <v>15</v>
          </cell>
          <cell r="Q15">
            <v>6</v>
          </cell>
          <cell r="R15">
            <v>20</v>
          </cell>
        </row>
        <row r="16">
          <cell r="A16" t="str">
            <v>Ranga Reddy</v>
          </cell>
          <cell r="B16">
            <v>4.9360014265740455</v>
          </cell>
          <cell r="C16">
            <v>1.9265999999999999</v>
          </cell>
          <cell r="D16">
            <v>2.6150000000000002</v>
          </cell>
          <cell r="E16">
            <v>0.68840000000000034</v>
          </cell>
          <cell r="F16">
            <v>1.2</v>
          </cell>
          <cell r="G16">
            <v>0.75719999999999998</v>
          </cell>
          <cell r="H16">
            <v>6.8799999999999639E-2</v>
          </cell>
          <cell r="I16">
            <v>6.8799999999999639E-2</v>
          </cell>
          <cell r="J16">
            <v>1.1312000000000002</v>
          </cell>
          <cell r="K16">
            <v>16</v>
          </cell>
          <cell r="L16">
            <v>2</v>
          </cell>
          <cell r="M16">
            <v>14</v>
          </cell>
          <cell r="N16">
            <v>9.4335000000000004</v>
          </cell>
          <cell r="O16">
            <v>7.5069000000000008</v>
          </cell>
          <cell r="P16">
            <v>4</v>
          </cell>
          <cell r="Q16">
            <v>2</v>
          </cell>
          <cell r="R16">
            <v>12</v>
          </cell>
        </row>
        <row r="17">
          <cell r="A17" t="str">
            <v>Nalgonda</v>
          </cell>
          <cell r="B17">
            <v>5.8986232929242561</v>
          </cell>
          <cell r="C17">
            <v>4.3959000000000001</v>
          </cell>
          <cell r="D17">
            <v>5.25</v>
          </cell>
          <cell r="E17">
            <v>0.85409999999999986</v>
          </cell>
          <cell r="F17">
            <v>1.25</v>
          </cell>
          <cell r="G17">
            <v>1.5286999999999999</v>
          </cell>
          <cell r="H17">
            <v>0.67460000000000009</v>
          </cell>
          <cell r="I17">
            <v>0.67460000000000009</v>
          </cell>
          <cell r="J17">
            <v>0.57539999999999991</v>
          </cell>
          <cell r="K17">
            <v>19</v>
          </cell>
          <cell r="L17">
            <v>4</v>
          </cell>
          <cell r="M17">
            <v>15</v>
          </cell>
          <cell r="N17">
            <v>13.366800000000001</v>
          </cell>
          <cell r="O17">
            <v>8.9709000000000003</v>
          </cell>
          <cell r="P17">
            <v>6</v>
          </cell>
          <cell r="Q17">
            <v>2</v>
          </cell>
          <cell r="R17">
            <v>13</v>
          </cell>
        </row>
        <row r="18">
          <cell r="A18" t="str">
            <v>Medak</v>
          </cell>
          <cell r="B18">
            <v>5.0158253982782224</v>
          </cell>
          <cell r="C18">
            <v>3.2407000000000004</v>
          </cell>
          <cell r="D18">
            <v>3.48</v>
          </cell>
          <cell r="E18">
            <v>0.23929999999999962</v>
          </cell>
          <cell r="F18">
            <v>0.7</v>
          </cell>
          <cell r="G18">
            <v>0.49380000000000002</v>
          </cell>
          <cell r="H18">
            <v>0.25450000000000039</v>
          </cell>
          <cell r="I18">
            <v>0.25450000000000039</v>
          </cell>
          <cell r="J18">
            <v>0.44549999999999956</v>
          </cell>
          <cell r="K18">
            <v>25</v>
          </cell>
          <cell r="L18">
            <v>11</v>
          </cell>
          <cell r="M18">
            <v>14</v>
          </cell>
          <cell r="N18">
            <v>10.869000000000002</v>
          </cell>
          <cell r="O18">
            <v>7.6283000000000012</v>
          </cell>
          <cell r="P18">
            <v>12</v>
          </cell>
          <cell r="Q18">
            <v>1</v>
          </cell>
          <cell r="R18">
            <v>13</v>
          </cell>
        </row>
        <row r="19">
          <cell r="A19" t="str">
            <v>Nizamabad</v>
          </cell>
          <cell r="B19">
            <v>5.1235943353648343</v>
          </cell>
          <cell r="C19">
            <v>5.4557999999999991</v>
          </cell>
          <cell r="D19">
            <v>5.2</v>
          </cell>
          <cell r="E19">
            <v>-0.25579999999999892</v>
          </cell>
          <cell r="F19">
            <v>2.15</v>
          </cell>
          <cell r="G19">
            <v>2.5670999999999999</v>
          </cell>
          <cell r="H19">
            <v>2.8228999999999989</v>
          </cell>
          <cell r="I19">
            <v>2.8228999999999989</v>
          </cell>
          <cell r="J19">
            <v>-0.67289999999999894</v>
          </cell>
          <cell r="K19">
            <v>23</v>
          </cell>
          <cell r="L19">
            <v>8</v>
          </cell>
          <cell r="M19">
            <v>15</v>
          </cell>
          <cell r="N19">
            <v>13.247999999999999</v>
          </cell>
          <cell r="O19">
            <v>7.7922000000000002</v>
          </cell>
          <cell r="P19">
            <v>11</v>
          </cell>
          <cell r="Q19">
            <v>3</v>
          </cell>
          <cell r="R19">
            <v>12</v>
          </cell>
        </row>
        <row r="20">
          <cell r="A20" t="str">
            <v>Warangal</v>
          </cell>
          <cell r="B20">
            <v>2.5385206553403421</v>
          </cell>
          <cell r="C20">
            <v>5.0892999999999997</v>
          </cell>
          <cell r="D20">
            <v>4.6349999999999998</v>
          </cell>
          <cell r="E20">
            <v>-0.45429999999999993</v>
          </cell>
          <cell r="F20">
            <v>1</v>
          </cell>
          <cell r="G20">
            <v>0.62909999999999999</v>
          </cell>
          <cell r="H20">
            <v>1.0833999999999999</v>
          </cell>
          <cell r="I20">
            <v>1.0833999999999999</v>
          </cell>
          <cell r="J20">
            <v>-8.3399999999999919E-2</v>
          </cell>
          <cell r="K20">
            <v>18</v>
          </cell>
          <cell r="L20">
            <v>9</v>
          </cell>
          <cell r="M20">
            <v>9</v>
          </cell>
          <cell r="N20">
            <v>8.9499999999999993</v>
          </cell>
          <cell r="O20">
            <v>3.8606999999999996</v>
          </cell>
          <cell r="P20">
            <v>9</v>
          </cell>
          <cell r="Q20">
            <v>0</v>
          </cell>
          <cell r="R20">
            <v>9</v>
          </cell>
        </row>
        <row r="21">
          <cell r="A21" t="str">
            <v>Khammam</v>
          </cell>
          <cell r="B21">
            <v>4.688573415434985</v>
          </cell>
          <cell r="C21">
            <v>2.2549000000000001</v>
          </cell>
          <cell r="D21">
            <v>2.8</v>
          </cell>
          <cell r="E21">
            <v>0.5450999999999997</v>
          </cell>
          <cell r="F21">
            <v>0.8</v>
          </cell>
          <cell r="G21">
            <v>1.0263</v>
          </cell>
          <cell r="H21">
            <v>0.48120000000000029</v>
          </cell>
          <cell r="I21">
            <v>0.48120000000000029</v>
          </cell>
          <cell r="J21">
            <v>0.31879999999999975</v>
          </cell>
          <cell r="K21">
            <v>17</v>
          </cell>
          <cell r="L21">
            <v>4</v>
          </cell>
          <cell r="M21">
            <v>13</v>
          </cell>
          <cell r="N21">
            <v>9.3855000000000004</v>
          </cell>
          <cell r="O21">
            <v>7.1306000000000003</v>
          </cell>
          <cell r="P21">
            <v>6</v>
          </cell>
          <cell r="Q21">
            <v>2</v>
          </cell>
          <cell r="R21">
            <v>11</v>
          </cell>
        </row>
        <row r="22">
          <cell r="A22" t="str">
            <v>Karimnagar</v>
          </cell>
          <cell r="B22">
            <v>0.74820179079228522</v>
          </cell>
          <cell r="C22">
            <v>4.7321</v>
          </cell>
          <cell r="D22">
            <v>4.95</v>
          </cell>
          <cell r="E22">
            <v>0.2179000000000002</v>
          </cell>
          <cell r="F22">
            <v>0.4</v>
          </cell>
          <cell r="G22">
            <v>0.38670000000000004</v>
          </cell>
          <cell r="H22">
            <v>0.16879999999999984</v>
          </cell>
          <cell r="I22">
            <v>0.16879999999999984</v>
          </cell>
          <cell r="J22">
            <v>0.23120000000000018</v>
          </cell>
          <cell r="K22">
            <v>14</v>
          </cell>
          <cell r="L22">
            <v>11</v>
          </cell>
          <cell r="M22">
            <v>3</v>
          </cell>
          <cell r="N22">
            <v>5.87</v>
          </cell>
          <cell r="O22">
            <v>1.1379000000000001</v>
          </cell>
          <cell r="P22">
            <v>13</v>
          </cell>
          <cell r="Q22">
            <v>2</v>
          </cell>
          <cell r="R22">
            <v>1</v>
          </cell>
        </row>
        <row r="23">
          <cell r="A23" t="str">
            <v>Adilabad</v>
          </cell>
          <cell r="B23">
            <v>2.8739917456490023</v>
          </cell>
          <cell r="C23">
            <v>1.7661000000000002</v>
          </cell>
          <cell r="D23">
            <v>1.9</v>
          </cell>
          <cell r="E23">
            <v>0.13389999999999969</v>
          </cell>
          <cell r="F23">
            <v>0.9</v>
          </cell>
          <cell r="G23">
            <v>0.93019999999999992</v>
          </cell>
          <cell r="H23">
            <v>0.79630000000000023</v>
          </cell>
          <cell r="I23">
            <v>0.79630000000000023</v>
          </cell>
          <cell r="J23">
            <v>0.10369999999999979</v>
          </cell>
          <cell r="K23">
            <v>11</v>
          </cell>
          <cell r="L23">
            <v>2</v>
          </cell>
          <cell r="M23">
            <v>9</v>
          </cell>
          <cell r="N23">
            <v>6.1370000000000005</v>
          </cell>
          <cell r="O23">
            <v>4.3709000000000007</v>
          </cell>
          <cell r="P23">
            <v>6</v>
          </cell>
          <cell r="Q23">
            <v>4</v>
          </cell>
          <cell r="R23">
            <v>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pm"/>
      <sheetName val="GM"/>
      <sheetName val="SRs"/>
      <sheetName val="SRs-Rev"/>
      <sheetName val="detls"/>
      <sheetName val="Sheet1"/>
      <sheetName val="Global factors"/>
      <sheetName val="id"/>
      <sheetName val="HDPE"/>
      <sheetName val="DI"/>
      <sheetName val="pvc"/>
      <sheetName val="hdpe_basic"/>
      <sheetName val="pvc_basic"/>
      <sheetName val="Dormitory"/>
      <sheetName val="Summary"/>
      <sheetName val="data existing_do not delete"/>
      <sheetName val="Plant &amp;  Machinery"/>
      <sheetName val="Labour"/>
      <sheetName val="Material"/>
      <sheetName val="habs-list"/>
      <sheetName val="int-Dia"/>
      <sheetName val="nodes"/>
      <sheetName val="m"/>
      <sheetName val="Road data"/>
      <sheetName val="data-WC"/>
      <sheetName val="sectorwise"/>
      <sheetName val="SUMP1420KL@HW"/>
      <sheetName val="Sheet2"/>
      <sheetName val="Lead"/>
      <sheetName val="Det Est"/>
      <sheetName val="LEADS"/>
      <sheetName val="data"/>
      <sheetName val="General"/>
      <sheetName val="MRATES"/>
      <sheetName val="r"/>
      <sheetName val="SSR 2014-15 Rates"/>
      <sheetName val="Lead statement"/>
      <sheetName val="DATA_PRG"/>
      <sheetName val="Specification"/>
      <sheetName val="Sheet1 (2)"/>
      <sheetName val="Data_Base"/>
      <sheetName val="ww-march-02"/>
      <sheetName val="Nspt-smp-final-ORIGINAL"/>
      <sheetName val="HDPE-pipe-rates"/>
      <sheetName val="pvc-pipe-rates"/>
      <sheetName val="hdpe weights"/>
      <sheetName val="PVC weights"/>
      <sheetName val="index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2.5</v>
          </cell>
          <cell r="C3">
            <v>4</v>
          </cell>
          <cell r="D3">
            <v>6</v>
          </cell>
          <cell r="E3">
            <v>10</v>
          </cell>
          <cell r="F3">
            <v>0</v>
          </cell>
          <cell r="G3">
            <v>2.5</v>
          </cell>
          <cell r="H3">
            <v>4</v>
          </cell>
          <cell r="I3">
            <v>6</v>
          </cell>
          <cell r="J3">
            <v>0</v>
          </cell>
          <cell r="K3">
            <v>10</v>
          </cell>
          <cell r="L3">
            <v>2.5</v>
          </cell>
          <cell r="M3">
            <v>4</v>
          </cell>
          <cell r="N3">
            <v>6</v>
          </cell>
          <cell r="O3">
            <v>10</v>
          </cell>
        </row>
        <row r="4">
          <cell r="A4">
            <v>63</v>
          </cell>
          <cell r="B4">
            <v>2.4</v>
          </cell>
          <cell r="C4">
            <v>3.5</v>
          </cell>
          <cell r="D4">
            <v>4.2</v>
          </cell>
          <cell r="E4">
            <v>6.6</v>
          </cell>
          <cell r="F4">
            <v>0</v>
          </cell>
          <cell r="G4">
            <v>58.2</v>
          </cell>
          <cell r="H4">
            <v>56</v>
          </cell>
          <cell r="I4">
            <v>54.6</v>
          </cell>
          <cell r="J4">
            <v>0</v>
          </cell>
          <cell r="K4">
            <v>49.8</v>
          </cell>
          <cell r="L4">
            <v>0.12077586999999999</v>
          </cell>
          <cell r="M4">
            <v>0.15987581000000001</v>
          </cell>
          <cell r="N4">
            <v>0.18601166999999999</v>
          </cell>
          <cell r="O4">
            <v>0.29011769999999998</v>
          </cell>
        </row>
        <row r="5">
          <cell r="A5">
            <v>75</v>
          </cell>
          <cell r="B5">
            <v>2.7</v>
          </cell>
          <cell r="C5">
            <v>4.2</v>
          </cell>
          <cell r="D5">
            <v>4.9000000000000004</v>
          </cell>
          <cell r="E5">
            <v>7.8</v>
          </cell>
          <cell r="F5">
            <v>0</v>
          </cell>
          <cell r="G5">
            <v>69.599999999999994</v>
          </cell>
          <cell r="H5">
            <v>66.599999999999994</v>
          </cell>
          <cell r="I5">
            <v>65.2</v>
          </cell>
          <cell r="J5">
            <v>0</v>
          </cell>
          <cell r="K5">
            <v>59.4</v>
          </cell>
          <cell r="L5">
            <v>8.1953520000000002E-2</v>
          </cell>
          <cell r="M5">
            <v>0.11352882</v>
          </cell>
          <cell r="N5">
            <v>0.12898462999999999</v>
          </cell>
          <cell r="O5">
            <v>0.20303246</v>
          </cell>
        </row>
        <row r="6">
          <cell r="A6">
            <v>90</v>
          </cell>
          <cell r="B6">
            <v>3.2</v>
          </cell>
          <cell r="C6">
            <v>5</v>
          </cell>
          <cell r="D6">
            <v>5.8</v>
          </cell>
          <cell r="E6">
            <v>9.3000000000000007</v>
          </cell>
          <cell r="F6">
            <v>0</v>
          </cell>
          <cell r="G6">
            <v>83.6</v>
          </cell>
          <cell r="H6">
            <v>80</v>
          </cell>
          <cell r="I6">
            <v>78.400000000000006</v>
          </cell>
          <cell r="J6">
            <v>0</v>
          </cell>
          <cell r="K6">
            <v>71.400000000000006</v>
          </cell>
          <cell r="L6">
            <v>5.6430769999999998E-2</v>
          </cell>
          <cell r="M6">
            <v>7.8339149999999996E-2</v>
          </cell>
          <cell r="N6">
            <v>8.8529919999999998E-2</v>
          </cell>
          <cell r="O6">
            <v>0.13998290999999999</v>
          </cell>
        </row>
        <row r="7">
          <cell r="A7">
            <v>110</v>
          </cell>
          <cell r="B7">
            <v>3.9</v>
          </cell>
          <cell r="C7">
            <v>6</v>
          </cell>
          <cell r="D7">
            <v>7.1</v>
          </cell>
          <cell r="E7">
            <v>11.2</v>
          </cell>
          <cell r="F7">
            <v>0</v>
          </cell>
          <cell r="G7">
            <v>102.2</v>
          </cell>
          <cell r="H7">
            <v>98</v>
          </cell>
          <cell r="I7">
            <v>95.8</v>
          </cell>
          <cell r="J7">
            <v>0</v>
          </cell>
          <cell r="K7">
            <v>87.6</v>
          </cell>
          <cell r="L7">
            <v>3.7702720000000002E-2</v>
          </cell>
          <cell r="M7">
            <v>5.1682600000000002E-2</v>
          </cell>
          <cell r="N7">
            <v>5.9342989999999998E-2</v>
          </cell>
          <cell r="O7">
            <v>9.2181170000000007E-2</v>
          </cell>
        </row>
        <row r="8">
          <cell r="A8">
            <v>125</v>
          </cell>
          <cell r="B8">
            <v>4.4000000000000004</v>
          </cell>
          <cell r="C8">
            <v>6.8</v>
          </cell>
          <cell r="D8">
            <v>8</v>
          </cell>
          <cell r="E8">
            <v>12.8</v>
          </cell>
          <cell r="F8">
            <v>0</v>
          </cell>
          <cell r="G8">
            <v>116.2</v>
          </cell>
          <cell r="H8">
            <v>111.4</v>
          </cell>
          <cell r="I8">
            <v>109</v>
          </cell>
          <cell r="J8">
            <v>0</v>
          </cell>
          <cell r="K8">
            <v>99.4</v>
          </cell>
          <cell r="L8">
            <v>2.9054E-2</v>
          </cell>
          <cell r="M8">
            <v>3.993874E-2</v>
          </cell>
          <cell r="N8">
            <v>4.5624539999999998E-2</v>
          </cell>
          <cell r="O8">
            <v>7.1837349999999994E-2</v>
          </cell>
        </row>
        <row r="9">
          <cell r="A9">
            <v>140</v>
          </cell>
          <cell r="B9">
            <v>4.9000000000000004</v>
          </cell>
          <cell r="C9">
            <v>7.6</v>
          </cell>
          <cell r="D9">
            <v>9</v>
          </cell>
          <cell r="E9">
            <v>14.3</v>
          </cell>
          <cell r="F9">
            <v>0</v>
          </cell>
          <cell r="G9">
            <v>130.19999999999999</v>
          </cell>
          <cell r="H9">
            <v>124.8</v>
          </cell>
          <cell r="I9">
            <v>122</v>
          </cell>
          <cell r="J9">
            <v>0</v>
          </cell>
          <cell r="K9">
            <v>111.4</v>
          </cell>
          <cell r="L9">
            <v>2.307209E-2</v>
          </cell>
          <cell r="M9">
            <v>3.1786050000000003E-2</v>
          </cell>
          <cell r="N9">
            <v>3.6509600000000003E-2</v>
          </cell>
          <cell r="O9">
            <v>5.710875E-2</v>
          </cell>
        </row>
        <row r="10">
          <cell r="A10">
            <v>160</v>
          </cell>
          <cell r="B10">
            <v>5.6</v>
          </cell>
          <cell r="C10">
            <v>8.6</v>
          </cell>
          <cell r="D10">
            <v>10.199999999999999</v>
          </cell>
          <cell r="E10">
            <v>16.3</v>
          </cell>
          <cell r="F10">
            <v>0</v>
          </cell>
          <cell r="G10">
            <v>148.80000000000001</v>
          </cell>
          <cell r="H10">
            <v>142.80000000000001</v>
          </cell>
          <cell r="I10">
            <v>139.6</v>
          </cell>
          <cell r="J10">
            <v>0</v>
          </cell>
          <cell r="K10">
            <v>127.4</v>
          </cell>
          <cell r="L10">
            <v>1.7664570000000001E-2</v>
          </cell>
          <cell r="M10">
            <v>2.4146649999999999E-2</v>
          </cell>
          <cell r="N10">
            <v>2.7754689999999999E-2</v>
          </cell>
          <cell r="O10">
            <v>4.3596910000000003E-2</v>
          </cell>
        </row>
        <row r="11">
          <cell r="A11">
            <v>180</v>
          </cell>
          <cell r="B11">
            <v>6.2</v>
          </cell>
          <cell r="C11">
            <v>9.6999999999999993</v>
          </cell>
          <cell r="D11">
            <v>11.5</v>
          </cell>
          <cell r="E11">
            <v>18.3</v>
          </cell>
          <cell r="F11">
            <v>0</v>
          </cell>
          <cell r="G11">
            <v>167.6</v>
          </cell>
          <cell r="H11">
            <v>160.6</v>
          </cell>
          <cell r="I11">
            <v>157</v>
          </cell>
          <cell r="J11">
            <v>0</v>
          </cell>
          <cell r="K11">
            <v>143.4</v>
          </cell>
          <cell r="L11">
            <v>1.38066E-2</v>
          </cell>
          <cell r="M11">
            <v>1.911763E-2</v>
          </cell>
          <cell r="N11">
            <v>2.1970139999999999E-2</v>
          </cell>
          <cell r="O11">
            <v>3.4369049999999998E-2</v>
          </cell>
        </row>
        <row r="12">
          <cell r="A12">
            <v>200</v>
          </cell>
          <cell r="B12">
            <v>6.9</v>
          </cell>
          <cell r="C12">
            <v>10.7</v>
          </cell>
          <cell r="D12">
            <v>12.7</v>
          </cell>
          <cell r="E12">
            <v>20.3</v>
          </cell>
          <cell r="F12">
            <v>0</v>
          </cell>
          <cell r="G12">
            <v>186.2</v>
          </cell>
          <cell r="H12">
            <v>178.6</v>
          </cell>
          <cell r="I12">
            <v>174.6</v>
          </cell>
          <cell r="J12">
            <v>0</v>
          </cell>
          <cell r="K12">
            <v>159.4</v>
          </cell>
          <cell r="L12">
            <v>1.119555E-2</v>
          </cell>
          <cell r="M12">
            <v>1.5397320000000001E-2</v>
          </cell>
          <cell r="N12">
            <v>1.7703989999999999E-2</v>
          </cell>
          <cell r="O12">
            <v>2.7788529999999999E-2</v>
          </cell>
        </row>
        <row r="13">
          <cell r="A13">
            <v>225</v>
          </cell>
          <cell r="B13">
            <v>7.7</v>
          </cell>
          <cell r="C13">
            <v>12</v>
          </cell>
          <cell r="D13">
            <v>14.3</v>
          </cell>
          <cell r="E13">
            <v>22.8</v>
          </cell>
          <cell r="F13">
            <v>0</v>
          </cell>
          <cell r="G13">
            <v>209.6</v>
          </cell>
          <cell r="H13">
            <v>201</v>
          </cell>
          <cell r="I13">
            <v>196.4</v>
          </cell>
          <cell r="J13">
            <v>0</v>
          </cell>
          <cell r="K13">
            <v>179.4</v>
          </cell>
          <cell r="L13">
            <v>8.7976600000000005E-3</v>
          </cell>
          <cell r="M13">
            <v>1.2136030000000001E-2</v>
          </cell>
          <cell r="N13">
            <v>1.3998689999999999E-2</v>
          </cell>
          <cell r="O13">
            <v>2.1916600000000001E-2</v>
          </cell>
        </row>
        <row r="14">
          <cell r="A14">
            <v>250</v>
          </cell>
          <cell r="B14">
            <v>8.6</v>
          </cell>
          <cell r="C14">
            <v>13.3</v>
          </cell>
          <cell r="D14">
            <v>15.8</v>
          </cell>
          <cell r="E14">
            <v>25.3</v>
          </cell>
          <cell r="F14">
            <v>0</v>
          </cell>
          <cell r="G14">
            <v>232.8</v>
          </cell>
          <cell r="H14">
            <v>223.4</v>
          </cell>
          <cell r="I14">
            <v>218.4</v>
          </cell>
          <cell r="J14">
            <v>0</v>
          </cell>
          <cell r="K14">
            <v>199.4</v>
          </cell>
          <cell r="L14">
            <v>7.1510999999999996E-3</v>
          </cell>
          <cell r="M14">
            <v>9.8109100000000008E-3</v>
          </cell>
          <cell r="N14">
            <v>1.128529E-2</v>
          </cell>
          <cell r="O14">
            <v>1.7726700000000001E-2</v>
          </cell>
        </row>
        <row r="15">
          <cell r="A15">
            <v>280</v>
          </cell>
          <cell r="B15">
            <v>9.6</v>
          </cell>
          <cell r="C15">
            <v>14.9</v>
          </cell>
          <cell r="D15">
            <v>17.7</v>
          </cell>
          <cell r="E15">
            <v>28.3</v>
          </cell>
          <cell r="F15">
            <v>0</v>
          </cell>
          <cell r="G15">
            <v>260.8</v>
          </cell>
          <cell r="H15">
            <v>250.2</v>
          </cell>
          <cell r="I15">
            <v>244.6</v>
          </cell>
          <cell r="J15">
            <v>0</v>
          </cell>
          <cell r="K15">
            <v>223.4</v>
          </cell>
          <cell r="L15">
            <v>5.6880000000000003E-3</v>
          </cell>
          <cell r="M15">
            <v>7.8228499999999992E-3</v>
          </cell>
          <cell r="N15">
            <v>8.9982800000000009E-3</v>
          </cell>
          <cell r="O15">
            <v>1.411185E-2</v>
          </cell>
        </row>
        <row r="16">
          <cell r="A16">
            <v>315</v>
          </cell>
          <cell r="B16">
            <v>10.7</v>
          </cell>
          <cell r="C16">
            <v>16.7</v>
          </cell>
          <cell r="D16">
            <v>20</v>
          </cell>
          <cell r="E16">
            <v>31.8</v>
          </cell>
          <cell r="F16">
            <v>0</v>
          </cell>
          <cell r="G16">
            <v>293.60000000000002</v>
          </cell>
          <cell r="H16">
            <v>281.60000000000002</v>
          </cell>
          <cell r="I16">
            <v>275</v>
          </cell>
          <cell r="J16">
            <v>0</v>
          </cell>
          <cell r="K16">
            <v>251.4</v>
          </cell>
          <cell r="L16">
            <v>4.4609999999999997E-3</v>
          </cell>
          <cell r="M16">
            <v>6.1629600000000003E-3</v>
          </cell>
          <cell r="N16">
            <v>7.13615E-3</v>
          </cell>
          <cell r="O16">
            <v>1.113565E-2</v>
          </cell>
        </row>
        <row r="17">
          <cell r="A17">
            <v>355</v>
          </cell>
          <cell r="B17">
            <v>12.1</v>
          </cell>
          <cell r="C17">
            <v>18.8</v>
          </cell>
          <cell r="D17">
            <v>22.3</v>
          </cell>
          <cell r="E17">
            <v>35.799999999999997</v>
          </cell>
          <cell r="F17">
            <v>0</v>
          </cell>
          <cell r="G17">
            <v>330.8</v>
          </cell>
          <cell r="H17">
            <v>317.39999999999998</v>
          </cell>
          <cell r="I17">
            <v>310.39999999999998</v>
          </cell>
          <cell r="J17">
            <v>0</v>
          </cell>
          <cell r="K17">
            <v>283.39999999999998</v>
          </cell>
          <cell r="L17">
            <v>3.52447E-3</v>
          </cell>
          <cell r="M17">
            <v>4.8482100000000004E-3</v>
          </cell>
          <cell r="N17">
            <v>5.5681400000000001E-3</v>
          </cell>
          <cell r="O17">
            <v>8.7573400000000006E-3</v>
          </cell>
        </row>
        <row r="18">
          <cell r="A18">
            <v>400</v>
          </cell>
          <cell r="B18">
            <v>14.2</v>
          </cell>
          <cell r="C18">
            <v>22.1</v>
          </cell>
          <cell r="D18">
            <v>26.3</v>
          </cell>
          <cell r="E18">
            <v>42.1</v>
          </cell>
          <cell r="F18">
            <v>0</v>
          </cell>
          <cell r="G18">
            <v>371.6</v>
          </cell>
          <cell r="H18">
            <v>355.8</v>
          </cell>
          <cell r="I18">
            <v>347.4</v>
          </cell>
          <cell r="J18">
            <v>0</v>
          </cell>
          <cell r="K18">
            <v>315.8</v>
          </cell>
          <cell r="L18">
            <v>2.8537599999999999E-3</v>
          </cell>
          <cell r="M18">
            <v>3.9485299999999996E-3</v>
          </cell>
          <cell r="N18">
            <v>4.5594399999999997E-3</v>
          </cell>
          <cell r="O18">
            <v>7.2346299999999997E-3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AAAAAAAAAAAAA"/>
      <sheetName val="ssr-rates"/>
      <sheetName val="Sheet2"/>
      <sheetName val="ew OG"/>
      <sheetName val="ew-DiMs"/>
      <sheetName val="PVC"/>
      <sheetName val="HDPE"/>
      <sheetName val="AC"/>
      <sheetName val="DI"/>
      <sheetName val="CI"/>
      <sheetName val="GRP"/>
      <sheetName val="ms 10 mm"/>
      <sheetName val="ms 8 mm"/>
      <sheetName val="ms 6 mm"/>
      <sheetName val="ms data"/>
      <sheetName val="BWSCP"/>
      <sheetName val="PSC"/>
      <sheetName val="MS"/>
      <sheetName val="MSdata"/>
      <sheetName val="msinlining"/>
      <sheetName val="wiremesh"/>
      <sheetName val="RCC"/>
      <sheetName val="DI Weights"/>
      <sheetName val="Wt of HDPE"/>
      <sheetName val="lazwts"/>
      <sheetName val="hdpe-rates"/>
      <sheetName val="hdpe_invoice"/>
      <sheetName val="pvc_invoice"/>
      <sheetName val="hdpe weights"/>
      <sheetName val="pvc-rates"/>
      <sheetName val="Sheet1"/>
      <sheetName val="PVC weights"/>
      <sheetName val="data"/>
      <sheetName val="leads"/>
      <sheetName val="PSC -pv"/>
      <sheetName val="GRP-pv"/>
      <sheetName val="index"/>
      <sheetName val="HDPE-pipe-rates"/>
      <sheetName val="pvc-pipe-rates"/>
      <sheetName val="detls"/>
      <sheetName val="habs-list"/>
      <sheetName val="int-Dia"/>
      <sheetName val="nodes"/>
      <sheetName val="Material"/>
      <sheetName val="Quarry"/>
      <sheetName val="m"/>
      <sheetName val="ewst"/>
      <sheetName val="Labour"/>
      <sheetName val="Plant &amp;  Machinery"/>
      <sheetName val="Nspt-smp-final-ORIGINAL"/>
      <sheetName val="data existing_do not delete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B1" t="str">
            <v>Id</v>
          </cell>
          <cell r="C1" t="str">
            <v>Dia</v>
          </cell>
          <cell r="D1" t="str">
            <v>Class</v>
          </cell>
          <cell r="E1" t="str">
            <v>Weight of Pipe (Kgs/mtr)</v>
          </cell>
          <cell r="F1" t="str">
            <v>SSR Rate 08-09</v>
          </cell>
        </row>
        <row r="2">
          <cell r="B2" t="str">
            <v>a11010</v>
          </cell>
          <cell r="C2">
            <v>110</v>
          </cell>
          <cell r="D2">
            <v>10</v>
          </cell>
          <cell r="E2">
            <v>3.1240000000000001</v>
          </cell>
          <cell r="F2">
            <v>377</v>
          </cell>
        </row>
        <row r="3">
          <cell r="B3" t="str">
            <v>a1104</v>
          </cell>
          <cell r="C3">
            <v>110</v>
          </cell>
          <cell r="D3">
            <v>4</v>
          </cell>
          <cell r="E3">
            <v>1.4530000000000001</v>
          </cell>
          <cell r="F3">
            <v>175</v>
          </cell>
        </row>
        <row r="4">
          <cell r="B4" t="str">
            <v>a1106</v>
          </cell>
          <cell r="C4">
            <v>110</v>
          </cell>
          <cell r="D4">
            <v>6</v>
          </cell>
          <cell r="E4">
            <v>2.0670000000000002</v>
          </cell>
          <cell r="F4">
            <v>250</v>
          </cell>
        </row>
        <row r="5">
          <cell r="B5" t="str">
            <v>a1108</v>
          </cell>
          <cell r="C5">
            <v>110</v>
          </cell>
          <cell r="D5">
            <v>8</v>
          </cell>
          <cell r="E5">
            <v>2.6269999999999998</v>
          </cell>
          <cell r="F5">
            <v>317</v>
          </cell>
        </row>
        <row r="6">
          <cell r="B6" t="str">
            <v>a12510</v>
          </cell>
          <cell r="C6">
            <v>125</v>
          </cell>
          <cell r="D6">
            <v>10</v>
          </cell>
          <cell r="E6">
            <v>4.0510000000000002</v>
          </cell>
          <cell r="F6">
            <v>489</v>
          </cell>
        </row>
        <row r="7">
          <cell r="B7" t="str">
            <v>a1254</v>
          </cell>
          <cell r="C7">
            <v>125</v>
          </cell>
          <cell r="D7">
            <v>4</v>
          </cell>
          <cell r="E7">
            <v>1.8640000000000001</v>
          </cell>
          <cell r="F7">
            <v>225</v>
          </cell>
        </row>
        <row r="8">
          <cell r="B8" t="str">
            <v>a1256</v>
          </cell>
          <cell r="C8">
            <v>125</v>
          </cell>
          <cell r="D8">
            <v>6</v>
          </cell>
          <cell r="E8">
            <v>2.6459999999999999</v>
          </cell>
          <cell r="F8">
            <v>320</v>
          </cell>
        </row>
        <row r="9">
          <cell r="B9" t="str">
            <v>a1258</v>
          </cell>
          <cell r="C9">
            <v>125</v>
          </cell>
          <cell r="D9">
            <v>8</v>
          </cell>
          <cell r="E9">
            <v>3.379</v>
          </cell>
          <cell r="F9">
            <v>408</v>
          </cell>
        </row>
        <row r="10">
          <cell r="B10" t="str">
            <v>a14010</v>
          </cell>
          <cell r="C10">
            <v>140</v>
          </cell>
          <cell r="D10">
            <v>10</v>
          </cell>
          <cell r="E10">
            <v>5.08</v>
          </cell>
          <cell r="F10">
            <v>614</v>
          </cell>
        </row>
        <row r="11">
          <cell r="B11" t="str">
            <v>a1404</v>
          </cell>
          <cell r="C11">
            <v>140</v>
          </cell>
          <cell r="D11">
            <v>4</v>
          </cell>
          <cell r="E11">
            <v>2.3079999999999998</v>
          </cell>
          <cell r="F11">
            <v>279</v>
          </cell>
        </row>
        <row r="12">
          <cell r="B12" t="str">
            <v>a1406</v>
          </cell>
          <cell r="C12">
            <v>140</v>
          </cell>
          <cell r="D12">
            <v>6</v>
          </cell>
          <cell r="E12">
            <v>3.3140000000000001</v>
          </cell>
          <cell r="F12">
            <v>400</v>
          </cell>
        </row>
        <row r="13">
          <cell r="B13" t="str">
            <v>a1408</v>
          </cell>
          <cell r="C13">
            <v>140</v>
          </cell>
          <cell r="D13">
            <v>8</v>
          </cell>
          <cell r="E13">
            <v>4.2249999999999996</v>
          </cell>
          <cell r="F13">
            <v>510</v>
          </cell>
        </row>
        <row r="14">
          <cell r="B14" t="str">
            <v>a16010</v>
          </cell>
          <cell r="C14">
            <v>160</v>
          </cell>
          <cell r="D14">
            <v>10</v>
          </cell>
          <cell r="E14">
            <v>6.6219999999999999</v>
          </cell>
          <cell r="F14">
            <v>800</v>
          </cell>
        </row>
        <row r="15">
          <cell r="B15" t="str">
            <v>a1604</v>
          </cell>
          <cell r="C15">
            <v>160</v>
          </cell>
          <cell r="D15">
            <v>4</v>
          </cell>
          <cell r="E15">
            <v>3.024</v>
          </cell>
          <cell r="F15">
            <v>365</v>
          </cell>
        </row>
        <row r="16">
          <cell r="B16" t="str">
            <v>a1606</v>
          </cell>
          <cell r="C16">
            <v>160</v>
          </cell>
          <cell r="D16">
            <v>6</v>
          </cell>
          <cell r="E16">
            <v>4.3230000000000004</v>
          </cell>
          <cell r="F16">
            <v>522</v>
          </cell>
        </row>
        <row r="17">
          <cell r="B17" t="str">
            <v>a1608</v>
          </cell>
          <cell r="C17">
            <v>160</v>
          </cell>
          <cell r="D17">
            <v>8</v>
          </cell>
          <cell r="E17">
            <v>5.5069999999999997</v>
          </cell>
          <cell r="F17">
            <v>665</v>
          </cell>
        </row>
        <row r="18">
          <cell r="B18" t="str">
            <v>a18010</v>
          </cell>
          <cell r="C18">
            <v>180</v>
          </cell>
          <cell r="D18">
            <v>10</v>
          </cell>
          <cell r="E18">
            <v>8.3680000000000003</v>
          </cell>
          <cell r="F18">
            <v>1011</v>
          </cell>
        </row>
        <row r="19">
          <cell r="B19" t="str">
            <v>a1804</v>
          </cell>
          <cell r="C19">
            <v>180</v>
          </cell>
          <cell r="D19">
            <v>4</v>
          </cell>
          <cell r="E19">
            <v>3.8119999999999998</v>
          </cell>
          <cell r="F19">
            <v>460</v>
          </cell>
        </row>
        <row r="20">
          <cell r="B20" t="str">
            <v>a1806</v>
          </cell>
          <cell r="C20">
            <v>180</v>
          </cell>
          <cell r="D20">
            <v>6</v>
          </cell>
          <cell r="E20">
            <v>5.4420000000000002</v>
          </cell>
          <cell r="F20">
            <v>657</v>
          </cell>
        </row>
        <row r="21">
          <cell r="B21" t="str">
            <v>a1808</v>
          </cell>
          <cell r="C21">
            <v>180</v>
          </cell>
          <cell r="D21">
            <v>8</v>
          </cell>
          <cell r="E21">
            <v>6.9809999999999999</v>
          </cell>
          <cell r="F21">
            <v>843</v>
          </cell>
        </row>
        <row r="22">
          <cell r="B22" t="str">
            <v>a20010</v>
          </cell>
          <cell r="C22">
            <v>200</v>
          </cell>
          <cell r="D22">
            <v>10</v>
          </cell>
          <cell r="E22">
            <v>10.317</v>
          </cell>
          <cell r="F22">
            <v>1246</v>
          </cell>
        </row>
        <row r="23">
          <cell r="B23" t="str">
            <v>a2004</v>
          </cell>
          <cell r="C23">
            <v>200</v>
          </cell>
          <cell r="D23">
            <v>4</v>
          </cell>
          <cell r="E23">
            <v>4.6630000000000003</v>
          </cell>
          <cell r="F23">
            <v>563</v>
          </cell>
        </row>
        <row r="24">
          <cell r="B24" t="str">
            <v>a2006</v>
          </cell>
          <cell r="C24">
            <v>200</v>
          </cell>
          <cell r="D24">
            <v>6</v>
          </cell>
          <cell r="E24">
            <v>6.7409999999999997</v>
          </cell>
          <cell r="F24">
            <v>814</v>
          </cell>
        </row>
        <row r="25">
          <cell r="B25" t="str">
            <v>a2008</v>
          </cell>
          <cell r="C25">
            <v>200</v>
          </cell>
          <cell r="D25">
            <v>8</v>
          </cell>
          <cell r="E25">
            <v>8.6050000000000004</v>
          </cell>
          <cell r="F25">
            <v>1039</v>
          </cell>
        </row>
        <row r="26">
          <cell r="B26" t="str">
            <v>a22510</v>
          </cell>
          <cell r="C26">
            <v>225</v>
          </cell>
          <cell r="D26">
            <v>10</v>
          </cell>
          <cell r="E26">
            <v>13.054</v>
          </cell>
          <cell r="F26">
            <v>1624</v>
          </cell>
        </row>
        <row r="27">
          <cell r="B27" t="str">
            <v>a2254</v>
          </cell>
          <cell r="C27">
            <v>225</v>
          </cell>
          <cell r="D27">
            <v>4</v>
          </cell>
          <cell r="E27">
            <v>5.9169999999999998</v>
          </cell>
          <cell r="F27">
            <v>736</v>
          </cell>
        </row>
        <row r="28">
          <cell r="B28" t="str">
            <v>a2256</v>
          </cell>
          <cell r="C28">
            <v>225</v>
          </cell>
          <cell r="D28">
            <v>6</v>
          </cell>
          <cell r="E28">
            <v>8.4960000000000004</v>
          </cell>
          <cell r="F28">
            <v>1057</v>
          </cell>
        </row>
        <row r="29">
          <cell r="B29" t="str">
            <v>a2258</v>
          </cell>
          <cell r="C29">
            <v>225</v>
          </cell>
          <cell r="D29">
            <v>8</v>
          </cell>
          <cell r="E29">
            <v>10.852</v>
          </cell>
          <cell r="F29">
            <v>1350</v>
          </cell>
        </row>
        <row r="30">
          <cell r="B30" t="str">
            <v>a25010</v>
          </cell>
          <cell r="C30">
            <v>250</v>
          </cell>
          <cell r="D30">
            <v>10</v>
          </cell>
          <cell r="E30">
            <v>16.113</v>
          </cell>
          <cell r="F30">
            <v>2005</v>
          </cell>
        </row>
        <row r="31">
          <cell r="B31" t="str">
            <v>a2504</v>
          </cell>
          <cell r="C31">
            <v>250</v>
          </cell>
          <cell r="D31">
            <v>4</v>
          </cell>
          <cell r="E31">
            <v>7.3209999999999997</v>
          </cell>
          <cell r="F31">
            <v>911</v>
          </cell>
        </row>
        <row r="32">
          <cell r="B32" t="str">
            <v>a2506</v>
          </cell>
          <cell r="C32">
            <v>250</v>
          </cell>
          <cell r="D32">
            <v>6</v>
          </cell>
          <cell r="E32">
            <v>10.484999999999999</v>
          </cell>
          <cell r="F32">
            <v>1301</v>
          </cell>
        </row>
        <row r="33">
          <cell r="B33" t="str">
            <v>a2508</v>
          </cell>
          <cell r="C33">
            <v>250</v>
          </cell>
          <cell r="D33">
            <v>8</v>
          </cell>
          <cell r="E33">
            <v>13.420999999999999</v>
          </cell>
          <cell r="F33">
            <v>1670</v>
          </cell>
        </row>
        <row r="34">
          <cell r="B34" t="str">
            <v>a28010</v>
          </cell>
          <cell r="C34">
            <v>280</v>
          </cell>
          <cell r="D34">
            <v>10</v>
          </cell>
          <cell r="E34">
            <v>20.117999999999999</v>
          </cell>
          <cell r="F34">
            <v>2512</v>
          </cell>
        </row>
        <row r="35">
          <cell r="B35" t="str">
            <v>a2804</v>
          </cell>
          <cell r="C35">
            <v>280</v>
          </cell>
          <cell r="D35">
            <v>4</v>
          </cell>
          <cell r="E35">
            <v>9.1170000000000009</v>
          </cell>
          <cell r="F35">
            <v>1135</v>
          </cell>
        </row>
        <row r="36">
          <cell r="B36" t="str">
            <v>a2806</v>
          </cell>
          <cell r="C36">
            <v>280</v>
          </cell>
          <cell r="D36">
            <v>6</v>
          </cell>
          <cell r="E36">
            <v>13.111000000000001</v>
          </cell>
          <cell r="F36">
            <v>1631</v>
          </cell>
        </row>
        <row r="37">
          <cell r="B37" t="str">
            <v>a2808</v>
          </cell>
          <cell r="C37">
            <v>280</v>
          </cell>
          <cell r="D37">
            <v>8</v>
          </cell>
          <cell r="E37">
            <v>16.795000000000002</v>
          </cell>
          <cell r="F37">
            <v>2090</v>
          </cell>
        </row>
        <row r="38">
          <cell r="B38" t="str">
            <v>a31510</v>
          </cell>
          <cell r="C38">
            <v>315</v>
          </cell>
          <cell r="D38">
            <v>10</v>
          </cell>
          <cell r="E38">
            <v>25.541</v>
          </cell>
          <cell r="F38">
            <v>3178</v>
          </cell>
        </row>
        <row r="39">
          <cell r="B39" t="str">
            <v>a3154</v>
          </cell>
          <cell r="C39">
            <v>315</v>
          </cell>
          <cell r="D39">
            <v>4</v>
          </cell>
          <cell r="E39">
            <v>11.598000000000001</v>
          </cell>
          <cell r="F39">
            <v>1443</v>
          </cell>
        </row>
        <row r="40">
          <cell r="B40" t="str">
            <v>a3156</v>
          </cell>
          <cell r="C40">
            <v>315</v>
          </cell>
          <cell r="D40">
            <v>6</v>
          </cell>
          <cell r="E40">
            <v>16.594000000000001</v>
          </cell>
          <cell r="F40">
            <v>2068</v>
          </cell>
        </row>
        <row r="41">
          <cell r="B41" t="str">
            <v>a3158</v>
          </cell>
          <cell r="C41">
            <v>315</v>
          </cell>
          <cell r="D41">
            <v>8</v>
          </cell>
          <cell r="E41">
            <v>21.260999999999999</v>
          </cell>
          <cell r="F41">
            <v>2646</v>
          </cell>
        </row>
        <row r="42">
          <cell r="B42" t="str">
            <v>a6310</v>
          </cell>
          <cell r="C42">
            <v>63</v>
          </cell>
          <cell r="D42">
            <v>10</v>
          </cell>
          <cell r="E42">
            <v>1.044</v>
          </cell>
          <cell r="F42">
            <v>126</v>
          </cell>
        </row>
        <row r="43">
          <cell r="B43" t="str">
            <v>a634</v>
          </cell>
          <cell r="C43">
            <v>63</v>
          </cell>
          <cell r="D43">
            <v>4</v>
          </cell>
          <cell r="E43">
            <v>0.49099999999999999</v>
          </cell>
          <cell r="F43">
            <v>59</v>
          </cell>
        </row>
        <row r="44">
          <cell r="B44" t="str">
            <v>a636</v>
          </cell>
          <cell r="C44">
            <v>63</v>
          </cell>
          <cell r="D44">
            <v>6</v>
          </cell>
          <cell r="E44">
            <v>0.68300000000000005</v>
          </cell>
          <cell r="F44">
            <v>83</v>
          </cell>
        </row>
        <row r="45">
          <cell r="B45" t="str">
            <v>a638</v>
          </cell>
          <cell r="C45">
            <v>63</v>
          </cell>
          <cell r="D45">
            <v>8</v>
          </cell>
          <cell r="E45">
            <v>0.86799999999999999</v>
          </cell>
          <cell r="F45">
            <v>105</v>
          </cell>
        </row>
        <row r="46">
          <cell r="B46" t="str">
            <v>a7510</v>
          </cell>
          <cell r="C46">
            <v>75</v>
          </cell>
          <cell r="D46">
            <v>10</v>
          </cell>
          <cell r="E46">
            <v>1.474</v>
          </cell>
          <cell r="F46">
            <v>178</v>
          </cell>
        </row>
        <row r="47">
          <cell r="B47" t="str">
            <v>a754</v>
          </cell>
          <cell r="C47">
            <v>75</v>
          </cell>
          <cell r="D47">
            <v>4</v>
          </cell>
          <cell r="E47">
            <v>0.67100000000000004</v>
          </cell>
          <cell r="F47">
            <v>81</v>
          </cell>
        </row>
        <row r="48">
          <cell r="B48" t="str">
            <v>a756</v>
          </cell>
          <cell r="C48">
            <v>75</v>
          </cell>
          <cell r="D48">
            <v>6</v>
          </cell>
          <cell r="E48">
            <v>0.97</v>
          </cell>
          <cell r="F48">
            <v>117</v>
          </cell>
        </row>
        <row r="49">
          <cell r="B49" t="str">
            <v>a758</v>
          </cell>
          <cell r="C49">
            <v>75</v>
          </cell>
          <cell r="D49">
            <v>8</v>
          </cell>
          <cell r="E49">
            <v>1.228</v>
          </cell>
          <cell r="F49">
            <v>148</v>
          </cell>
        </row>
        <row r="50">
          <cell r="B50" t="str">
            <v>a9010</v>
          </cell>
          <cell r="C50">
            <v>90</v>
          </cell>
          <cell r="D50">
            <v>10</v>
          </cell>
          <cell r="E50">
            <v>2.1080000000000001</v>
          </cell>
          <cell r="F50">
            <v>255</v>
          </cell>
        </row>
        <row r="51">
          <cell r="B51" t="str">
            <v>a904</v>
          </cell>
          <cell r="C51">
            <v>90</v>
          </cell>
          <cell r="D51">
            <v>4</v>
          </cell>
          <cell r="E51">
            <v>0.97099999999999997</v>
          </cell>
          <cell r="F51">
            <v>117</v>
          </cell>
        </row>
        <row r="52">
          <cell r="B52" t="str">
            <v>a906</v>
          </cell>
          <cell r="C52">
            <v>90</v>
          </cell>
          <cell r="D52">
            <v>6</v>
          </cell>
          <cell r="E52">
            <v>1.3779999999999999</v>
          </cell>
          <cell r="F52">
            <v>166</v>
          </cell>
        </row>
        <row r="53">
          <cell r="B53" t="str">
            <v>a908</v>
          </cell>
          <cell r="C53">
            <v>90</v>
          </cell>
          <cell r="D53">
            <v>8</v>
          </cell>
          <cell r="E53">
            <v>1.756</v>
          </cell>
          <cell r="F53">
            <v>212</v>
          </cell>
        </row>
      </sheetData>
      <sheetData sheetId="30" refreshError="1"/>
      <sheetData sheetId="31" refreshError="1"/>
      <sheetData sheetId="32" refreshError="1">
        <row r="1">
          <cell r="B1" t="str">
            <v>Id</v>
          </cell>
          <cell r="C1" t="str">
            <v>Dia</v>
          </cell>
          <cell r="D1" t="str">
            <v>Class</v>
          </cell>
          <cell r="E1" t="str">
            <v>Weight of Pipe (Kgs/mtr)</v>
          </cell>
          <cell r="F1" t="str">
            <v>SSR08-09</v>
          </cell>
        </row>
        <row r="2">
          <cell r="B2" t="str">
            <v>a11010</v>
          </cell>
          <cell r="C2">
            <v>110</v>
          </cell>
          <cell r="D2">
            <v>10</v>
          </cell>
          <cell r="E2">
            <v>3.0619999999999998</v>
          </cell>
          <cell r="F2">
            <v>223.3</v>
          </cell>
        </row>
        <row r="3">
          <cell r="B3" t="str">
            <v>a1104</v>
          </cell>
          <cell r="C3">
            <v>110</v>
          </cell>
          <cell r="D3">
            <v>4</v>
          </cell>
          <cell r="E3">
            <v>1.323</v>
          </cell>
          <cell r="F3">
            <v>97.3</v>
          </cell>
        </row>
        <row r="4">
          <cell r="B4" t="str">
            <v>a1106</v>
          </cell>
          <cell r="C4">
            <v>110</v>
          </cell>
          <cell r="D4">
            <v>6</v>
          </cell>
          <cell r="E4">
            <v>1.9019999999999999</v>
          </cell>
          <cell r="F4">
            <v>138.1</v>
          </cell>
        </row>
        <row r="5">
          <cell r="B5" t="str">
            <v>a12510</v>
          </cell>
          <cell r="C5">
            <v>125</v>
          </cell>
          <cell r="D5">
            <v>10</v>
          </cell>
          <cell r="E5">
            <v>3.9289999999999998</v>
          </cell>
          <cell r="F5">
            <v>291.8</v>
          </cell>
        </row>
        <row r="6">
          <cell r="B6" t="str">
            <v>a1254</v>
          </cell>
          <cell r="C6">
            <v>125</v>
          </cell>
          <cell r="D6">
            <v>4</v>
          </cell>
          <cell r="E6">
            <v>1.722</v>
          </cell>
          <cell r="F6">
            <v>126.9</v>
          </cell>
        </row>
        <row r="7">
          <cell r="B7" t="str">
            <v>a1256</v>
          </cell>
          <cell r="C7">
            <v>125</v>
          </cell>
          <cell r="D7">
            <v>6</v>
          </cell>
          <cell r="E7">
            <v>2.5110000000000001</v>
          </cell>
          <cell r="F7">
            <v>174.9</v>
          </cell>
        </row>
        <row r="8">
          <cell r="B8" t="str">
            <v>a14010</v>
          </cell>
          <cell r="C8">
            <v>140</v>
          </cell>
          <cell r="D8">
            <v>10</v>
          </cell>
          <cell r="E8">
            <v>4.9050000000000002</v>
          </cell>
          <cell r="F8">
            <v>359.6</v>
          </cell>
        </row>
        <row r="9">
          <cell r="B9" t="str">
            <v>a1404</v>
          </cell>
          <cell r="C9">
            <v>140</v>
          </cell>
          <cell r="D9">
            <v>4</v>
          </cell>
          <cell r="E9">
            <v>2.1440000000000001</v>
          </cell>
          <cell r="F9">
            <v>158.1</v>
          </cell>
        </row>
        <row r="10">
          <cell r="B10" t="str">
            <v>a1406</v>
          </cell>
          <cell r="C10">
            <v>140</v>
          </cell>
          <cell r="D10">
            <v>6</v>
          </cell>
          <cell r="E10">
            <v>3.1160000000000001</v>
          </cell>
          <cell r="F10">
            <v>226.3</v>
          </cell>
        </row>
        <row r="11">
          <cell r="B11" t="str">
            <v>a16010</v>
          </cell>
          <cell r="C11">
            <v>160</v>
          </cell>
          <cell r="D11">
            <v>10</v>
          </cell>
          <cell r="E11">
            <v>6.4139999999999997</v>
          </cell>
          <cell r="F11">
            <v>474.3</v>
          </cell>
        </row>
        <row r="12">
          <cell r="B12" t="str">
            <v>a1604</v>
          </cell>
          <cell r="C12">
            <v>160</v>
          </cell>
          <cell r="D12">
            <v>4</v>
          </cell>
          <cell r="E12">
            <v>2.7989999999999999</v>
          </cell>
          <cell r="F12">
            <v>208.5</v>
          </cell>
        </row>
        <row r="13">
          <cell r="B13" t="str">
            <v>a1606</v>
          </cell>
          <cell r="C13">
            <v>160</v>
          </cell>
          <cell r="D13">
            <v>6</v>
          </cell>
          <cell r="E13">
            <v>4.0119999999999996</v>
          </cell>
          <cell r="F13">
            <v>293.89999999999998</v>
          </cell>
        </row>
        <row r="14">
          <cell r="B14" t="str">
            <v>a18010</v>
          </cell>
          <cell r="C14">
            <v>180</v>
          </cell>
          <cell r="D14">
            <v>10</v>
          </cell>
          <cell r="E14">
            <v>8.0920000000000005</v>
          </cell>
          <cell r="F14">
            <v>607.4</v>
          </cell>
        </row>
        <row r="15">
          <cell r="B15" t="str">
            <v>a1804</v>
          </cell>
          <cell r="C15">
            <v>180</v>
          </cell>
          <cell r="D15">
            <v>4</v>
          </cell>
          <cell r="E15">
            <v>3.581</v>
          </cell>
          <cell r="F15">
            <v>266</v>
          </cell>
        </row>
        <row r="16">
          <cell r="B16" t="str">
            <v>a1806</v>
          </cell>
          <cell r="C16">
            <v>180</v>
          </cell>
          <cell r="D16">
            <v>6</v>
          </cell>
          <cell r="E16">
            <v>5.1340000000000003</v>
          </cell>
          <cell r="F16">
            <v>379.8</v>
          </cell>
        </row>
        <row r="17">
          <cell r="B17" t="str">
            <v>a20010</v>
          </cell>
          <cell r="C17">
            <v>200</v>
          </cell>
          <cell r="D17">
            <v>10</v>
          </cell>
          <cell r="E17">
            <v>10.000999999999999</v>
          </cell>
          <cell r="F17">
            <v>738</v>
          </cell>
        </row>
        <row r="18">
          <cell r="B18" t="str">
            <v>a2004</v>
          </cell>
          <cell r="C18">
            <v>200</v>
          </cell>
          <cell r="D18">
            <v>4</v>
          </cell>
          <cell r="E18">
            <v>4.3310000000000004</v>
          </cell>
          <cell r="F18">
            <v>323.39999999999998</v>
          </cell>
        </row>
        <row r="19">
          <cell r="B19" t="str">
            <v>a2006</v>
          </cell>
          <cell r="C19">
            <v>200</v>
          </cell>
          <cell r="D19">
            <v>6</v>
          </cell>
          <cell r="E19">
            <v>6.351</v>
          </cell>
          <cell r="F19">
            <v>461</v>
          </cell>
        </row>
        <row r="20">
          <cell r="B20" t="str">
            <v>a22510</v>
          </cell>
          <cell r="C20">
            <v>225</v>
          </cell>
          <cell r="D20">
            <v>10</v>
          </cell>
          <cell r="E20">
            <v>12.675000000000001</v>
          </cell>
          <cell r="F20">
            <v>974.4</v>
          </cell>
        </row>
        <row r="21">
          <cell r="B21" t="str">
            <v>a2254</v>
          </cell>
          <cell r="C21">
            <v>225</v>
          </cell>
          <cell r="D21">
            <v>4</v>
          </cell>
          <cell r="E21">
            <v>5.5110000000000001</v>
          </cell>
          <cell r="F21">
            <v>423.7</v>
          </cell>
        </row>
        <row r="22">
          <cell r="B22" t="str">
            <v>a2256</v>
          </cell>
          <cell r="C22">
            <v>225</v>
          </cell>
          <cell r="D22">
            <v>6</v>
          </cell>
          <cell r="E22">
            <v>7.9749999999999996</v>
          </cell>
          <cell r="F22">
            <v>612</v>
          </cell>
        </row>
        <row r="23">
          <cell r="B23" t="str">
            <v>a25010</v>
          </cell>
          <cell r="C23">
            <v>250</v>
          </cell>
          <cell r="D23">
            <v>10</v>
          </cell>
          <cell r="E23">
            <v>15.686</v>
          </cell>
          <cell r="F23">
            <v>1196.7</v>
          </cell>
        </row>
        <row r="24">
          <cell r="B24" t="str">
            <v>a2504</v>
          </cell>
          <cell r="C24">
            <v>250</v>
          </cell>
          <cell r="D24">
            <v>4</v>
          </cell>
          <cell r="E24">
            <v>6.6740000000000004</v>
          </cell>
          <cell r="F24">
            <v>495.2</v>
          </cell>
        </row>
        <row r="25">
          <cell r="B25" t="str">
            <v>a2506</v>
          </cell>
          <cell r="C25">
            <v>250</v>
          </cell>
          <cell r="D25">
            <v>6</v>
          </cell>
          <cell r="E25">
            <v>9.8859999999999992</v>
          </cell>
          <cell r="F25">
            <v>760.2</v>
          </cell>
        </row>
        <row r="26">
          <cell r="B26" t="str">
            <v>a28010</v>
          </cell>
          <cell r="C26">
            <v>280</v>
          </cell>
          <cell r="D26">
            <v>10</v>
          </cell>
          <cell r="E26">
            <v>19.616</v>
          </cell>
          <cell r="F26">
            <v>1515.4</v>
          </cell>
        </row>
        <row r="27">
          <cell r="B27" t="str">
            <v>a2804</v>
          </cell>
          <cell r="C27">
            <v>280</v>
          </cell>
          <cell r="D27">
            <v>4</v>
          </cell>
          <cell r="E27">
            <v>8.4529999999999994</v>
          </cell>
          <cell r="F27">
            <v>650.5</v>
          </cell>
        </row>
        <row r="28">
          <cell r="B28" t="str">
            <v>a2806</v>
          </cell>
          <cell r="C28">
            <v>280</v>
          </cell>
          <cell r="D28">
            <v>6</v>
          </cell>
          <cell r="E28">
            <v>12.404</v>
          </cell>
          <cell r="F28">
            <v>958.3</v>
          </cell>
        </row>
        <row r="29">
          <cell r="B29" t="str">
            <v>a31510</v>
          </cell>
          <cell r="C29">
            <v>315</v>
          </cell>
          <cell r="D29">
            <v>10</v>
          </cell>
          <cell r="E29">
            <v>24.731999999999999</v>
          </cell>
          <cell r="F29">
            <v>1911.7</v>
          </cell>
        </row>
        <row r="30">
          <cell r="B30" t="str">
            <v>a3154</v>
          </cell>
          <cell r="C30">
            <v>315</v>
          </cell>
          <cell r="D30">
            <v>4</v>
          </cell>
          <cell r="E30">
            <v>10.682</v>
          </cell>
          <cell r="F30">
            <v>825.7</v>
          </cell>
        </row>
        <row r="31">
          <cell r="B31" t="str">
            <v>a3156</v>
          </cell>
          <cell r="C31">
            <v>315</v>
          </cell>
          <cell r="D31">
            <v>6</v>
          </cell>
          <cell r="E31">
            <v>15.723000000000001</v>
          </cell>
          <cell r="F31">
            <v>1204</v>
          </cell>
        </row>
        <row r="32">
          <cell r="B32" t="str">
            <v>a6310</v>
          </cell>
          <cell r="C32">
            <v>63</v>
          </cell>
          <cell r="D32">
            <v>10</v>
          </cell>
          <cell r="E32">
            <v>1.01</v>
          </cell>
          <cell r="F32">
            <v>73.5</v>
          </cell>
        </row>
        <row r="33">
          <cell r="B33" t="str">
            <v>a634</v>
          </cell>
          <cell r="C33">
            <v>63</v>
          </cell>
          <cell r="D33">
            <v>4</v>
          </cell>
          <cell r="E33">
            <v>0.46800000000000003</v>
          </cell>
          <cell r="F33">
            <v>33.5</v>
          </cell>
        </row>
        <row r="34">
          <cell r="B34" t="str">
            <v>a636</v>
          </cell>
          <cell r="C34">
            <v>63</v>
          </cell>
          <cell r="D34">
            <v>6</v>
          </cell>
          <cell r="E34">
            <v>0.66600000000000004</v>
          </cell>
          <cell r="F34">
            <v>47.7</v>
          </cell>
        </row>
        <row r="35">
          <cell r="B35" t="str">
            <v>a7510</v>
          </cell>
          <cell r="C35">
            <v>75</v>
          </cell>
          <cell r="D35">
            <v>10</v>
          </cell>
          <cell r="E35">
            <v>1.4390000000000001</v>
          </cell>
          <cell r="F35">
            <v>104.9</v>
          </cell>
        </row>
        <row r="36">
          <cell r="B36" t="str">
            <v>a754</v>
          </cell>
          <cell r="C36">
            <v>75</v>
          </cell>
          <cell r="D36">
            <v>4</v>
          </cell>
          <cell r="E36">
            <v>0.65500000000000003</v>
          </cell>
          <cell r="F36">
            <v>47.8</v>
          </cell>
        </row>
        <row r="37">
          <cell r="B37" t="str">
            <v>a756</v>
          </cell>
          <cell r="C37">
            <v>75</v>
          </cell>
          <cell r="D37">
            <v>6</v>
          </cell>
          <cell r="E37">
            <v>0.92300000000000004</v>
          </cell>
          <cell r="F37">
            <v>66.5</v>
          </cell>
        </row>
        <row r="38">
          <cell r="B38" t="str">
            <v>a9010</v>
          </cell>
          <cell r="C38">
            <v>90</v>
          </cell>
          <cell r="D38">
            <v>10</v>
          </cell>
          <cell r="E38">
            <v>2.032</v>
          </cell>
          <cell r="F38">
            <v>148.69999999999999</v>
          </cell>
        </row>
        <row r="39">
          <cell r="B39" t="str">
            <v>a904</v>
          </cell>
          <cell r="C39">
            <v>90</v>
          </cell>
          <cell r="D39">
            <v>4</v>
          </cell>
          <cell r="E39">
            <v>0.92400000000000004</v>
          </cell>
          <cell r="F39">
            <v>67.400000000000006</v>
          </cell>
        </row>
        <row r="40">
          <cell r="B40" t="str">
            <v>a906</v>
          </cell>
          <cell r="C40">
            <v>90</v>
          </cell>
          <cell r="D40">
            <v>6</v>
          </cell>
          <cell r="E40">
            <v>1.321</v>
          </cell>
          <cell r="F40">
            <v>95.3</v>
          </cell>
        </row>
      </sheetData>
      <sheetData sheetId="33"/>
      <sheetData sheetId="34" refreshError="1"/>
      <sheetData sheetId="35" refreshError="1"/>
      <sheetData sheetId="36" refreshError="1"/>
      <sheetData sheetId="37">
        <row r="1">
          <cell r="A1" t="str">
            <v>1999-2000</v>
          </cell>
          <cell r="B1" t="str">
            <v>1998-1999</v>
          </cell>
          <cell r="C1" t="str">
            <v>1997-1998</v>
          </cell>
          <cell r="D1" t="str">
            <v>2000-2001</v>
          </cell>
          <cell r="E1" t="str">
            <v>2001-2002</v>
          </cell>
          <cell r="F1" t="str">
            <v>2002-2003</v>
          </cell>
          <cell r="G1" t="str">
            <v>2003-2004</v>
          </cell>
          <cell r="H1" t="str">
            <v>2004-2005</v>
          </cell>
          <cell r="I1" t="str">
            <v>2005-2006</v>
          </cell>
          <cell r="J1" t="str">
            <v>2006-2007</v>
          </cell>
          <cell r="K1" t="str">
            <v>2007-2008</v>
          </cell>
          <cell r="L1" t="str">
            <v>2008-2009</v>
          </cell>
          <cell r="M1" t="str">
            <v>2009-2010</v>
          </cell>
        </row>
        <row r="2">
          <cell r="K2">
            <v>6</v>
          </cell>
          <cell r="L2">
            <v>7</v>
          </cell>
          <cell r="M2">
            <v>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6pave"/>
      <sheetName val="F7hp900"/>
      <sheetName val="F7hp600"/>
      <sheetName val="F7slb3m"/>
      <sheetName val="F7slb4m"/>
      <sheetName val="F8rate"/>
      <sheetName val="Sheet2"/>
      <sheetName val="CDdata"/>
      <sheetName val="Sheet1"/>
      <sheetName val="lead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>
        <row r="2">
          <cell r="W2" t="str">
            <v>KM</v>
          </cell>
          <cell r="X2" t="str">
            <v>Metal</v>
          </cell>
          <cell r="Y2" t="str">
            <v>Gravel, Sand, earth</v>
          </cell>
        </row>
        <row r="3">
          <cell r="W3">
            <v>0.5</v>
          </cell>
          <cell r="X3">
            <v>64</v>
          </cell>
          <cell r="Y3">
            <v>56</v>
          </cell>
        </row>
        <row r="4">
          <cell r="W4">
            <v>1</v>
          </cell>
          <cell r="X4">
            <v>67</v>
          </cell>
          <cell r="Y4">
            <v>58</v>
          </cell>
        </row>
        <row r="5">
          <cell r="W5">
            <v>2</v>
          </cell>
          <cell r="X5">
            <v>69</v>
          </cell>
          <cell r="Y5">
            <v>61</v>
          </cell>
        </row>
        <row r="6">
          <cell r="W6">
            <v>3</v>
          </cell>
          <cell r="X6">
            <v>72</v>
          </cell>
          <cell r="Y6">
            <v>64</v>
          </cell>
        </row>
        <row r="7">
          <cell r="W7">
            <v>4</v>
          </cell>
          <cell r="X7">
            <v>75</v>
          </cell>
          <cell r="Y7">
            <v>67</v>
          </cell>
        </row>
        <row r="8">
          <cell r="W8">
            <v>5</v>
          </cell>
          <cell r="X8">
            <v>78</v>
          </cell>
          <cell r="Y8">
            <v>70</v>
          </cell>
        </row>
        <row r="9">
          <cell r="W9">
            <v>6</v>
          </cell>
          <cell r="X9">
            <v>82</v>
          </cell>
          <cell r="Y9">
            <v>72</v>
          </cell>
        </row>
        <row r="10">
          <cell r="W10">
            <v>7</v>
          </cell>
          <cell r="X10">
            <v>84</v>
          </cell>
          <cell r="Y10">
            <v>76</v>
          </cell>
        </row>
        <row r="11">
          <cell r="W11">
            <v>8</v>
          </cell>
          <cell r="X11">
            <v>86</v>
          </cell>
          <cell r="Y11">
            <v>79</v>
          </cell>
        </row>
        <row r="12">
          <cell r="W12">
            <v>9</v>
          </cell>
          <cell r="X12">
            <v>90</v>
          </cell>
          <cell r="Y12">
            <v>82</v>
          </cell>
        </row>
        <row r="13">
          <cell r="W13">
            <v>10</v>
          </cell>
          <cell r="X13">
            <v>92</v>
          </cell>
          <cell r="Y13">
            <v>85</v>
          </cell>
        </row>
        <row r="14">
          <cell r="W14">
            <v>11</v>
          </cell>
          <cell r="X14">
            <v>95</v>
          </cell>
          <cell r="Y14">
            <v>89</v>
          </cell>
        </row>
        <row r="15">
          <cell r="W15">
            <v>12</v>
          </cell>
          <cell r="X15">
            <v>99</v>
          </cell>
          <cell r="Y15">
            <v>91</v>
          </cell>
        </row>
        <row r="16">
          <cell r="W16">
            <v>13</v>
          </cell>
          <cell r="X16">
            <v>102</v>
          </cell>
          <cell r="Y16">
            <v>94</v>
          </cell>
        </row>
        <row r="17">
          <cell r="W17">
            <v>14</v>
          </cell>
          <cell r="X17">
            <v>105</v>
          </cell>
          <cell r="Y17">
            <v>97</v>
          </cell>
        </row>
        <row r="18">
          <cell r="W18">
            <v>15</v>
          </cell>
          <cell r="X18">
            <v>107</v>
          </cell>
          <cell r="Y18">
            <v>100</v>
          </cell>
        </row>
        <row r="19">
          <cell r="W19">
            <v>16</v>
          </cell>
          <cell r="X19">
            <v>110</v>
          </cell>
          <cell r="Y19">
            <v>102</v>
          </cell>
        </row>
        <row r="20">
          <cell r="W20">
            <v>17</v>
          </cell>
          <cell r="X20">
            <v>113</v>
          </cell>
          <cell r="Y20">
            <v>106</v>
          </cell>
        </row>
        <row r="21">
          <cell r="W21">
            <v>18</v>
          </cell>
          <cell r="X21">
            <v>116</v>
          </cell>
          <cell r="Y21">
            <v>109</v>
          </cell>
        </row>
        <row r="22">
          <cell r="W22">
            <v>19</v>
          </cell>
          <cell r="X22">
            <v>118</v>
          </cell>
          <cell r="Y22">
            <v>112</v>
          </cell>
        </row>
        <row r="23">
          <cell r="W23">
            <v>20</v>
          </cell>
          <cell r="X23">
            <v>122</v>
          </cell>
          <cell r="Y23">
            <v>115</v>
          </cell>
        </row>
        <row r="24">
          <cell r="W24">
            <v>21</v>
          </cell>
          <cell r="X24">
            <v>125</v>
          </cell>
          <cell r="Y24">
            <v>117.3</v>
          </cell>
        </row>
        <row r="25">
          <cell r="W25">
            <v>22</v>
          </cell>
          <cell r="X25">
            <v>128</v>
          </cell>
          <cell r="Y25">
            <v>119.6</v>
          </cell>
        </row>
        <row r="26">
          <cell r="W26">
            <v>23</v>
          </cell>
          <cell r="X26">
            <v>131</v>
          </cell>
          <cell r="Y26">
            <v>121.9</v>
          </cell>
        </row>
        <row r="27">
          <cell r="W27">
            <v>24</v>
          </cell>
          <cell r="X27">
            <v>134</v>
          </cell>
          <cell r="Y27">
            <v>124.2</v>
          </cell>
        </row>
        <row r="28">
          <cell r="W28">
            <v>25</v>
          </cell>
          <cell r="X28">
            <v>137</v>
          </cell>
          <cell r="Y28">
            <v>126.5</v>
          </cell>
        </row>
        <row r="29">
          <cell r="W29">
            <v>26</v>
          </cell>
          <cell r="X29">
            <v>140</v>
          </cell>
          <cell r="Y29">
            <v>128.80000000000001</v>
          </cell>
        </row>
        <row r="30">
          <cell r="W30">
            <v>27</v>
          </cell>
          <cell r="X30">
            <v>143</v>
          </cell>
          <cell r="Y30">
            <v>131.1</v>
          </cell>
        </row>
        <row r="31">
          <cell r="W31">
            <v>28</v>
          </cell>
          <cell r="X31">
            <v>146</v>
          </cell>
          <cell r="Y31">
            <v>133.4</v>
          </cell>
        </row>
        <row r="32">
          <cell r="W32">
            <v>29</v>
          </cell>
          <cell r="X32">
            <v>149</v>
          </cell>
          <cell r="Y32">
            <v>135.69999999999999</v>
          </cell>
        </row>
        <row r="33">
          <cell r="W33">
            <v>30</v>
          </cell>
          <cell r="X33">
            <v>152</v>
          </cell>
          <cell r="Y33">
            <v>138</v>
          </cell>
        </row>
        <row r="34">
          <cell r="W34">
            <v>31</v>
          </cell>
          <cell r="X34">
            <v>155</v>
          </cell>
          <cell r="Y34">
            <v>140.30000000000001</v>
          </cell>
        </row>
        <row r="35">
          <cell r="W35">
            <v>32</v>
          </cell>
          <cell r="X35">
            <v>158</v>
          </cell>
          <cell r="Y35">
            <v>142.6</v>
          </cell>
        </row>
        <row r="36">
          <cell r="W36">
            <v>33</v>
          </cell>
          <cell r="X36">
            <v>161</v>
          </cell>
          <cell r="Y36">
            <v>144.9</v>
          </cell>
        </row>
        <row r="37">
          <cell r="W37">
            <v>34</v>
          </cell>
          <cell r="X37">
            <v>164</v>
          </cell>
          <cell r="Y37">
            <v>147.19999999999999</v>
          </cell>
        </row>
        <row r="38">
          <cell r="W38">
            <v>35</v>
          </cell>
          <cell r="X38">
            <v>167</v>
          </cell>
          <cell r="Y38">
            <v>149.5</v>
          </cell>
        </row>
        <row r="39">
          <cell r="W39">
            <v>36</v>
          </cell>
          <cell r="X39">
            <v>170</v>
          </cell>
          <cell r="Y39">
            <v>151.80000000000001</v>
          </cell>
        </row>
        <row r="40">
          <cell r="W40">
            <v>37</v>
          </cell>
          <cell r="X40">
            <v>173</v>
          </cell>
          <cell r="Y40">
            <v>154.1</v>
          </cell>
        </row>
        <row r="41">
          <cell r="W41">
            <v>38</v>
          </cell>
          <cell r="X41">
            <v>176</v>
          </cell>
          <cell r="Y41">
            <v>156.4</v>
          </cell>
        </row>
        <row r="42">
          <cell r="W42">
            <v>39</v>
          </cell>
          <cell r="X42">
            <v>179</v>
          </cell>
          <cell r="Y42">
            <v>158.69999999999999</v>
          </cell>
        </row>
        <row r="43">
          <cell r="W43">
            <v>40</v>
          </cell>
          <cell r="X43">
            <v>182</v>
          </cell>
          <cell r="Y43">
            <v>161</v>
          </cell>
        </row>
        <row r="44">
          <cell r="W44">
            <v>41</v>
          </cell>
          <cell r="X44">
            <v>185</v>
          </cell>
          <cell r="Y44">
            <v>163.30000000000001</v>
          </cell>
        </row>
        <row r="45">
          <cell r="W45">
            <v>42</v>
          </cell>
          <cell r="X45">
            <v>188</v>
          </cell>
          <cell r="Y45">
            <v>165.6</v>
          </cell>
        </row>
        <row r="46">
          <cell r="W46">
            <v>43</v>
          </cell>
          <cell r="X46">
            <v>191</v>
          </cell>
          <cell r="Y46">
            <v>167.9</v>
          </cell>
        </row>
        <row r="47">
          <cell r="W47">
            <v>44</v>
          </cell>
          <cell r="X47">
            <v>194</v>
          </cell>
          <cell r="Y47">
            <v>170.2</v>
          </cell>
        </row>
        <row r="48">
          <cell r="W48">
            <v>45</v>
          </cell>
          <cell r="X48">
            <v>197</v>
          </cell>
          <cell r="Y48">
            <v>172.5</v>
          </cell>
        </row>
        <row r="49">
          <cell r="W49">
            <v>46</v>
          </cell>
          <cell r="X49">
            <v>200</v>
          </cell>
          <cell r="Y49">
            <v>174.8</v>
          </cell>
        </row>
        <row r="50">
          <cell r="W50">
            <v>47</v>
          </cell>
          <cell r="X50">
            <v>203</v>
          </cell>
          <cell r="Y50">
            <v>177.1</v>
          </cell>
        </row>
        <row r="51">
          <cell r="W51">
            <v>48</v>
          </cell>
          <cell r="X51">
            <v>206</v>
          </cell>
          <cell r="Y51">
            <v>179.4</v>
          </cell>
        </row>
        <row r="52">
          <cell r="W52">
            <v>49</v>
          </cell>
          <cell r="X52">
            <v>209</v>
          </cell>
          <cell r="Y52">
            <v>181.7</v>
          </cell>
        </row>
        <row r="53">
          <cell r="W53">
            <v>50</v>
          </cell>
          <cell r="X53">
            <v>212</v>
          </cell>
          <cell r="Y53">
            <v>184</v>
          </cell>
        </row>
        <row r="54">
          <cell r="W54">
            <v>51</v>
          </cell>
          <cell r="X54">
            <v>214.8</v>
          </cell>
          <cell r="Y54">
            <v>186.3</v>
          </cell>
        </row>
        <row r="55">
          <cell r="W55">
            <v>52</v>
          </cell>
          <cell r="X55">
            <v>217.6</v>
          </cell>
          <cell r="Y55">
            <v>188.6</v>
          </cell>
        </row>
        <row r="56">
          <cell r="W56">
            <v>53</v>
          </cell>
          <cell r="X56">
            <v>220.4</v>
          </cell>
          <cell r="Y56">
            <v>190.9</v>
          </cell>
        </row>
        <row r="57">
          <cell r="W57">
            <v>54</v>
          </cell>
          <cell r="X57">
            <v>223.2</v>
          </cell>
          <cell r="Y57">
            <v>193.2</v>
          </cell>
        </row>
        <row r="58">
          <cell r="W58">
            <v>55</v>
          </cell>
          <cell r="X58">
            <v>226</v>
          </cell>
          <cell r="Y58">
            <v>195.5</v>
          </cell>
        </row>
        <row r="59">
          <cell r="W59">
            <v>56</v>
          </cell>
          <cell r="X59">
            <v>228.8</v>
          </cell>
          <cell r="Y59">
            <v>197.8</v>
          </cell>
        </row>
        <row r="60">
          <cell r="W60">
            <v>57</v>
          </cell>
          <cell r="X60">
            <v>231.6</v>
          </cell>
          <cell r="Y60">
            <v>200.1</v>
          </cell>
        </row>
        <row r="61">
          <cell r="W61">
            <v>58</v>
          </cell>
          <cell r="X61">
            <v>234.4</v>
          </cell>
          <cell r="Y61">
            <v>202.4</v>
          </cell>
        </row>
        <row r="62">
          <cell r="W62">
            <v>59</v>
          </cell>
          <cell r="X62">
            <v>237.2</v>
          </cell>
          <cell r="Y62">
            <v>204.7</v>
          </cell>
        </row>
        <row r="63">
          <cell r="W63">
            <v>60</v>
          </cell>
          <cell r="X63">
            <v>240</v>
          </cell>
          <cell r="Y63">
            <v>207</v>
          </cell>
        </row>
        <row r="64">
          <cell r="W64">
            <v>61</v>
          </cell>
          <cell r="X64">
            <v>242.8</v>
          </cell>
          <cell r="Y64">
            <v>209.3</v>
          </cell>
        </row>
        <row r="65">
          <cell r="W65">
            <v>62</v>
          </cell>
          <cell r="X65">
            <v>245.6</v>
          </cell>
          <cell r="Y65">
            <v>211.6</v>
          </cell>
        </row>
        <row r="66">
          <cell r="W66">
            <v>63</v>
          </cell>
          <cell r="X66">
            <v>248.4</v>
          </cell>
          <cell r="Y66">
            <v>213.9</v>
          </cell>
        </row>
        <row r="67">
          <cell r="W67">
            <v>64</v>
          </cell>
          <cell r="X67">
            <v>251.2</v>
          </cell>
          <cell r="Y67">
            <v>216.2</v>
          </cell>
        </row>
        <row r="68">
          <cell r="W68">
            <v>65</v>
          </cell>
          <cell r="X68">
            <v>254</v>
          </cell>
          <cell r="Y68">
            <v>218.5</v>
          </cell>
        </row>
        <row r="69">
          <cell r="W69">
            <v>66</v>
          </cell>
          <cell r="X69">
            <v>256.8</v>
          </cell>
          <cell r="Y69">
            <v>220.8</v>
          </cell>
        </row>
        <row r="70">
          <cell r="W70">
            <v>67</v>
          </cell>
          <cell r="X70">
            <v>259.60000000000002</v>
          </cell>
          <cell r="Y70">
            <v>223.1</v>
          </cell>
        </row>
        <row r="71">
          <cell r="W71">
            <v>68</v>
          </cell>
          <cell r="X71">
            <v>262.39999999999998</v>
          </cell>
          <cell r="Y71">
            <v>225.4</v>
          </cell>
        </row>
        <row r="72">
          <cell r="W72">
            <v>69</v>
          </cell>
          <cell r="X72">
            <v>265.2</v>
          </cell>
          <cell r="Y72">
            <v>227.7</v>
          </cell>
        </row>
        <row r="73">
          <cell r="W73">
            <v>70</v>
          </cell>
          <cell r="X73">
            <v>268</v>
          </cell>
          <cell r="Y73">
            <v>230</v>
          </cell>
        </row>
        <row r="74">
          <cell r="W74">
            <v>71</v>
          </cell>
          <cell r="X74">
            <v>270.8</v>
          </cell>
          <cell r="Y74">
            <v>232.3</v>
          </cell>
        </row>
        <row r="75">
          <cell r="W75">
            <v>72</v>
          </cell>
          <cell r="X75">
            <v>273.60000000000002</v>
          </cell>
          <cell r="Y75">
            <v>234.6</v>
          </cell>
        </row>
        <row r="76">
          <cell r="W76">
            <v>73</v>
          </cell>
          <cell r="X76">
            <v>276.39999999999998</v>
          </cell>
          <cell r="Y76">
            <v>236.9</v>
          </cell>
        </row>
        <row r="77">
          <cell r="W77">
            <v>74</v>
          </cell>
          <cell r="X77">
            <v>279.2</v>
          </cell>
          <cell r="Y77">
            <v>239.2</v>
          </cell>
        </row>
        <row r="78">
          <cell r="W78">
            <v>75</v>
          </cell>
          <cell r="X78">
            <v>282</v>
          </cell>
          <cell r="Y78">
            <v>241.5</v>
          </cell>
        </row>
        <row r="79">
          <cell r="W79">
            <v>76</v>
          </cell>
          <cell r="X79">
            <v>284.8</v>
          </cell>
          <cell r="Y79">
            <v>243.8</v>
          </cell>
        </row>
        <row r="80">
          <cell r="W80">
            <v>77</v>
          </cell>
          <cell r="X80">
            <v>287.60000000000002</v>
          </cell>
          <cell r="Y80">
            <v>246.1</v>
          </cell>
        </row>
        <row r="81">
          <cell r="W81">
            <v>78</v>
          </cell>
          <cell r="X81">
            <v>290.39999999999998</v>
          </cell>
          <cell r="Y81">
            <v>248.4</v>
          </cell>
        </row>
        <row r="82">
          <cell r="W82">
            <v>79</v>
          </cell>
          <cell r="X82">
            <v>293.2</v>
          </cell>
          <cell r="Y82">
            <v>250.7</v>
          </cell>
        </row>
        <row r="83">
          <cell r="W83">
            <v>80</v>
          </cell>
          <cell r="X83">
            <v>296</v>
          </cell>
          <cell r="Y83">
            <v>253</v>
          </cell>
        </row>
        <row r="84">
          <cell r="W84">
            <v>81</v>
          </cell>
          <cell r="X84">
            <v>298.8</v>
          </cell>
          <cell r="Y84">
            <v>255.3</v>
          </cell>
        </row>
        <row r="85">
          <cell r="W85">
            <v>82</v>
          </cell>
          <cell r="X85">
            <v>301.60000000000002</v>
          </cell>
          <cell r="Y85">
            <v>257.60000000000002</v>
          </cell>
        </row>
        <row r="86">
          <cell r="W86">
            <v>83</v>
          </cell>
          <cell r="X86">
            <v>304.39999999999998</v>
          </cell>
          <cell r="Y86">
            <v>259.89999999999998</v>
          </cell>
        </row>
        <row r="87">
          <cell r="W87">
            <v>84</v>
          </cell>
          <cell r="X87">
            <v>307.2</v>
          </cell>
          <cell r="Y87">
            <v>262.2</v>
          </cell>
        </row>
        <row r="88">
          <cell r="W88">
            <v>85</v>
          </cell>
          <cell r="X88">
            <v>310</v>
          </cell>
          <cell r="Y88">
            <v>264.5</v>
          </cell>
        </row>
        <row r="89">
          <cell r="W89">
            <v>86</v>
          </cell>
          <cell r="X89">
            <v>312.8</v>
          </cell>
          <cell r="Y89">
            <v>266.8</v>
          </cell>
        </row>
        <row r="90">
          <cell r="W90">
            <v>87</v>
          </cell>
          <cell r="X90">
            <v>315.60000000000002</v>
          </cell>
          <cell r="Y90">
            <v>269.10000000000002</v>
          </cell>
        </row>
        <row r="91">
          <cell r="W91">
            <v>88</v>
          </cell>
          <cell r="X91">
            <v>318.39999999999998</v>
          </cell>
          <cell r="Y91">
            <v>271.39999999999998</v>
          </cell>
        </row>
        <row r="92">
          <cell r="W92">
            <v>89</v>
          </cell>
          <cell r="X92">
            <v>321.2</v>
          </cell>
          <cell r="Y92">
            <v>273.7</v>
          </cell>
        </row>
        <row r="93">
          <cell r="W93">
            <v>90</v>
          </cell>
          <cell r="X93">
            <v>324</v>
          </cell>
          <cell r="Y93">
            <v>276</v>
          </cell>
        </row>
        <row r="94">
          <cell r="W94">
            <v>91</v>
          </cell>
          <cell r="X94">
            <v>326.8</v>
          </cell>
          <cell r="Y94">
            <v>278.3</v>
          </cell>
        </row>
        <row r="95">
          <cell r="W95">
            <v>92</v>
          </cell>
          <cell r="X95">
            <v>329.6</v>
          </cell>
          <cell r="Y95">
            <v>280.60000000000002</v>
          </cell>
        </row>
        <row r="96">
          <cell r="W96">
            <v>93</v>
          </cell>
          <cell r="X96">
            <v>332.4</v>
          </cell>
          <cell r="Y96">
            <v>282.89999999999998</v>
          </cell>
        </row>
        <row r="97">
          <cell r="W97">
            <v>94</v>
          </cell>
          <cell r="X97">
            <v>335.2</v>
          </cell>
          <cell r="Y97">
            <v>285.2</v>
          </cell>
        </row>
        <row r="98">
          <cell r="W98">
            <v>95</v>
          </cell>
          <cell r="X98">
            <v>338</v>
          </cell>
          <cell r="Y98">
            <v>287.5</v>
          </cell>
        </row>
        <row r="99">
          <cell r="W99">
            <v>96</v>
          </cell>
          <cell r="X99">
            <v>340.8</v>
          </cell>
          <cell r="Y99">
            <v>289.8</v>
          </cell>
        </row>
        <row r="100">
          <cell r="W100">
            <v>97</v>
          </cell>
          <cell r="X100">
            <v>343.6</v>
          </cell>
          <cell r="Y100">
            <v>292.10000000000002</v>
          </cell>
        </row>
        <row r="101">
          <cell r="W101">
            <v>98</v>
          </cell>
          <cell r="X101">
            <v>346.4</v>
          </cell>
          <cell r="Y101">
            <v>294.39999999999998</v>
          </cell>
        </row>
        <row r="102">
          <cell r="W102">
            <v>99</v>
          </cell>
          <cell r="X102">
            <v>349.2</v>
          </cell>
          <cell r="Y102">
            <v>296.7</v>
          </cell>
        </row>
        <row r="103">
          <cell r="W103">
            <v>100</v>
          </cell>
          <cell r="X103">
            <v>352</v>
          </cell>
          <cell r="Y103">
            <v>299</v>
          </cell>
        </row>
      </sheetData>
      <sheetData sheetId="9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One vent Pipe"/>
      <sheetName val="Four vents"/>
      <sheetName val="two vents"/>
      <sheetName val="data"/>
      <sheetName val="Lead"/>
      <sheetName val="Designs"/>
      <sheetName val="3Vents"/>
      <sheetName val="Abut"/>
      <sheetName val="Pier"/>
      <sheetName val="Speci"/>
      <sheetName val="One vent "/>
      <sheetName val="Material"/>
      <sheetName val="Sheet1"/>
      <sheetName val="Contents"/>
      <sheetName val="Plant &amp;  Machinery"/>
      <sheetName val="Labour"/>
      <sheetName val="Lead statement (2)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Lead (2)"/>
      <sheetName val="Data (2)"/>
      <sheetName val="Estimate"/>
      <sheetName val="XXXXXXXXXXXXX"/>
      <sheetName val="0000000000000"/>
      <sheetName val="6.5% (2)"/>
      <sheetName val="est (2)"/>
      <sheetName val="XXXXXXXXXXXX0"/>
      <sheetName val="Abstract (2)"/>
      <sheetName val="Detailed"/>
      <sheetName val="key (2)"/>
      <sheetName val="pro-B (2)"/>
      <sheetName val="est  (mord)"/>
      <sheetName val="est(old) "/>
      <sheetName val="6.5%"/>
      <sheetName val="10%"/>
      <sheetName val="1000000000000"/>
      <sheetName val="Day1"/>
      <sheetName val="Day2"/>
      <sheetName val="Day3"/>
      <sheetName val="Sheet1 (2)"/>
      <sheetName val="pav-des"/>
      <sheetName val="ccdes"/>
      <sheetName val="key"/>
      <sheetName val="Sheet11"/>
      <sheetName val="Spe"/>
      <sheetName val="cert"/>
      <sheetName val="curve"/>
      <sheetName val="Sheet10"/>
      <sheetName val="Sheet16"/>
      <sheetName val="Sheet1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7">
          <cell r="D17">
            <v>689.98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One vent Pipe"/>
      <sheetName val="Four vents"/>
      <sheetName val="two vents"/>
      <sheetName val="data"/>
      <sheetName val="Lead"/>
      <sheetName val="Designs"/>
      <sheetName val="3Vents"/>
      <sheetName val="Abut"/>
      <sheetName val="Pier"/>
      <sheetName val="Speci"/>
      <sheetName val="One vent "/>
      <sheetName val="Material"/>
      <sheetName val="Sheet1"/>
      <sheetName val="Contents"/>
      <sheetName val="Plant &amp;  Machinery"/>
      <sheetName val="Labour"/>
      <sheetName val="Lead statement (2)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Lead (2)"/>
      <sheetName val="Data (2)"/>
      <sheetName val="Estimate"/>
      <sheetName val="XXXXXXXXXXXXX"/>
      <sheetName val="0000000000000"/>
      <sheetName val="6.5% (2)"/>
      <sheetName val="est (2)"/>
      <sheetName val="XXXXXXXXXXXX0"/>
      <sheetName val="Abstract (2)"/>
      <sheetName val="Detailed"/>
      <sheetName val="key (2)"/>
      <sheetName val="pro-B (2)"/>
      <sheetName val="est  (mord)"/>
      <sheetName val="est(old) "/>
      <sheetName val="6.5%"/>
      <sheetName val="10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8">
          <cell r="D118">
            <v>4581.2</v>
          </cell>
        </row>
      </sheetData>
      <sheetData sheetId="12" refreshError="1"/>
      <sheetData sheetId="13" refreshError="1"/>
      <sheetData sheetId="14" refreshError="1"/>
      <sheetData sheetId="15" refreshError="1">
        <row r="17">
          <cell r="D17">
            <v>106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One vent Pipe"/>
      <sheetName val="Four vents"/>
      <sheetName val="two vents"/>
      <sheetName val="data"/>
      <sheetName val="Lead"/>
      <sheetName val="Designs"/>
      <sheetName val="3Vents"/>
      <sheetName val="Abut"/>
      <sheetName val="Pier"/>
      <sheetName val="Speci"/>
      <sheetName val="One vent "/>
      <sheetName val="Material"/>
      <sheetName val="Sheet1"/>
      <sheetName val="Contents"/>
      <sheetName val="Plant &amp;  Machinery"/>
      <sheetName val="Labour"/>
      <sheetName val="Lead statement (2)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Lead (2)"/>
      <sheetName val="Data (2)"/>
      <sheetName val="Estimate"/>
      <sheetName val="XXXXXXXXXXXXX"/>
      <sheetName val="0000000000000"/>
      <sheetName val="6.5% (2)"/>
      <sheetName val="est (2)"/>
      <sheetName val="XXXXXXXXXXXX0"/>
      <sheetName val="Abstract (2)"/>
      <sheetName val="Detailed"/>
      <sheetName val="key (2)"/>
      <sheetName val="pro-B (2)"/>
      <sheetName val="est  (mord)"/>
      <sheetName val="est(old) "/>
      <sheetName val="6.5%"/>
      <sheetName val="10%"/>
      <sheetName val="Plant _  Machin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D4">
            <v>852.89666666666676</v>
          </cell>
        </row>
        <row r="17">
          <cell r="D17">
            <v>689.98</v>
          </cell>
        </row>
        <row r="18">
          <cell r="D18">
            <v>893.73</v>
          </cell>
        </row>
        <row r="19">
          <cell r="D19">
            <v>562.29999999999995</v>
          </cell>
        </row>
        <row r="45">
          <cell r="D45">
            <v>28100</v>
          </cell>
        </row>
        <row r="46">
          <cell r="D46">
            <v>250</v>
          </cell>
        </row>
        <row r="51">
          <cell r="D51">
            <v>2400</v>
          </cell>
        </row>
        <row r="69">
          <cell r="D69">
            <v>50.5</v>
          </cell>
        </row>
        <row r="70">
          <cell r="D70">
            <v>10</v>
          </cell>
        </row>
        <row r="93">
          <cell r="D93">
            <v>604.79999999999995</v>
          </cell>
        </row>
        <row r="95">
          <cell r="D95">
            <v>5</v>
          </cell>
        </row>
        <row r="109">
          <cell r="D109">
            <v>48.6</v>
          </cell>
        </row>
        <row r="110">
          <cell r="D110">
            <v>18</v>
          </cell>
        </row>
        <row r="111">
          <cell r="D111">
            <v>3</v>
          </cell>
        </row>
        <row r="113">
          <cell r="D113">
            <v>4304.08</v>
          </cell>
        </row>
        <row r="114">
          <cell r="D114">
            <v>3301.82</v>
          </cell>
        </row>
        <row r="115">
          <cell r="D115">
            <v>2729.9849999999997</v>
          </cell>
        </row>
        <row r="117">
          <cell r="D117">
            <v>918.77</v>
          </cell>
        </row>
        <row r="118">
          <cell r="D118">
            <v>4581.2</v>
          </cell>
        </row>
        <row r="119">
          <cell r="D119">
            <v>3381.2</v>
          </cell>
        </row>
        <row r="120">
          <cell r="D120">
            <v>2515.83</v>
          </cell>
        </row>
        <row r="122">
          <cell r="D122">
            <v>732.86</v>
          </cell>
        </row>
        <row r="125">
          <cell r="D125">
            <v>295.8</v>
          </cell>
        </row>
        <row r="126">
          <cell r="D126">
            <v>339.3</v>
          </cell>
        </row>
        <row r="130">
          <cell r="D130">
            <v>27000</v>
          </cell>
        </row>
        <row r="146">
          <cell r="D146">
            <v>0.2</v>
          </cell>
        </row>
      </sheetData>
      <sheetData sheetId="12" refreshError="1"/>
      <sheetData sheetId="13" refreshError="1"/>
      <sheetData sheetId="14" refreshError="1">
        <row r="4">
          <cell r="G4">
            <v>196</v>
          </cell>
        </row>
        <row r="11">
          <cell r="G11">
            <v>150</v>
          </cell>
        </row>
        <row r="13">
          <cell r="G13">
            <v>2400</v>
          </cell>
        </row>
        <row r="23">
          <cell r="G23">
            <v>600</v>
          </cell>
        </row>
        <row r="27">
          <cell r="G27">
            <v>27.87</v>
          </cell>
        </row>
        <row r="30">
          <cell r="G30">
            <v>30</v>
          </cell>
        </row>
        <row r="31">
          <cell r="G31">
            <v>30</v>
          </cell>
        </row>
        <row r="48">
          <cell r="G48">
            <v>223</v>
          </cell>
        </row>
        <row r="53">
          <cell r="G53">
            <v>234</v>
          </cell>
        </row>
      </sheetData>
      <sheetData sheetId="15" refreshError="1">
        <row r="3">
          <cell r="D3">
            <v>156</v>
          </cell>
        </row>
        <row r="5">
          <cell r="D5">
            <v>137</v>
          </cell>
        </row>
        <row r="14">
          <cell r="D14">
            <v>156</v>
          </cell>
        </row>
        <row r="15">
          <cell r="D15">
            <v>137</v>
          </cell>
        </row>
        <row r="16">
          <cell r="D16">
            <v>137</v>
          </cell>
        </row>
        <row r="17">
          <cell r="D17">
            <v>106</v>
          </cell>
        </row>
        <row r="18">
          <cell r="D18">
            <v>137</v>
          </cell>
        </row>
        <row r="19">
          <cell r="D19">
            <v>156</v>
          </cell>
        </row>
        <row r="22">
          <cell r="D22">
            <v>165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Lead statement"/>
      <sheetName val="Conveyance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Chapt%r-2"/>
      <sheetName val="Plant _  Machinery"/>
      <sheetName val="Lead"/>
      <sheetName val="Plant_&amp;__Machinery"/>
      <sheetName val="Lead_statement"/>
      <sheetName val="Summary_of_Rates"/>
      <sheetName val="Basic_Approach"/>
      <sheetName val="Plant_&amp;__Machinery1"/>
      <sheetName val="Lead_statement1"/>
      <sheetName val="Summary_of_Rates1"/>
      <sheetName val="Basic_Approach1"/>
      <sheetName val="ewst"/>
      <sheetName val="m"/>
      <sheetName val="leads"/>
      <sheetName val="v"/>
      <sheetName val="Plant_&amp;__Machinery2"/>
      <sheetName val="Lead_statement2"/>
      <sheetName val="Summary_of_Rates2"/>
      <sheetName val="Basic_Approach2"/>
      <sheetName val="Plant____Machinery"/>
      <sheetName val="Sheet1 (2)"/>
      <sheetName val="MRATES"/>
      <sheetName val="Common "/>
      <sheetName val="t_prsr"/>
      <sheetName val="wh"/>
      <sheetName val="Iocount"/>
      <sheetName val="detls"/>
      <sheetName val="r"/>
      <sheetName val="Sheet5"/>
      <sheetName val="habs-list"/>
      <sheetName val="nodes"/>
      <sheetName val="Data"/>
      <sheetName val="HDPE-pipe-rates"/>
      <sheetName val="pvc-pipe-rates"/>
      <sheetName val="hdpe weights"/>
      <sheetName val="PVC weights"/>
      <sheetName val="maya"/>
      <sheetName val="index"/>
      <sheetName val="Sheet3"/>
      <sheetName val="ssr-rates"/>
      <sheetName val="hdpe-rates"/>
      <sheetName val="pvc-rates"/>
      <sheetName val="DATA_PRG"/>
      <sheetName val="int-Dia-hdpe"/>
      <sheetName val="int-Dia-pvc"/>
      <sheetName val="SSR 2014-15 Rates"/>
      <sheetName val="RMR"/>
      <sheetName val="mlead"/>
      <sheetName val="data existing_do not delete"/>
      <sheetName val="Specification report"/>
      <sheetName val="Rates SSR 2008-09"/>
      <sheetName val="DATA-BASE"/>
      <sheetName val="DATA-ABSTRACT"/>
      <sheetName val="Publicbuilding"/>
      <sheetName val="BWSCPlt"/>
      <sheetName val="CI"/>
      <sheetName val="DI"/>
      <sheetName val="G.R.P"/>
      <sheetName val="HDPE"/>
      <sheetName val="PSC REVISED"/>
      <sheetName val="pvc"/>
      <sheetName val="Road data"/>
      <sheetName val="0000000000000"/>
      <sheetName val="cert"/>
      <sheetName val="FORM7"/>
      <sheetName val="l"/>
      <sheetName val="PS1"/>
      <sheetName val="mas_hab"/>
      <sheetName val="Plant_&amp;__Machinery6"/>
      <sheetName val="Lead_statement6"/>
      <sheetName val="Summary_of_Rates6"/>
      <sheetName val="Basic_Approach6"/>
      <sheetName val="Plant____Machinery3"/>
      <sheetName val="Sheet1_(2)2"/>
      <sheetName val="Common_2"/>
      <sheetName val="hdpe_weights2"/>
      <sheetName val="PVC_weights2"/>
      <sheetName val="Plant_&amp;__Machinery4"/>
      <sheetName val="Lead_statement4"/>
      <sheetName val="Summary_of_Rates4"/>
      <sheetName val="Basic_Approach4"/>
      <sheetName val="Plant_&amp;__Machinery3"/>
      <sheetName val="Lead_statement3"/>
      <sheetName val="Summary_of_Rates3"/>
      <sheetName val="Basic_Approach3"/>
      <sheetName val="Plant____Machinery1"/>
      <sheetName val="Sheet1_(2)"/>
      <sheetName val="Common_"/>
      <sheetName val="hdpe_weights"/>
      <sheetName val="PVC_weights"/>
      <sheetName val="Plant_&amp;__Machinery5"/>
      <sheetName val="Lead_statement5"/>
      <sheetName val="Summary_of_Rates5"/>
      <sheetName val="Basic_Approach5"/>
      <sheetName val="Plant____Machinery2"/>
      <sheetName val="Sheet1_(2)1"/>
      <sheetName val="Common_1"/>
      <sheetName val="hdpe_weights1"/>
      <sheetName val="PVC_weights1"/>
      <sheetName val="Data.F8.BTR"/>
      <sheetName val="Plant 㫨  Machinery"/>
      <sheetName val="Plant_㫨__Machinery"/>
      <sheetName val="Plant_㫨__Machinery1"/>
      <sheetName val="Plant_㫨__Machinery2"/>
      <sheetName val="IO LIST"/>
      <sheetName val="coverpage"/>
      <sheetName val="R_Det"/>
      <sheetName val="ARRR-ver-1104-Chandegaon"/>
      <sheetName val="INPUT SHEET"/>
      <sheetName val="RES-PLANNING"/>
      <sheetName val="Macro1"/>
      <sheetName val="Nspt-smp-final-ORIGINAL"/>
      <sheetName val="id"/>
      <sheetName val="DISCOUNT"/>
      <sheetName val="Data base"/>
      <sheetName val="Main sheet"/>
      <sheetName val="Bitumen trunk"/>
      <sheetName val="Feeder"/>
      <sheetName val="R99 etc"/>
      <sheetName val="Trunk unpaved"/>
      <sheetName val="ew OG"/>
      <sheetName val="Revised rates(SSR 2015-16)"/>
      <sheetName val="MRoad data"/>
      <sheetName val="Pop"/>
      <sheetName val="GN-ST-10"/>
      <sheetName val="Activity No (A) ( 12)  "/>
      <sheetName val="Road Detail Est."/>
      <sheetName val="covence16-17"/>
      <sheetName val="Alapadu"/>
      <sheetName val="PRECAST lightconc-II"/>
      <sheetName val="Wordsdata"/>
      <sheetName val="Av.G Level"/>
      <sheetName val="Dn LF Sluice"/>
      <sheetName val="Design"/>
      <sheetName val="Specification"/>
      <sheetName val="Data 07-08 "/>
      <sheetName val="Indices"/>
      <sheetName val="abs road"/>
      <sheetName val="int-Dia"/>
    </sheetNames>
    <sheetDataSet>
      <sheetData sheetId="0"/>
      <sheetData sheetId="1">
        <row r="4">
          <cell r="D4">
            <v>137</v>
          </cell>
        </row>
      </sheetData>
      <sheetData sheetId="2" refreshError="1">
        <row r="6">
          <cell r="G6">
            <v>4082</v>
          </cell>
        </row>
        <row r="9">
          <cell r="G9" t="str">
            <v>Input Rate</v>
          </cell>
        </row>
        <row r="15">
          <cell r="G15">
            <v>450</v>
          </cell>
        </row>
        <row r="17">
          <cell r="G17">
            <v>520</v>
          </cell>
        </row>
        <row r="20">
          <cell r="G20">
            <v>50</v>
          </cell>
        </row>
        <row r="25">
          <cell r="G25">
            <v>1128</v>
          </cell>
        </row>
        <row r="28">
          <cell r="G28">
            <v>519</v>
          </cell>
        </row>
        <row r="34">
          <cell r="G34">
            <v>275</v>
          </cell>
        </row>
        <row r="45">
          <cell r="G45">
            <v>200</v>
          </cell>
        </row>
      </sheetData>
      <sheetData sheetId="3" refreshError="1">
        <row r="4">
          <cell r="D4">
            <v>137</v>
          </cell>
        </row>
        <row r="8">
          <cell r="D8">
            <v>137</v>
          </cell>
        </row>
      </sheetData>
      <sheetData sheetId="4"/>
      <sheetData sheetId="5">
        <row r="6">
          <cell r="G6">
            <v>4082</v>
          </cell>
        </row>
      </sheetData>
      <sheetData sheetId="6" refreshError="1">
        <row r="6">
          <cell r="G6">
            <v>4082</v>
          </cell>
        </row>
        <row r="42">
          <cell r="D42">
            <v>13875.8</v>
          </cell>
        </row>
        <row r="43">
          <cell r="D43" t="str">
            <v>Input Rate</v>
          </cell>
        </row>
        <row r="54">
          <cell r="D54" t="str">
            <v>Input Rate</v>
          </cell>
        </row>
        <row r="68">
          <cell r="D68" t="str">
            <v>Input Rate</v>
          </cell>
        </row>
        <row r="96">
          <cell r="D96" t="str">
            <v>Input Rate</v>
          </cell>
        </row>
        <row r="132">
          <cell r="D132" t="str">
            <v>Input Rate</v>
          </cell>
        </row>
        <row r="144">
          <cell r="D144" t="str">
            <v>Input Rate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Sheet3"/>
      <sheetName val="Chapter-13"/>
      <sheetName val="Chapter-14"/>
      <sheetName val="Chapter-15"/>
      <sheetName val="Summary"/>
      <sheetName val="Abbreviations"/>
      <sheetName val="Sheet2"/>
      <sheetName val="Lead statement"/>
      <sheetName val="Chapter-12"/>
    </sheetNames>
    <sheetDataSet>
      <sheetData sheetId="0"/>
      <sheetData sheetId="1"/>
      <sheetData sheetId="2" refreshError="1"/>
      <sheetData sheetId="3" refreshError="1">
        <row r="6">
          <cell r="D6">
            <v>156</v>
          </cell>
        </row>
        <row r="11">
          <cell r="D11">
            <v>156</v>
          </cell>
        </row>
      </sheetData>
      <sheetData sheetId="4" refreshError="1">
        <row r="3">
          <cell r="D3" t="str">
            <v>Input Rate</v>
          </cell>
        </row>
        <row r="47">
          <cell r="D47" t="str">
            <v>Input Rate</v>
          </cell>
        </row>
        <row r="48">
          <cell r="D48" t="str">
            <v>Input Rate</v>
          </cell>
        </row>
        <row r="49">
          <cell r="D49" t="str">
            <v>Input Rate</v>
          </cell>
        </row>
        <row r="50">
          <cell r="D50" t="str">
            <v>Input Rate</v>
          </cell>
        </row>
        <row r="73">
          <cell r="D73" t="str">
            <v>Input Rate</v>
          </cell>
        </row>
        <row r="74">
          <cell r="D74" t="str">
            <v>Input Rate</v>
          </cell>
        </row>
        <row r="79">
          <cell r="D79" t="str">
            <v>Input Rate</v>
          </cell>
        </row>
        <row r="88">
          <cell r="D88" t="str">
            <v>Input Rate</v>
          </cell>
        </row>
        <row r="97">
          <cell r="D97" t="str">
            <v>Input Rate</v>
          </cell>
        </row>
        <row r="102">
          <cell r="D102" t="str">
            <v>Input Rate</v>
          </cell>
        </row>
        <row r="131">
          <cell r="D131" t="str">
            <v>Input Rate</v>
          </cell>
        </row>
        <row r="136">
          <cell r="D136" t="str">
            <v>Input Rate</v>
          </cell>
        </row>
        <row r="137">
          <cell r="D137" t="str">
            <v>Input Rate</v>
          </cell>
        </row>
        <row r="138">
          <cell r="D138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PreamblA_x0001_!_x0012_"/>
      <sheetName val="P2"/>
    </sheetNames>
    <sheetDataSet>
      <sheetData sheetId="0" refreshError="1"/>
      <sheetData sheetId="1" refreshError="1"/>
      <sheetData sheetId="2" refreshError="1">
        <row r="22">
          <cell r="G22" t="str">
            <v>Input Rate</v>
          </cell>
        </row>
        <row r="29">
          <cell r="G29" t="str">
            <v>Input Rate</v>
          </cell>
        </row>
        <row r="46">
          <cell r="G46">
            <v>234</v>
          </cell>
        </row>
        <row r="47">
          <cell r="G47">
            <v>252</v>
          </cell>
        </row>
        <row r="54">
          <cell r="G54">
            <v>777</v>
          </cell>
        </row>
      </sheetData>
      <sheetData sheetId="3" refreshError="1">
        <row r="7">
          <cell r="D7">
            <v>150</v>
          </cell>
        </row>
        <row r="9">
          <cell r="D9">
            <v>131</v>
          </cell>
        </row>
        <row r="10">
          <cell r="D10">
            <v>150</v>
          </cell>
        </row>
        <row r="20">
          <cell r="D20">
            <v>150</v>
          </cell>
        </row>
        <row r="23">
          <cell r="D23">
            <v>131</v>
          </cell>
        </row>
      </sheetData>
      <sheetData sheetId="4" refreshError="1">
        <row r="5">
          <cell r="D5" t="str">
            <v>Input Rate</v>
          </cell>
        </row>
        <row r="6">
          <cell r="D6" t="str">
            <v>Input Rate</v>
          </cell>
        </row>
        <row r="7">
          <cell r="D7" t="str">
            <v>Input Rate</v>
          </cell>
        </row>
        <row r="8">
          <cell r="D8" t="str">
            <v>Input Rate</v>
          </cell>
        </row>
        <row r="9">
          <cell r="D9" t="str">
            <v>Input Rate</v>
          </cell>
        </row>
        <row r="10">
          <cell r="D10" t="str">
            <v>Input Rate</v>
          </cell>
        </row>
        <row r="11">
          <cell r="D11" t="str">
            <v>Input Rate</v>
          </cell>
        </row>
        <row r="12">
          <cell r="D12" t="str">
            <v>Input Rate</v>
          </cell>
        </row>
        <row r="13">
          <cell r="D13" t="str">
            <v>Input Rate</v>
          </cell>
        </row>
        <row r="20">
          <cell r="D20" t="str">
            <v>Input Rate</v>
          </cell>
        </row>
        <row r="23">
          <cell r="D23" t="str">
            <v>Input Rate</v>
          </cell>
        </row>
        <row r="26">
          <cell r="D26" t="str">
            <v>Input Rate</v>
          </cell>
        </row>
        <row r="27">
          <cell r="D27" t="str">
            <v>Input Rate</v>
          </cell>
        </row>
        <row r="28">
          <cell r="D28">
            <v>167</v>
          </cell>
        </row>
        <row r="29">
          <cell r="D29" t="str">
            <v>Input Rate</v>
          </cell>
        </row>
        <row r="30">
          <cell r="D30" t="str">
            <v>Input Rate</v>
          </cell>
        </row>
        <row r="31">
          <cell r="D31" t="str">
            <v>Input Rate</v>
          </cell>
        </row>
        <row r="32">
          <cell r="D32" t="str">
            <v>Input Rate</v>
          </cell>
        </row>
        <row r="33">
          <cell r="D33" t="str">
            <v>Input Rate</v>
          </cell>
        </row>
        <row r="34">
          <cell r="D34" t="str">
            <v>Input Rate</v>
          </cell>
        </row>
        <row r="35">
          <cell r="D35" t="str">
            <v>Input Rate</v>
          </cell>
        </row>
        <row r="36">
          <cell r="D36">
            <v>22</v>
          </cell>
        </row>
        <row r="52">
          <cell r="D52">
            <v>65</v>
          </cell>
        </row>
        <row r="59">
          <cell r="D59" t="str">
            <v>Input Rate</v>
          </cell>
        </row>
        <row r="62">
          <cell r="D62" t="str">
            <v>Input Rate</v>
          </cell>
        </row>
        <row r="63">
          <cell r="D63" t="str">
            <v>Input Rate</v>
          </cell>
        </row>
        <row r="72">
          <cell r="D72" t="str">
            <v>Input Rate</v>
          </cell>
        </row>
        <row r="75">
          <cell r="D75" t="str">
            <v>Input Rate</v>
          </cell>
        </row>
        <row r="77">
          <cell r="D77" t="str">
            <v>Input Rate</v>
          </cell>
        </row>
        <row r="78">
          <cell r="D78">
            <v>110</v>
          </cell>
        </row>
        <row r="80">
          <cell r="D80">
            <v>261.2</v>
          </cell>
        </row>
        <row r="83">
          <cell r="D83" t="str">
            <v>Input Rate</v>
          </cell>
        </row>
        <row r="85">
          <cell r="D85" t="str">
            <v>Input Rate</v>
          </cell>
        </row>
        <row r="86">
          <cell r="D86" t="str">
            <v>Input Rate</v>
          </cell>
        </row>
        <row r="87">
          <cell r="D87" t="str">
            <v>Input Rate</v>
          </cell>
        </row>
        <row r="90">
          <cell r="D90" t="str">
            <v>Input Rate</v>
          </cell>
        </row>
        <row r="94">
          <cell r="D94" t="str">
            <v>Input Rate</v>
          </cell>
        </row>
        <row r="99">
          <cell r="D99" t="str">
            <v>Input Rate</v>
          </cell>
        </row>
        <row r="100">
          <cell r="D100" t="str">
            <v>Input Rate</v>
          </cell>
        </row>
        <row r="103">
          <cell r="D103">
            <v>27500</v>
          </cell>
        </row>
        <row r="104">
          <cell r="D104" t="str">
            <v>Input Rate</v>
          </cell>
        </row>
        <row r="105">
          <cell r="D105" t="str">
            <v>Input Rate</v>
          </cell>
        </row>
        <row r="106">
          <cell r="D106" t="str">
            <v>Input Rate</v>
          </cell>
        </row>
        <row r="107">
          <cell r="D107">
            <v>34500</v>
          </cell>
        </row>
        <row r="108">
          <cell r="D108">
            <v>125</v>
          </cell>
        </row>
        <row r="123">
          <cell r="D123">
            <v>65</v>
          </cell>
        </row>
        <row r="124">
          <cell r="D124" t="str">
            <v>Input Rate</v>
          </cell>
        </row>
        <row r="127">
          <cell r="D127" t="str">
            <v>Input Rate</v>
          </cell>
        </row>
        <row r="139">
          <cell r="D139" t="str">
            <v>Input Rate</v>
          </cell>
        </row>
        <row r="140">
          <cell r="D140">
            <v>692.85</v>
          </cell>
        </row>
        <row r="145">
          <cell r="D145" t="str">
            <v>Input Rate</v>
          </cell>
        </row>
        <row r="147">
          <cell r="D147" t="str">
            <v>Input Rate</v>
          </cell>
        </row>
        <row r="148">
          <cell r="D148" t="str">
            <v>Input Rate</v>
          </cell>
        </row>
        <row r="149">
          <cell r="D149" t="str">
            <v>Input Rate</v>
          </cell>
        </row>
        <row r="150">
          <cell r="D150" t="str">
            <v>Input Rate</v>
          </cell>
        </row>
        <row r="151">
          <cell r="D151" t="str">
            <v>Input Rate</v>
          </cell>
        </row>
        <row r="152">
          <cell r="D152" t="str">
            <v>Input Rate</v>
          </cell>
        </row>
        <row r="153">
          <cell r="D153" t="str">
            <v>Input Rate</v>
          </cell>
        </row>
        <row r="154">
          <cell r="D154">
            <v>261.2</v>
          </cell>
        </row>
        <row r="155">
          <cell r="D155">
            <v>548.20000000000005</v>
          </cell>
        </row>
        <row r="156">
          <cell r="D156">
            <v>364.21</v>
          </cell>
        </row>
        <row r="157">
          <cell r="D157" t="str">
            <v>Input Rate</v>
          </cell>
        </row>
        <row r="158">
          <cell r="D158" t="str">
            <v>Input Rate</v>
          </cell>
        </row>
        <row r="159">
          <cell r="D159" t="str">
            <v>Input Rate</v>
          </cell>
        </row>
        <row r="160">
          <cell r="D160" t="str">
            <v>Input Rate</v>
          </cell>
        </row>
        <row r="161">
          <cell r="D161" t="str">
            <v>Input Rate</v>
          </cell>
        </row>
        <row r="162">
          <cell r="D162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/>
      <sheetData sheetId="1"/>
      <sheetData sheetId="2" refreshError="1"/>
      <sheetData sheetId="3" refreshError="1">
        <row r="13">
          <cell r="D13" t="str">
            <v>Input Rate</v>
          </cell>
        </row>
      </sheetData>
      <sheetData sheetId="4" refreshError="1">
        <row r="53">
          <cell r="D53" t="str">
            <v>Input Rate</v>
          </cell>
        </row>
        <row r="55">
          <cell r="D55" t="str">
            <v>Input Rate</v>
          </cell>
        </row>
        <row r="56">
          <cell r="D56" t="str">
            <v>Input Rate</v>
          </cell>
        </row>
        <row r="58">
          <cell r="D58" t="str">
            <v>Input Rate</v>
          </cell>
        </row>
        <row r="81">
          <cell r="D81" t="str">
            <v>Input Rate</v>
          </cell>
        </row>
        <row r="84">
          <cell r="D84" t="str">
            <v>Input Rate</v>
          </cell>
        </row>
        <row r="128">
          <cell r="D128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lip"/>
      <sheetName val="summary"/>
      <sheetName val="tech"/>
      <sheetName val="abstract"/>
      <sheetName val="detailed"/>
      <sheetName val="culvert"/>
      <sheetName val="culvert (2)"/>
      <sheetName val="culvert (3)"/>
      <sheetName val="impRdam"/>
      <sheetName val="cost"/>
      <sheetName val="data"/>
      <sheetName val="CDdata"/>
      <sheetName val="keymap"/>
      <sheetName val="lchart"/>
      <sheetName val="LS"/>
      <sheetName val="CS"/>
      <sheetName val="CS (2)"/>
      <sheetName val="leads"/>
      <sheetName val="f_slip"/>
      <sheetName val="1v600"/>
      <sheetName val="2v600"/>
      <sheetName val="3v600"/>
      <sheetName val="2v900"/>
      <sheetName val="3v900"/>
      <sheetName val="30mR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  <cell r="F3" t="str">
            <v>Bricks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  <cell r="F8">
            <v>93.9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  <cell r="F9">
            <v>96.6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  <cell r="F10">
            <v>99.9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  <cell r="F11">
            <v>102.5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  <cell r="F12">
            <v>105.9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  <cell r="F13">
            <v>109.1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  <cell r="F14">
            <v>112.5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  <cell r="F15">
            <v>115.8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  <cell r="F16">
            <v>118.5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  <cell r="F17">
            <v>121.9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  <cell r="F18">
            <v>125.1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  <cell r="F19">
            <v>128.5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  <cell r="F20">
            <v>131.80000000000001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  <cell r="F21">
            <v>134.4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  <cell r="F22">
            <v>137.80000000000001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  <cell r="F23">
            <v>141.1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  <cell r="F24">
            <v>144.4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  <cell r="F25">
            <v>147.69999999999999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  <cell r="F26">
            <v>150.4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  <cell r="F27">
            <v>153.80000000000001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  <cell r="F28">
            <v>157.1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  <cell r="F29">
            <v>161.15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  <cell r="F30">
            <v>165.2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  <cell r="F31">
            <v>169.25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  <cell r="F32">
            <v>173.3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  <cell r="F33">
            <v>177.35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  <cell r="F34">
            <v>181.4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  <cell r="F35">
            <v>185.45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  <cell r="F36">
            <v>189.5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  <cell r="F37">
            <v>193.55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  <cell r="F38">
            <v>197.6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  <cell r="F39">
            <v>201.65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  <cell r="F40">
            <v>205.7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  <cell r="F41">
            <v>209.75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  <cell r="F42">
            <v>213.8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  <cell r="F43">
            <v>217.85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  <cell r="F44">
            <v>221.9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  <cell r="F45">
            <v>225.95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  <cell r="F46">
            <v>230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  <cell r="F47">
            <v>234.05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  <cell r="F48">
            <v>238.1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  <cell r="F49">
            <v>242.15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  <cell r="F50">
            <v>246.2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  <cell r="F51">
            <v>250.25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  <cell r="F52">
            <v>254.3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  <cell r="F53">
            <v>258.35000000000002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xeSummary"/>
      <sheetName val="sReport"/>
      <sheetName val="crust"/>
      <sheetName val="abstract"/>
      <sheetName val="detailed"/>
      <sheetName val="rates"/>
      <sheetName val="initialrate"/>
      <sheetName val="data"/>
      <sheetName val="btrates"/>
      <sheetName val="leads"/>
      <sheetName val="CDdata"/>
      <sheetName val="1v800"/>
      <sheetName val="hp900"/>
      <sheetName val="1v900"/>
      <sheetName val="2v900"/>
      <sheetName val="3v900"/>
      <sheetName val="lchart"/>
      <sheetName val="lchart1"/>
      <sheetName val="CS2"/>
      <sheetName val="LS2"/>
      <sheetName val="CS3"/>
      <sheetName val="LS3"/>
      <sheetName val="CS-ex"/>
      <sheetName val="LS-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Sno</v>
          </cell>
          <cell r="B3" t="str">
            <v>Lead</v>
          </cell>
          <cell r="D3" t="str">
            <v>Earth</v>
          </cell>
          <cell r="E3" t="str">
            <v>Metal</v>
          </cell>
        </row>
        <row r="4">
          <cell r="A4">
            <v>0.1</v>
          </cell>
          <cell r="B4">
            <v>100</v>
          </cell>
          <cell r="C4" t="str">
            <v>m</v>
          </cell>
          <cell r="D4">
            <v>63</v>
          </cell>
          <cell r="E4">
            <v>72</v>
          </cell>
        </row>
        <row r="5">
          <cell r="A5">
            <v>0.2</v>
          </cell>
          <cell r="B5">
            <v>200</v>
          </cell>
          <cell r="C5" t="str">
            <v>m</v>
          </cell>
          <cell r="D5">
            <v>63</v>
          </cell>
          <cell r="E5">
            <v>72</v>
          </cell>
        </row>
        <row r="6">
          <cell r="A6">
            <v>0.3</v>
          </cell>
          <cell r="B6">
            <v>300</v>
          </cell>
          <cell r="C6" t="str">
            <v>m</v>
          </cell>
          <cell r="D6">
            <v>63</v>
          </cell>
          <cell r="E6">
            <v>72</v>
          </cell>
        </row>
        <row r="7">
          <cell r="A7">
            <v>0.4</v>
          </cell>
          <cell r="B7">
            <v>400</v>
          </cell>
          <cell r="C7" t="str">
            <v>m</v>
          </cell>
          <cell r="D7">
            <v>63</v>
          </cell>
          <cell r="E7">
            <v>72</v>
          </cell>
        </row>
        <row r="8">
          <cell r="A8">
            <v>0.5</v>
          </cell>
          <cell r="B8">
            <v>500</v>
          </cell>
          <cell r="C8" t="str">
            <v>m</v>
          </cell>
          <cell r="D8">
            <v>63</v>
          </cell>
          <cell r="E8">
            <v>72</v>
          </cell>
        </row>
        <row r="9">
          <cell r="A9">
            <v>1</v>
          </cell>
          <cell r="B9">
            <v>1</v>
          </cell>
          <cell r="C9" t="str">
            <v>KM</v>
          </cell>
          <cell r="D9">
            <v>65</v>
          </cell>
          <cell r="E9">
            <v>75</v>
          </cell>
        </row>
        <row r="10">
          <cell r="A10">
            <v>2</v>
          </cell>
          <cell r="B10">
            <v>2</v>
          </cell>
          <cell r="C10" t="str">
            <v>KM</v>
          </cell>
          <cell r="D10">
            <v>68</v>
          </cell>
          <cell r="E10">
            <v>77</v>
          </cell>
        </row>
        <row r="11">
          <cell r="A11">
            <v>3</v>
          </cell>
          <cell r="B11">
            <v>3</v>
          </cell>
          <cell r="C11" t="str">
            <v>KM</v>
          </cell>
          <cell r="D11">
            <v>72</v>
          </cell>
          <cell r="E11">
            <v>81</v>
          </cell>
        </row>
        <row r="12">
          <cell r="A12">
            <v>4</v>
          </cell>
          <cell r="B12">
            <v>4</v>
          </cell>
          <cell r="C12" t="str">
            <v>KM</v>
          </cell>
          <cell r="D12">
            <v>75</v>
          </cell>
          <cell r="E12">
            <v>84</v>
          </cell>
        </row>
        <row r="13">
          <cell r="A13">
            <v>5</v>
          </cell>
          <cell r="B13">
            <v>5</v>
          </cell>
          <cell r="C13" t="str">
            <v>KM</v>
          </cell>
          <cell r="D13">
            <v>78</v>
          </cell>
          <cell r="E13">
            <v>87</v>
          </cell>
        </row>
        <row r="14">
          <cell r="A14">
            <v>6</v>
          </cell>
          <cell r="B14">
            <v>6</v>
          </cell>
          <cell r="C14" t="str">
            <v>KM</v>
          </cell>
          <cell r="D14">
            <v>81</v>
          </cell>
          <cell r="E14">
            <v>92</v>
          </cell>
        </row>
        <row r="15">
          <cell r="A15">
            <v>7</v>
          </cell>
          <cell r="B15">
            <v>7</v>
          </cell>
          <cell r="C15" t="str">
            <v>KM</v>
          </cell>
          <cell r="D15">
            <v>85</v>
          </cell>
          <cell r="E15">
            <v>94</v>
          </cell>
        </row>
        <row r="16">
          <cell r="A16">
            <v>8</v>
          </cell>
          <cell r="B16">
            <v>8</v>
          </cell>
          <cell r="C16" t="str">
            <v>KM</v>
          </cell>
          <cell r="D16">
            <v>88</v>
          </cell>
          <cell r="E16">
            <v>96</v>
          </cell>
        </row>
        <row r="17">
          <cell r="A17">
            <v>9</v>
          </cell>
          <cell r="B17">
            <v>9</v>
          </cell>
          <cell r="C17" t="str">
            <v>KM</v>
          </cell>
          <cell r="D17">
            <v>92</v>
          </cell>
          <cell r="E17">
            <v>101</v>
          </cell>
        </row>
        <row r="18">
          <cell r="A18">
            <v>10</v>
          </cell>
          <cell r="B18">
            <v>10</v>
          </cell>
          <cell r="C18" t="str">
            <v>KM</v>
          </cell>
          <cell r="D18">
            <v>95</v>
          </cell>
          <cell r="E18">
            <v>103</v>
          </cell>
        </row>
        <row r="19">
          <cell r="A19">
            <v>11</v>
          </cell>
          <cell r="B19">
            <v>11</v>
          </cell>
          <cell r="C19" t="str">
            <v>KM</v>
          </cell>
          <cell r="D19">
            <v>100</v>
          </cell>
          <cell r="E19">
            <v>106</v>
          </cell>
        </row>
        <row r="20">
          <cell r="A20">
            <v>12</v>
          </cell>
          <cell r="B20">
            <v>12</v>
          </cell>
          <cell r="C20" t="str">
            <v>KM</v>
          </cell>
          <cell r="D20">
            <v>102</v>
          </cell>
          <cell r="E20">
            <v>111</v>
          </cell>
        </row>
        <row r="21">
          <cell r="A21">
            <v>13</v>
          </cell>
          <cell r="B21">
            <v>13</v>
          </cell>
          <cell r="C21" t="str">
            <v>KM</v>
          </cell>
          <cell r="D21">
            <v>105</v>
          </cell>
          <cell r="E21">
            <v>114</v>
          </cell>
        </row>
        <row r="22">
          <cell r="A22">
            <v>14</v>
          </cell>
          <cell r="B22">
            <v>14</v>
          </cell>
          <cell r="C22" t="str">
            <v>KM</v>
          </cell>
          <cell r="D22">
            <v>109</v>
          </cell>
          <cell r="E22">
            <v>118</v>
          </cell>
        </row>
        <row r="23">
          <cell r="A23">
            <v>15</v>
          </cell>
          <cell r="B23">
            <v>15</v>
          </cell>
          <cell r="C23" t="str">
            <v>KM</v>
          </cell>
          <cell r="D23">
            <v>112</v>
          </cell>
          <cell r="E23">
            <v>120</v>
          </cell>
        </row>
        <row r="24">
          <cell r="A24">
            <v>16</v>
          </cell>
          <cell r="B24">
            <v>16</v>
          </cell>
          <cell r="C24" t="str">
            <v>KM</v>
          </cell>
          <cell r="D24">
            <v>114</v>
          </cell>
          <cell r="E24">
            <v>123</v>
          </cell>
        </row>
        <row r="25">
          <cell r="A25">
            <v>18</v>
          </cell>
          <cell r="B25">
            <v>18</v>
          </cell>
          <cell r="C25" t="str">
            <v>KM</v>
          </cell>
          <cell r="D25">
            <v>122</v>
          </cell>
          <cell r="E25">
            <v>130</v>
          </cell>
        </row>
        <row r="26">
          <cell r="A26">
            <v>19</v>
          </cell>
          <cell r="B26">
            <v>19</v>
          </cell>
          <cell r="C26" t="str">
            <v>KM</v>
          </cell>
          <cell r="D26">
            <v>125</v>
          </cell>
          <cell r="E26">
            <v>132</v>
          </cell>
        </row>
        <row r="27">
          <cell r="A27">
            <v>20</v>
          </cell>
          <cell r="B27">
            <v>20</v>
          </cell>
          <cell r="C27" t="str">
            <v>KM</v>
          </cell>
          <cell r="D27">
            <v>129</v>
          </cell>
          <cell r="E27">
            <v>137</v>
          </cell>
        </row>
        <row r="28">
          <cell r="A28">
            <v>21</v>
          </cell>
          <cell r="B28">
            <v>21</v>
          </cell>
          <cell r="C28" t="str">
            <v>KM</v>
          </cell>
          <cell r="D28">
            <v>131.80000000000001</v>
          </cell>
          <cell r="E28">
            <v>140.4</v>
          </cell>
        </row>
        <row r="29">
          <cell r="A29">
            <v>22</v>
          </cell>
          <cell r="B29">
            <v>22</v>
          </cell>
          <cell r="C29" t="str">
            <v>KM</v>
          </cell>
          <cell r="D29">
            <v>134.6</v>
          </cell>
          <cell r="E29">
            <v>143.80000000000001</v>
          </cell>
        </row>
        <row r="30">
          <cell r="A30">
            <v>23</v>
          </cell>
          <cell r="B30">
            <v>23</v>
          </cell>
          <cell r="C30" t="str">
            <v>KM</v>
          </cell>
          <cell r="D30">
            <v>137.4</v>
          </cell>
          <cell r="E30">
            <v>147.19999999999999</v>
          </cell>
        </row>
        <row r="31">
          <cell r="A31">
            <v>24</v>
          </cell>
          <cell r="B31">
            <v>24</v>
          </cell>
          <cell r="C31" t="str">
            <v>KM</v>
          </cell>
          <cell r="D31">
            <v>140.19999999999999</v>
          </cell>
          <cell r="E31">
            <v>150.6</v>
          </cell>
        </row>
        <row r="32">
          <cell r="A32">
            <v>25</v>
          </cell>
          <cell r="B32">
            <v>25</v>
          </cell>
          <cell r="C32" t="str">
            <v>KM</v>
          </cell>
          <cell r="D32">
            <v>143</v>
          </cell>
          <cell r="E32">
            <v>154</v>
          </cell>
        </row>
        <row r="33">
          <cell r="A33">
            <v>26</v>
          </cell>
          <cell r="B33">
            <v>26</v>
          </cell>
          <cell r="C33" t="str">
            <v>KM</v>
          </cell>
          <cell r="D33">
            <v>145.80000000000001</v>
          </cell>
          <cell r="E33">
            <v>157.4</v>
          </cell>
        </row>
        <row r="34">
          <cell r="A34">
            <v>27</v>
          </cell>
          <cell r="B34">
            <v>27</v>
          </cell>
          <cell r="C34" t="str">
            <v>KM</v>
          </cell>
          <cell r="D34">
            <v>148.6</v>
          </cell>
          <cell r="E34">
            <v>160.80000000000001</v>
          </cell>
        </row>
        <row r="35">
          <cell r="A35">
            <v>28</v>
          </cell>
          <cell r="B35">
            <v>28</v>
          </cell>
          <cell r="C35" t="str">
            <v>KM</v>
          </cell>
          <cell r="D35">
            <v>151.4</v>
          </cell>
          <cell r="E35">
            <v>164.2</v>
          </cell>
        </row>
        <row r="36">
          <cell r="A36">
            <v>29</v>
          </cell>
          <cell r="B36">
            <v>29</v>
          </cell>
          <cell r="C36" t="str">
            <v>KM</v>
          </cell>
          <cell r="D36">
            <v>154.19999999999999</v>
          </cell>
          <cell r="E36">
            <v>167.6</v>
          </cell>
        </row>
        <row r="37">
          <cell r="A37">
            <v>30</v>
          </cell>
          <cell r="B37">
            <v>30</v>
          </cell>
          <cell r="C37" t="str">
            <v>KM</v>
          </cell>
          <cell r="D37">
            <v>157</v>
          </cell>
          <cell r="E37">
            <v>171</v>
          </cell>
        </row>
        <row r="38">
          <cell r="A38">
            <v>31</v>
          </cell>
          <cell r="B38">
            <v>31</v>
          </cell>
          <cell r="C38" t="str">
            <v>KM</v>
          </cell>
          <cell r="D38">
            <v>159.80000000000001</v>
          </cell>
          <cell r="E38">
            <v>174.4</v>
          </cell>
        </row>
        <row r="39">
          <cell r="A39">
            <v>32</v>
          </cell>
          <cell r="B39">
            <v>32</v>
          </cell>
          <cell r="C39" t="str">
            <v>KM</v>
          </cell>
          <cell r="D39">
            <v>162.6</v>
          </cell>
          <cell r="E39">
            <v>177.8</v>
          </cell>
        </row>
        <row r="40">
          <cell r="A40">
            <v>33</v>
          </cell>
          <cell r="B40">
            <v>33</v>
          </cell>
          <cell r="C40" t="str">
            <v>KM</v>
          </cell>
          <cell r="D40">
            <v>165.4</v>
          </cell>
          <cell r="E40">
            <v>181.2</v>
          </cell>
        </row>
        <row r="41">
          <cell r="A41">
            <v>34</v>
          </cell>
          <cell r="B41">
            <v>34</v>
          </cell>
          <cell r="C41" t="str">
            <v>KM</v>
          </cell>
          <cell r="D41">
            <v>168.2</v>
          </cell>
          <cell r="E41">
            <v>184.6</v>
          </cell>
        </row>
        <row r="42">
          <cell r="A42">
            <v>35</v>
          </cell>
          <cell r="B42">
            <v>35</v>
          </cell>
          <cell r="C42" t="str">
            <v>KM</v>
          </cell>
          <cell r="D42">
            <v>171</v>
          </cell>
          <cell r="E42">
            <v>188</v>
          </cell>
        </row>
        <row r="43">
          <cell r="A43">
            <v>36</v>
          </cell>
          <cell r="B43">
            <v>36</v>
          </cell>
          <cell r="C43" t="str">
            <v>KM</v>
          </cell>
          <cell r="D43">
            <v>173.8</v>
          </cell>
          <cell r="E43">
            <v>191.4</v>
          </cell>
        </row>
        <row r="44">
          <cell r="A44">
            <v>37</v>
          </cell>
          <cell r="B44">
            <v>37</v>
          </cell>
          <cell r="C44" t="str">
            <v>KM</v>
          </cell>
          <cell r="D44">
            <v>176.6</v>
          </cell>
          <cell r="E44">
            <v>194.8</v>
          </cell>
        </row>
        <row r="45">
          <cell r="A45">
            <v>38</v>
          </cell>
          <cell r="B45">
            <v>38</v>
          </cell>
          <cell r="C45" t="str">
            <v>KM</v>
          </cell>
          <cell r="D45">
            <v>179.4</v>
          </cell>
          <cell r="E45">
            <v>198.2</v>
          </cell>
        </row>
        <row r="46">
          <cell r="A46">
            <v>39</v>
          </cell>
          <cell r="B46">
            <v>39</v>
          </cell>
          <cell r="C46" t="str">
            <v>KM</v>
          </cell>
          <cell r="D46">
            <v>182.2</v>
          </cell>
          <cell r="E46">
            <v>201.6</v>
          </cell>
        </row>
        <row r="47">
          <cell r="A47">
            <v>40</v>
          </cell>
          <cell r="B47">
            <v>40</v>
          </cell>
          <cell r="C47" t="str">
            <v>KM</v>
          </cell>
          <cell r="D47">
            <v>185</v>
          </cell>
          <cell r="E47">
            <v>205</v>
          </cell>
        </row>
        <row r="48">
          <cell r="A48">
            <v>41</v>
          </cell>
          <cell r="B48">
            <v>41</v>
          </cell>
          <cell r="C48" t="str">
            <v>KM</v>
          </cell>
          <cell r="D48">
            <v>187.8</v>
          </cell>
          <cell r="E48">
            <v>208.4</v>
          </cell>
        </row>
        <row r="49">
          <cell r="A49">
            <v>42</v>
          </cell>
          <cell r="B49">
            <v>42</v>
          </cell>
          <cell r="C49" t="str">
            <v>KM</v>
          </cell>
          <cell r="D49">
            <v>190.6</v>
          </cell>
          <cell r="E49">
            <v>211.8</v>
          </cell>
        </row>
        <row r="50">
          <cell r="A50">
            <v>43</v>
          </cell>
          <cell r="B50">
            <v>43</v>
          </cell>
          <cell r="C50" t="str">
            <v>KM</v>
          </cell>
          <cell r="D50">
            <v>193.4</v>
          </cell>
          <cell r="E50">
            <v>215.2</v>
          </cell>
        </row>
        <row r="51">
          <cell r="A51">
            <v>44</v>
          </cell>
          <cell r="B51">
            <v>44</v>
          </cell>
          <cell r="C51" t="str">
            <v>KM</v>
          </cell>
          <cell r="D51">
            <v>196.2</v>
          </cell>
          <cell r="E51">
            <v>218.6</v>
          </cell>
        </row>
        <row r="52">
          <cell r="A52">
            <v>45</v>
          </cell>
          <cell r="B52">
            <v>45</v>
          </cell>
          <cell r="C52" t="str">
            <v>KM</v>
          </cell>
          <cell r="D52">
            <v>199</v>
          </cell>
          <cell r="E52">
            <v>222</v>
          </cell>
        </row>
        <row r="53">
          <cell r="A53">
            <v>46</v>
          </cell>
          <cell r="B53">
            <v>46</v>
          </cell>
          <cell r="C53" t="str">
            <v>KM</v>
          </cell>
          <cell r="D53">
            <v>201.8</v>
          </cell>
          <cell r="E53">
            <v>225.4</v>
          </cell>
        </row>
        <row r="54">
          <cell r="A54">
            <v>47</v>
          </cell>
          <cell r="B54">
            <v>47</v>
          </cell>
          <cell r="C54" t="str">
            <v>KM</v>
          </cell>
          <cell r="D54">
            <v>204.6</v>
          </cell>
          <cell r="E54">
            <v>228.8</v>
          </cell>
        </row>
        <row r="55">
          <cell r="A55">
            <v>48</v>
          </cell>
          <cell r="B55">
            <v>48</v>
          </cell>
          <cell r="C55" t="str">
            <v>KM</v>
          </cell>
          <cell r="D55">
            <v>207.4</v>
          </cell>
          <cell r="E55">
            <v>232.2</v>
          </cell>
        </row>
        <row r="56">
          <cell r="A56">
            <v>49</v>
          </cell>
          <cell r="B56">
            <v>49</v>
          </cell>
          <cell r="C56" t="str">
            <v>KM</v>
          </cell>
          <cell r="D56">
            <v>210.2</v>
          </cell>
          <cell r="E56">
            <v>235.6</v>
          </cell>
        </row>
        <row r="57">
          <cell r="A57">
            <v>50</v>
          </cell>
          <cell r="B57">
            <v>50</v>
          </cell>
          <cell r="C57" t="str">
            <v>KM</v>
          </cell>
          <cell r="D57">
            <v>213</v>
          </cell>
          <cell r="E57">
            <v>239</v>
          </cell>
        </row>
        <row r="58">
          <cell r="A58">
            <v>51</v>
          </cell>
          <cell r="B58">
            <v>51</v>
          </cell>
          <cell r="C58" t="str">
            <v>KM</v>
          </cell>
          <cell r="D58">
            <v>215.6</v>
          </cell>
          <cell r="E58">
            <v>242.1</v>
          </cell>
        </row>
        <row r="59">
          <cell r="A59">
            <v>52</v>
          </cell>
          <cell r="B59">
            <v>52</v>
          </cell>
          <cell r="C59" t="str">
            <v>KM</v>
          </cell>
          <cell r="D59">
            <v>218.2</v>
          </cell>
          <cell r="E59">
            <v>245.2</v>
          </cell>
        </row>
        <row r="60">
          <cell r="A60">
            <v>53</v>
          </cell>
          <cell r="B60">
            <v>53</v>
          </cell>
          <cell r="C60" t="str">
            <v>KM</v>
          </cell>
          <cell r="D60">
            <v>220.8</v>
          </cell>
          <cell r="E60">
            <v>248.3</v>
          </cell>
        </row>
        <row r="61">
          <cell r="A61">
            <v>54</v>
          </cell>
          <cell r="B61">
            <v>54</v>
          </cell>
          <cell r="C61" t="str">
            <v>KM</v>
          </cell>
          <cell r="D61">
            <v>223.4</v>
          </cell>
          <cell r="E61">
            <v>251.4</v>
          </cell>
        </row>
        <row r="62">
          <cell r="A62">
            <v>55</v>
          </cell>
          <cell r="B62">
            <v>55</v>
          </cell>
          <cell r="C62" t="str">
            <v>KM</v>
          </cell>
          <cell r="D62">
            <v>226</v>
          </cell>
          <cell r="E62">
            <v>254.5</v>
          </cell>
        </row>
        <row r="63">
          <cell r="A63">
            <v>56</v>
          </cell>
          <cell r="B63">
            <v>56</v>
          </cell>
          <cell r="C63" t="str">
            <v>KM</v>
          </cell>
          <cell r="D63">
            <v>228.6</v>
          </cell>
          <cell r="E63">
            <v>257.60000000000002</v>
          </cell>
        </row>
        <row r="64">
          <cell r="A64">
            <v>57</v>
          </cell>
          <cell r="B64">
            <v>57</v>
          </cell>
          <cell r="C64" t="str">
            <v>KM</v>
          </cell>
          <cell r="D64">
            <v>231.2</v>
          </cell>
          <cell r="E64">
            <v>260.7</v>
          </cell>
        </row>
        <row r="65">
          <cell r="A65">
            <v>58</v>
          </cell>
          <cell r="B65">
            <v>58</v>
          </cell>
          <cell r="C65" t="str">
            <v>KM</v>
          </cell>
          <cell r="D65">
            <v>233.8</v>
          </cell>
          <cell r="E65">
            <v>263.8</v>
          </cell>
        </row>
        <row r="66">
          <cell r="A66">
            <v>59</v>
          </cell>
          <cell r="B66">
            <v>59</v>
          </cell>
          <cell r="C66" t="str">
            <v>KM</v>
          </cell>
          <cell r="D66">
            <v>236.4</v>
          </cell>
          <cell r="E66">
            <v>266.89999999999998</v>
          </cell>
        </row>
        <row r="67">
          <cell r="A67">
            <v>60</v>
          </cell>
          <cell r="B67">
            <v>60</v>
          </cell>
          <cell r="C67" t="str">
            <v>KM</v>
          </cell>
          <cell r="D67">
            <v>239</v>
          </cell>
          <cell r="E67">
            <v>270</v>
          </cell>
        </row>
        <row r="68">
          <cell r="A68">
            <v>61</v>
          </cell>
          <cell r="B68">
            <v>61</v>
          </cell>
          <cell r="C68" t="str">
            <v>KM</v>
          </cell>
          <cell r="D68">
            <v>241.6</v>
          </cell>
          <cell r="E68">
            <v>273.10000000000002</v>
          </cell>
        </row>
        <row r="69">
          <cell r="A69">
            <v>62</v>
          </cell>
          <cell r="B69">
            <v>62</v>
          </cell>
          <cell r="C69" t="str">
            <v>KM</v>
          </cell>
          <cell r="D69">
            <v>244.2</v>
          </cell>
          <cell r="E69">
            <v>276.2</v>
          </cell>
        </row>
        <row r="70">
          <cell r="A70">
            <v>63</v>
          </cell>
          <cell r="B70">
            <v>63</v>
          </cell>
          <cell r="C70" t="str">
            <v>KM</v>
          </cell>
          <cell r="D70">
            <v>246.8</v>
          </cell>
          <cell r="E70">
            <v>279.3</v>
          </cell>
        </row>
        <row r="71">
          <cell r="A71">
            <v>64</v>
          </cell>
          <cell r="B71">
            <v>64</v>
          </cell>
          <cell r="C71" t="str">
            <v>KM</v>
          </cell>
          <cell r="D71">
            <v>249.4</v>
          </cell>
          <cell r="E71">
            <v>282.39999999999998</v>
          </cell>
        </row>
        <row r="72">
          <cell r="A72">
            <v>65</v>
          </cell>
          <cell r="B72">
            <v>65</v>
          </cell>
          <cell r="C72" t="str">
            <v>KM</v>
          </cell>
          <cell r="D72">
            <v>252</v>
          </cell>
          <cell r="E72">
            <v>285.5</v>
          </cell>
        </row>
        <row r="73">
          <cell r="A73">
            <v>66</v>
          </cell>
          <cell r="B73">
            <v>66</v>
          </cell>
          <cell r="C73" t="str">
            <v>KM</v>
          </cell>
          <cell r="D73">
            <v>254.6</v>
          </cell>
          <cell r="E73">
            <v>288.60000000000002</v>
          </cell>
        </row>
        <row r="74">
          <cell r="A74">
            <v>67</v>
          </cell>
          <cell r="B74">
            <v>67</v>
          </cell>
          <cell r="C74" t="str">
            <v>KM</v>
          </cell>
          <cell r="D74">
            <v>257.2</v>
          </cell>
          <cell r="E74">
            <v>291.7</v>
          </cell>
        </row>
        <row r="75">
          <cell r="A75">
            <v>68</v>
          </cell>
          <cell r="B75">
            <v>68</v>
          </cell>
          <cell r="C75" t="str">
            <v>KM</v>
          </cell>
          <cell r="D75">
            <v>259.8</v>
          </cell>
          <cell r="E75">
            <v>294.8</v>
          </cell>
        </row>
        <row r="76">
          <cell r="A76">
            <v>69</v>
          </cell>
          <cell r="B76">
            <v>69</v>
          </cell>
          <cell r="C76" t="str">
            <v>KM</v>
          </cell>
          <cell r="D76">
            <v>262.39999999999998</v>
          </cell>
          <cell r="E76">
            <v>297.89999999999998</v>
          </cell>
        </row>
        <row r="77">
          <cell r="A77">
            <v>70</v>
          </cell>
          <cell r="B77">
            <v>70</v>
          </cell>
          <cell r="C77" t="str">
            <v>KM</v>
          </cell>
          <cell r="D77">
            <v>265</v>
          </cell>
          <cell r="E77">
            <v>301</v>
          </cell>
        </row>
        <row r="78">
          <cell r="A78">
            <v>71</v>
          </cell>
          <cell r="B78">
            <v>71</v>
          </cell>
          <cell r="C78" t="str">
            <v>KM</v>
          </cell>
          <cell r="D78">
            <v>267.60000000000002</v>
          </cell>
          <cell r="E78">
            <v>304.10000000000002</v>
          </cell>
        </row>
        <row r="79">
          <cell r="A79">
            <v>72</v>
          </cell>
          <cell r="B79">
            <v>72</v>
          </cell>
          <cell r="C79" t="str">
            <v>KM</v>
          </cell>
          <cell r="D79">
            <v>270.2</v>
          </cell>
          <cell r="E79">
            <v>307.2</v>
          </cell>
        </row>
        <row r="80">
          <cell r="A80">
            <v>73</v>
          </cell>
          <cell r="B80">
            <v>73</v>
          </cell>
          <cell r="C80" t="str">
            <v>KM</v>
          </cell>
          <cell r="D80">
            <v>272.8</v>
          </cell>
          <cell r="E80">
            <v>310.3</v>
          </cell>
        </row>
        <row r="81">
          <cell r="A81">
            <v>74</v>
          </cell>
          <cell r="B81">
            <v>74</v>
          </cell>
          <cell r="C81" t="str">
            <v>KM</v>
          </cell>
          <cell r="D81">
            <v>275.39999999999998</v>
          </cell>
          <cell r="E81">
            <v>313.39999999999998</v>
          </cell>
        </row>
        <row r="82">
          <cell r="A82">
            <v>75</v>
          </cell>
          <cell r="B82">
            <v>75</v>
          </cell>
          <cell r="C82" t="str">
            <v>KM</v>
          </cell>
          <cell r="D82">
            <v>278</v>
          </cell>
          <cell r="E82">
            <v>316.5</v>
          </cell>
        </row>
        <row r="83">
          <cell r="A83">
            <v>76</v>
          </cell>
          <cell r="B83">
            <v>76</v>
          </cell>
          <cell r="C83" t="str">
            <v>KM</v>
          </cell>
          <cell r="D83">
            <v>280.60000000000002</v>
          </cell>
          <cell r="E83">
            <v>319.60000000000002</v>
          </cell>
        </row>
        <row r="84">
          <cell r="A84">
            <v>77</v>
          </cell>
          <cell r="B84">
            <v>77</v>
          </cell>
          <cell r="C84" t="str">
            <v>KM</v>
          </cell>
          <cell r="D84">
            <v>283.2</v>
          </cell>
          <cell r="E84">
            <v>322.7</v>
          </cell>
        </row>
        <row r="85">
          <cell r="A85">
            <v>78</v>
          </cell>
          <cell r="B85">
            <v>78</v>
          </cell>
          <cell r="C85" t="str">
            <v>KM</v>
          </cell>
          <cell r="D85">
            <v>285.8</v>
          </cell>
          <cell r="E85">
            <v>325.8</v>
          </cell>
        </row>
        <row r="86">
          <cell r="A86">
            <v>79</v>
          </cell>
          <cell r="B86">
            <v>79</v>
          </cell>
          <cell r="C86" t="str">
            <v>KM</v>
          </cell>
          <cell r="D86">
            <v>288.39999999999998</v>
          </cell>
          <cell r="E86">
            <v>328.9</v>
          </cell>
        </row>
        <row r="87">
          <cell r="A87">
            <v>80</v>
          </cell>
          <cell r="B87">
            <v>80</v>
          </cell>
          <cell r="C87" t="str">
            <v>KM</v>
          </cell>
          <cell r="D87">
            <v>291</v>
          </cell>
          <cell r="E87">
            <v>332</v>
          </cell>
        </row>
        <row r="88">
          <cell r="A88">
            <v>81</v>
          </cell>
          <cell r="B88">
            <v>81</v>
          </cell>
          <cell r="C88" t="str">
            <v>KM</v>
          </cell>
          <cell r="D88">
            <v>293.60000000000002</v>
          </cell>
          <cell r="E88">
            <v>335.1</v>
          </cell>
        </row>
        <row r="89">
          <cell r="A89">
            <v>82</v>
          </cell>
          <cell r="B89">
            <v>82</v>
          </cell>
          <cell r="C89" t="str">
            <v>KM</v>
          </cell>
          <cell r="D89">
            <v>296.2</v>
          </cell>
          <cell r="E89">
            <v>338.2</v>
          </cell>
        </row>
        <row r="90">
          <cell r="A90">
            <v>83</v>
          </cell>
          <cell r="B90">
            <v>83</v>
          </cell>
          <cell r="C90" t="str">
            <v>KM</v>
          </cell>
          <cell r="D90">
            <v>298.8</v>
          </cell>
          <cell r="E90">
            <v>341.3</v>
          </cell>
        </row>
        <row r="91">
          <cell r="A91">
            <v>84</v>
          </cell>
          <cell r="B91">
            <v>84</v>
          </cell>
          <cell r="C91" t="str">
            <v>KM</v>
          </cell>
          <cell r="D91">
            <v>301.39999999999998</v>
          </cell>
          <cell r="E91">
            <v>344.4</v>
          </cell>
        </row>
        <row r="92">
          <cell r="A92">
            <v>85</v>
          </cell>
          <cell r="B92">
            <v>85</v>
          </cell>
          <cell r="C92" t="str">
            <v>KM</v>
          </cell>
          <cell r="D92">
            <v>304</v>
          </cell>
          <cell r="E92">
            <v>347.5</v>
          </cell>
        </row>
        <row r="93">
          <cell r="A93">
            <v>86</v>
          </cell>
          <cell r="B93">
            <v>86</v>
          </cell>
          <cell r="C93" t="str">
            <v>KM</v>
          </cell>
          <cell r="D93">
            <v>306.60000000000002</v>
          </cell>
          <cell r="E93">
            <v>350.6</v>
          </cell>
        </row>
        <row r="94">
          <cell r="A94">
            <v>87</v>
          </cell>
          <cell r="B94">
            <v>87</v>
          </cell>
          <cell r="C94" t="str">
            <v>KM</v>
          </cell>
          <cell r="D94">
            <v>309.2</v>
          </cell>
          <cell r="E94">
            <v>353.7</v>
          </cell>
        </row>
        <row r="95">
          <cell r="A95">
            <v>88</v>
          </cell>
          <cell r="B95">
            <v>88</v>
          </cell>
          <cell r="C95" t="str">
            <v>KM</v>
          </cell>
          <cell r="D95">
            <v>311.8</v>
          </cell>
          <cell r="E95">
            <v>356.8</v>
          </cell>
        </row>
        <row r="96">
          <cell r="A96">
            <v>89</v>
          </cell>
          <cell r="B96">
            <v>89</v>
          </cell>
          <cell r="C96" t="str">
            <v>KM</v>
          </cell>
          <cell r="D96">
            <v>314.39999999999998</v>
          </cell>
          <cell r="E96">
            <v>359.9</v>
          </cell>
        </row>
        <row r="97">
          <cell r="A97">
            <v>90</v>
          </cell>
          <cell r="B97">
            <v>90</v>
          </cell>
          <cell r="C97" t="str">
            <v>KM</v>
          </cell>
          <cell r="D97">
            <v>317</v>
          </cell>
          <cell r="E97">
            <v>363</v>
          </cell>
        </row>
        <row r="98">
          <cell r="A98">
            <v>91</v>
          </cell>
          <cell r="B98">
            <v>91</v>
          </cell>
          <cell r="C98" t="str">
            <v>KM</v>
          </cell>
          <cell r="D98">
            <v>319.60000000000002</v>
          </cell>
          <cell r="E98">
            <v>366.1</v>
          </cell>
        </row>
        <row r="99">
          <cell r="A99">
            <v>92</v>
          </cell>
          <cell r="B99">
            <v>92</v>
          </cell>
          <cell r="C99" t="str">
            <v>KM</v>
          </cell>
          <cell r="D99">
            <v>322.2</v>
          </cell>
          <cell r="E99">
            <v>369.2</v>
          </cell>
        </row>
        <row r="100">
          <cell r="A100">
            <v>93</v>
          </cell>
          <cell r="B100">
            <v>93</v>
          </cell>
          <cell r="C100" t="str">
            <v>KM</v>
          </cell>
          <cell r="D100">
            <v>324.8</v>
          </cell>
          <cell r="E100">
            <v>372.3</v>
          </cell>
        </row>
        <row r="101">
          <cell r="A101">
            <v>94</v>
          </cell>
          <cell r="B101">
            <v>94</v>
          </cell>
          <cell r="C101" t="str">
            <v>KM</v>
          </cell>
          <cell r="D101">
            <v>327.39999999999998</v>
          </cell>
          <cell r="E101">
            <v>375.4</v>
          </cell>
        </row>
        <row r="102">
          <cell r="A102">
            <v>95</v>
          </cell>
          <cell r="B102">
            <v>95</v>
          </cell>
          <cell r="C102" t="str">
            <v>KM</v>
          </cell>
          <cell r="D102">
            <v>330</v>
          </cell>
          <cell r="E102">
            <v>378.5</v>
          </cell>
        </row>
        <row r="103">
          <cell r="A103">
            <v>96</v>
          </cell>
          <cell r="B103">
            <v>96</v>
          </cell>
          <cell r="C103" t="str">
            <v>KM</v>
          </cell>
          <cell r="D103">
            <v>332.6</v>
          </cell>
          <cell r="E103">
            <v>381.6</v>
          </cell>
        </row>
        <row r="104">
          <cell r="A104">
            <v>97</v>
          </cell>
          <cell r="B104">
            <v>97</v>
          </cell>
          <cell r="C104" t="str">
            <v>KM</v>
          </cell>
          <cell r="D104">
            <v>335.2</v>
          </cell>
          <cell r="E104">
            <v>384.7</v>
          </cell>
        </row>
        <row r="105">
          <cell r="A105">
            <v>98</v>
          </cell>
          <cell r="B105">
            <v>98</v>
          </cell>
          <cell r="C105" t="str">
            <v>KM</v>
          </cell>
          <cell r="D105">
            <v>337.8</v>
          </cell>
          <cell r="E105">
            <v>387.8</v>
          </cell>
        </row>
        <row r="106">
          <cell r="A106">
            <v>99</v>
          </cell>
          <cell r="B106">
            <v>99</v>
          </cell>
          <cell r="C106" t="str">
            <v>KM</v>
          </cell>
          <cell r="D106">
            <v>340.4</v>
          </cell>
          <cell r="E106">
            <v>390.9</v>
          </cell>
        </row>
        <row r="107">
          <cell r="A107">
            <v>100</v>
          </cell>
          <cell r="B107">
            <v>100</v>
          </cell>
          <cell r="C107" t="str">
            <v>KM</v>
          </cell>
          <cell r="D107">
            <v>343</v>
          </cell>
          <cell r="E107">
            <v>394</v>
          </cell>
        </row>
        <row r="108">
          <cell r="A108">
            <v>101</v>
          </cell>
          <cell r="B108">
            <v>101</v>
          </cell>
          <cell r="C108" t="str">
            <v>KM</v>
          </cell>
          <cell r="D108">
            <v>345.6</v>
          </cell>
          <cell r="E108">
            <v>397.1</v>
          </cell>
        </row>
        <row r="109">
          <cell r="A109">
            <v>102</v>
          </cell>
          <cell r="B109">
            <v>102</v>
          </cell>
          <cell r="C109" t="str">
            <v>KM</v>
          </cell>
          <cell r="D109">
            <v>348.2</v>
          </cell>
          <cell r="E109">
            <v>400.2</v>
          </cell>
        </row>
        <row r="110">
          <cell r="A110">
            <v>103</v>
          </cell>
          <cell r="B110">
            <v>103</v>
          </cell>
          <cell r="C110" t="str">
            <v>KM</v>
          </cell>
          <cell r="D110">
            <v>350.8</v>
          </cell>
          <cell r="E110">
            <v>403.3</v>
          </cell>
        </row>
        <row r="111">
          <cell r="A111">
            <v>104</v>
          </cell>
          <cell r="B111">
            <v>104</v>
          </cell>
          <cell r="C111" t="str">
            <v>KM</v>
          </cell>
          <cell r="D111">
            <v>353.4</v>
          </cell>
          <cell r="E111">
            <v>406.4</v>
          </cell>
        </row>
        <row r="112">
          <cell r="A112">
            <v>105</v>
          </cell>
          <cell r="B112">
            <v>105</v>
          </cell>
          <cell r="C112" t="str">
            <v>KM</v>
          </cell>
          <cell r="D112">
            <v>356</v>
          </cell>
          <cell r="E112">
            <v>409.5</v>
          </cell>
        </row>
        <row r="113">
          <cell r="A113">
            <v>106</v>
          </cell>
          <cell r="B113">
            <v>106</v>
          </cell>
          <cell r="C113" t="str">
            <v>KM</v>
          </cell>
          <cell r="D113">
            <v>358.6</v>
          </cell>
          <cell r="E113">
            <v>412.6</v>
          </cell>
        </row>
        <row r="114">
          <cell r="A114">
            <v>107</v>
          </cell>
          <cell r="B114">
            <v>107</v>
          </cell>
          <cell r="C114" t="str">
            <v>KM</v>
          </cell>
          <cell r="D114">
            <v>361.2</v>
          </cell>
          <cell r="E114">
            <v>415.7</v>
          </cell>
        </row>
        <row r="115">
          <cell r="A115">
            <v>108</v>
          </cell>
          <cell r="B115">
            <v>108</v>
          </cell>
          <cell r="C115" t="str">
            <v>KM</v>
          </cell>
          <cell r="D115">
            <v>363.8</v>
          </cell>
          <cell r="E115">
            <v>418.8</v>
          </cell>
        </row>
        <row r="116">
          <cell r="A116">
            <v>109</v>
          </cell>
          <cell r="B116">
            <v>109</v>
          </cell>
          <cell r="C116" t="str">
            <v>KM</v>
          </cell>
          <cell r="D116">
            <v>366.4</v>
          </cell>
          <cell r="E116">
            <v>421.9</v>
          </cell>
        </row>
        <row r="117">
          <cell r="A117">
            <v>110</v>
          </cell>
          <cell r="B117">
            <v>110</v>
          </cell>
          <cell r="C117" t="str">
            <v>KM</v>
          </cell>
          <cell r="D117">
            <v>369</v>
          </cell>
          <cell r="E117">
            <v>425</v>
          </cell>
        </row>
        <row r="118">
          <cell r="A118">
            <v>111</v>
          </cell>
          <cell r="B118">
            <v>111</v>
          </cell>
          <cell r="C118" t="str">
            <v>KM</v>
          </cell>
          <cell r="D118">
            <v>371.6</v>
          </cell>
          <cell r="E118">
            <v>428.1</v>
          </cell>
        </row>
        <row r="119">
          <cell r="A119">
            <v>112</v>
          </cell>
          <cell r="B119">
            <v>112</v>
          </cell>
          <cell r="C119" t="str">
            <v>KM</v>
          </cell>
          <cell r="D119">
            <v>374.2</v>
          </cell>
          <cell r="E119">
            <v>431.2</v>
          </cell>
        </row>
        <row r="120">
          <cell r="A120">
            <v>113</v>
          </cell>
          <cell r="B120">
            <v>113</v>
          </cell>
          <cell r="C120" t="str">
            <v>KM</v>
          </cell>
          <cell r="D120">
            <v>376.8</v>
          </cell>
          <cell r="E120">
            <v>434.3</v>
          </cell>
        </row>
        <row r="121">
          <cell r="A121">
            <v>114</v>
          </cell>
          <cell r="B121">
            <v>114</v>
          </cell>
          <cell r="C121" t="str">
            <v>KM</v>
          </cell>
          <cell r="D121">
            <v>379.4</v>
          </cell>
          <cell r="E121">
            <v>437.4</v>
          </cell>
        </row>
        <row r="122">
          <cell r="A122">
            <v>115</v>
          </cell>
          <cell r="B122">
            <v>115</v>
          </cell>
          <cell r="C122" t="str">
            <v>KM</v>
          </cell>
          <cell r="D122">
            <v>382</v>
          </cell>
          <cell r="E122">
            <v>440.5</v>
          </cell>
        </row>
        <row r="123">
          <cell r="A123">
            <v>116</v>
          </cell>
          <cell r="B123">
            <v>116</v>
          </cell>
          <cell r="C123" t="str">
            <v>KM</v>
          </cell>
          <cell r="D123">
            <v>384.6</v>
          </cell>
          <cell r="E123">
            <v>443.6</v>
          </cell>
        </row>
        <row r="124">
          <cell r="A124">
            <v>117</v>
          </cell>
          <cell r="B124">
            <v>117</v>
          </cell>
          <cell r="C124" t="str">
            <v>KM</v>
          </cell>
          <cell r="D124">
            <v>387.2</v>
          </cell>
          <cell r="E124">
            <v>446.7</v>
          </cell>
        </row>
        <row r="125">
          <cell r="A125">
            <v>118</v>
          </cell>
          <cell r="B125">
            <v>118</v>
          </cell>
          <cell r="C125" t="str">
            <v>KM</v>
          </cell>
          <cell r="D125">
            <v>389.8</v>
          </cell>
          <cell r="E125">
            <v>449.8</v>
          </cell>
        </row>
        <row r="126">
          <cell r="A126">
            <v>119</v>
          </cell>
          <cell r="B126">
            <v>119</v>
          </cell>
          <cell r="C126" t="str">
            <v>KM</v>
          </cell>
          <cell r="D126">
            <v>392.4</v>
          </cell>
          <cell r="E126">
            <v>452.9</v>
          </cell>
        </row>
        <row r="127">
          <cell r="A127">
            <v>120</v>
          </cell>
          <cell r="B127">
            <v>120</v>
          </cell>
          <cell r="C127" t="str">
            <v>KM</v>
          </cell>
          <cell r="D127">
            <v>395</v>
          </cell>
          <cell r="E127">
            <v>456</v>
          </cell>
        </row>
        <row r="128">
          <cell r="A128">
            <v>121</v>
          </cell>
          <cell r="B128">
            <v>121</v>
          </cell>
          <cell r="C128" t="str">
            <v>KM</v>
          </cell>
          <cell r="D128">
            <v>397.6</v>
          </cell>
          <cell r="E128">
            <v>459.1</v>
          </cell>
        </row>
        <row r="129">
          <cell r="A129">
            <v>122</v>
          </cell>
          <cell r="B129">
            <v>122</v>
          </cell>
          <cell r="C129" t="str">
            <v>KM</v>
          </cell>
          <cell r="D129">
            <v>400.2</v>
          </cell>
          <cell r="E129">
            <v>462.2</v>
          </cell>
        </row>
        <row r="130">
          <cell r="A130">
            <v>123</v>
          </cell>
          <cell r="B130">
            <v>123</v>
          </cell>
          <cell r="C130" t="str">
            <v>KM</v>
          </cell>
          <cell r="D130">
            <v>402.8</v>
          </cell>
          <cell r="E130">
            <v>465.3</v>
          </cell>
        </row>
        <row r="131">
          <cell r="A131">
            <v>124</v>
          </cell>
          <cell r="B131">
            <v>124</v>
          </cell>
          <cell r="C131" t="str">
            <v>KM</v>
          </cell>
          <cell r="D131">
            <v>405.4</v>
          </cell>
          <cell r="E131">
            <v>468.4</v>
          </cell>
        </row>
        <row r="132">
          <cell r="A132">
            <v>125</v>
          </cell>
          <cell r="B132">
            <v>125</v>
          </cell>
          <cell r="C132" t="str">
            <v>KM</v>
          </cell>
          <cell r="D132">
            <v>408</v>
          </cell>
          <cell r="E132">
            <v>471.5</v>
          </cell>
        </row>
        <row r="133">
          <cell r="A133">
            <v>126</v>
          </cell>
          <cell r="B133">
            <v>126</v>
          </cell>
          <cell r="C133" t="str">
            <v>KM</v>
          </cell>
          <cell r="D133">
            <v>410.6</v>
          </cell>
          <cell r="E133">
            <v>474.6</v>
          </cell>
        </row>
        <row r="134">
          <cell r="A134">
            <v>127</v>
          </cell>
          <cell r="B134">
            <v>127</v>
          </cell>
          <cell r="C134" t="str">
            <v>KM</v>
          </cell>
          <cell r="D134">
            <v>413.2</v>
          </cell>
          <cell r="E134">
            <v>477.7</v>
          </cell>
        </row>
        <row r="135">
          <cell r="A135">
            <v>128</v>
          </cell>
          <cell r="B135">
            <v>128</v>
          </cell>
          <cell r="C135" t="str">
            <v>KM</v>
          </cell>
          <cell r="D135">
            <v>415.8</v>
          </cell>
          <cell r="E135">
            <v>480.8</v>
          </cell>
        </row>
        <row r="136">
          <cell r="A136">
            <v>129</v>
          </cell>
          <cell r="B136">
            <v>129</v>
          </cell>
          <cell r="C136" t="str">
            <v>KM</v>
          </cell>
          <cell r="D136">
            <v>418.4</v>
          </cell>
          <cell r="E136">
            <v>483.9</v>
          </cell>
        </row>
        <row r="137">
          <cell r="A137">
            <v>130</v>
          </cell>
          <cell r="B137">
            <v>130</v>
          </cell>
          <cell r="C137" t="str">
            <v>KM</v>
          </cell>
          <cell r="D137">
            <v>421</v>
          </cell>
          <cell r="E137">
            <v>487</v>
          </cell>
        </row>
        <row r="138">
          <cell r="A138">
            <v>131</v>
          </cell>
          <cell r="B138">
            <v>131</v>
          </cell>
          <cell r="C138" t="str">
            <v>KM</v>
          </cell>
          <cell r="D138">
            <v>423.6</v>
          </cell>
          <cell r="E138">
            <v>490.1</v>
          </cell>
        </row>
        <row r="139">
          <cell r="A139">
            <v>132</v>
          </cell>
          <cell r="B139">
            <v>132</v>
          </cell>
          <cell r="C139" t="str">
            <v>KM</v>
          </cell>
          <cell r="D139">
            <v>426.2</v>
          </cell>
          <cell r="E139">
            <v>493.2</v>
          </cell>
        </row>
        <row r="140">
          <cell r="A140">
            <v>133</v>
          </cell>
          <cell r="B140">
            <v>133</v>
          </cell>
          <cell r="C140" t="str">
            <v>KM</v>
          </cell>
          <cell r="D140">
            <v>428.8</v>
          </cell>
          <cell r="E140">
            <v>496.3</v>
          </cell>
        </row>
        <row r="141">
          <cell r="A141">
            <v>134</v>
          </cell>
          <cell r="B141">
            <v>134</v>
          </cell>
          <cell r="C141" t="str">
            <v>KM</v>
          </cell>
          <cell r="D141">
            <v>431.4</v>
          </cell>
          <cell r="E141">
            <v>499.4</v>
          </cell>
        </row>
        <row r="142">
          <cell r="A142">
            <v>135</v>
          </cell>
          <cell r="B142">
            <v>135</v>
          </cell>
          <cell r="C142" t="str">
            <v>KM</v>
          </cell>
          <cell r="D142">
            <v>434</v>
          </cell>
          <cell r="E142">
            <v>502.5</v>
          </cell>
        </row>
        <row r="143">
          <cell r="A143">
            <v>136</v>
          </cell>
          <cell r="B143">
            <v>136</v>
          </cell>
          <cell r="C143" t="str">
            <v>KM</v>
          </cell>
          <cell r="D143">
            <v>436.6</v>
          </cell>
          <cell r="E143">
            <v>505.6</v>
          </cell>
        </row>
        <row r="144">
          <cell r="A144">
            <v>137</v>
          </cell>
          <cell r="B144">
            <v>137</v>
          </cell>
          <cell r="C144" t="str">
            <v>KM</v>
          </cell>
          <cell r="D144">
            <v>439.2</v>
          </cell>
          <cell r="E144">
            <v>508.7</v>
          </cell>
        </row>
        <row r="145">
          <cell r="A145">
            <v>138</v>
          </cell>
          <cell r="B145">
            <v>138</v>
          </cell>
          <cell r="C145" t="str">
            <v>KM</v>
          </cell>
          <cell r="D145">
            <v>441.8</v>
          </cell>
          <cell r="E145">
            <v>511.8</v>
          </cell>
        </row>
        <row r="146">
          <cell r="A146">
            <v>139</v>
          </cell>
          <cell r="B146">
            <v>139</v>
          </cell>
          <cell r="C146" t="str">
            <v>KM</v>
          </cell>
          <cell r="D146">
            <v>444.4</v>
          </cell>
          <cell r="E146">
            <v>514.9</v>
          </cell>
        </row>
        <row r="147">
          <cell r="A147">
            <v>140</v>
          </cell>
          <cell r="B147">
            <v>140</v>
          </cell>
          <cell r="C147" t="str">
            <v>KM</v>
          </cell>
          <cell r="D147">
            <v>447</v>
          </cell>
          <cell r="E147">
            <v>518</v>
          </cell>
        </row>
        <row r="148">
          <cell r="A148">
            <v>141</v>
          </cell>
          <cell r="B148">
            <v>141</v>
          </cell>
          <cell r="C148" t="str">
            <v>KM</v>
          </cell>
          <cell r="D148">
            <v>449.6</v>
          </cell>
          <cell r="E148">
            <v>521.1</v>
          </cell>
        </row>
        <row r="149">
          <cell r="A149">
            <v>142</v>
          </cell>
          <cell r="B149">
            <v>142</v>
          </cell>
          <cell r="C149" t="str">
            <v>KM</v>
          </cell>
          <cell r="D149">
            <v>452.2</v>
          </cell>
          <cell r="E149">
            <v>524.20000000000005</v>
          </cell>
        </row>
        <row r="150">
          <cell r="A150">
            <v>143</v>
          </cell>
          <cell r="B150">
            <v>143</v>
          </cell>
          <cell r="C150" t="str">
            <v>KM</v>
          </cell>
          <cell r="D150">
            <v>454.8</v>
          </cell>
          <cell r="E150">
            <v>527.29999999999995</v>
          </cell>
        </row>
        <row r="151">
          <cell r="A151">
            <v>144</v>
          </cell>
          <cell r="B151">
            <v>144</v>
          </cell>
          <cell r="C151" t="str">
            <v>KM</v>
          </cell>
          <cell r="D151">
            <v>457.4</v>
          </cell>
          <cell r="E151">
            <v>530.4</v>
          </cell>
        </row>
        <row r="152">
          <cell r="A152">
            <v>145</v>
          </cell>
          <cell r="B152">
            <v>145</v>
          </cell>
          <cell r="C152" t="str">
            <v>KM</v>
          </cell>
          <cell r="D152">
            <v>460</v>
          </cell>
          <cell r="E152">
            <v>533.5</v>
          </cell>
        </row>
        <row r="153">
          <cell r="A153">
            <v>146</v>
          </cell>
          <cell r="B153">
            <v>146</v>
          </cell>
          <cell r="C153" t="str">
            <v>KM</v>
          </cell>
          <cell r="D153">
            <v>462.6</v>
          </cell>
          <cell r="E153">
            <v>536.6</v>
          </cell>
        </row>
        <row r="154">
          <cell r="A154">
            <v>147</v>
          </cell>
          <cell r="B154">
            <v>147</v>
          </cell>
          <cell r="C154" t="str">
            <v>KM</v>
          </cell>
          <cell r="D154">
            <v>465.2</v>
          </cell>
          <cell r="E154">
            <v>539.70000000000005</v>
          </cell>
        </row>
        <row r="155">
          <cell r="A155">
            <v>148</v>
          </cell>
          <cell r="B155">
            <v>148</v>
          </cell>
          <cell r="C155" t="str">
            <v>KM</v>
          </cell>
          <cell r="D155">
            <v>467.8</v>
          </cell>
          <cell r="E155">
            <v>542.79999999999995</v>
          </cell>
        </row>
        <row r="156">
          <cell r="A156">
            <v>149</v>
          </cell>
          <cell r="B156">
            <v>149</v>
          </cell>
          <cell r="C156" t="str">
            <v>KM</v>
          </cell>
          <cell r="D156">
            <v>470.4</v>
          </cell>
          <cell r="E156">
            <v>545.9</v>
          </cell>
        </row>
        <row r="157">
          <cell r="A157">
            <v>150</v>
          </cell>
          <cell r="B157">
            <v>150</v>
          </cell>
          <cell r="C157" t="str">
            <v>KM</v>
          </cell>
          <cell r="D157">
            <v>473</v>
          </cell>
          <cell r="E157">
            <v>549</v>
          </cell>
        </row>
        <row r="158">
          <cell r="A158">
            <v>151</v>
          </cell>
          <cell r="B158">
            <v>151</v>
          </cell>
          <cell r="C158" t="str">
            <v>KM</v>
          </cell>
          <cell r="D158">
            <v>475.6</v>
          </cell>
          <cell r="E158">
            <v>552.1</v>
          </cell>
        </row>
        <row r="159">
          <cell r="A159">
            <v>152</v>
          </cell>
          <cell r="B159">
            <v>152</v>
          </cell>
          <cell r="C159" t="str">
            <v>KM</v>
          </cell>
          <cell r="D159">
            <v>478.2</v>
          </cell>
          <cell r="E159">
            <v>555.20000000000005</v>
          </cell>
        </row>
        <row r="160">
          <cell r="A160">
            <v>153</v>
          </cell>
          <cell r="B160">
            <v>153</v>
          </cell>
          <cell r="C160" t="str">
            <v>KM</v>
          </cell>
          <cell r="D160">
            <v>480.8</v>
          </cell>
          <cell r="E160">
            <v>558.29999999999995</v>
          </cell>
        </row>
        <row r="161">
          <cell r="A161">
            <v>154</v>
          </cell>
          <cell r="B161">
            <v>154</v>
          </cell>
          <cell r="C161" t="str">
            <v>KM</v>
          </cell>
          <cell r="D161">
            <v>483.4</v>
          </cell>
          <cell r="E161">
            <v>561.4</v>
          </cell>
        </row>
        <row r="162">
          <cell r="A162">
            <v>155</v>
          </cell>
          <cell r="B162">
            <v>155</v>
          </cell>
          <cell r="C162" t="str">
            <v>KM</v>
          </cell>
          <cell r="D162">
            <v>486</v>
          </cell>
          <cell r="E162">
            <v>564.5</v>
          </cell>
        </row>
        <row r="163">
          <cell r="A163">
            <v>156</v>
          </cell>
          <cell r="B163">
            <v>156</v>
          </cell>
          <cell r="C163" t="str">
            <v>KM</v>
          </cell>
          <cell r="D163">
            <v>488.6</v>
          </cell>
          <cell r="E163">
            <v>567.6</v>
          </cell>
        </row>
        <row r="164">
          <cell r="A164">
            <v>157</v>
          </cell>
          <cell r="B164">
            <v>157</v>
          </cell>
          <cell r="C164" t="str">
            <v>KM</v>
          </cell>
          <cell r="D164">
            <v>491.2</v>
          </cell>
          <cell r="E164">
            <v>570.70000000000005</v>
          </cell>
        </row>
        <row r="165">
          <cell r="A165">
            <v>158</v>
          </cell>
          <cell r="B165">
            <v>158</v>
          </cell>
          <cell r="C165" t="str">
            <v>KM</v>
          </cell>
          <cell r="D165">
            <v>493.8</v>
          </cell>
          <cell r="E165">
            <v>573.79999999999995</v>
          </cell>
        </row>
        <row r="166">
          <cell r="A166">
            <v>159</v>
          </cell>
          <cell r="B166">
            <v>159</v>
          </cell>
          <cell r="C166" t="str">
            <v>KM</v>
          </cell>
          <cell r="D166">
            <v>496.4</v>
          </cell>
          <cell r="E166">
            <v>576.9</v>
          </cell>
        </row>
        <row r="167">
          <cell r="A167">
            <v>160</v>
          </cell>
          <cell r="B167">
            <v>160</v>
          </cell>
          <cell r="C167" t="str">
            <v>KM</v>
          </cell>
          <cell r="D167">
            <v>499</v>
          </cell>
          <cell r="E167">
            <v>580</v>
          </cell>
        </row>
        <row r="168">
          <cell r="A168">
            <v>161</v>
          </cell>
          <cell r="B168">
            <v>161</v>
          </cell>
          <cell r="C168" t="str">
            <v>KM</v>
          </cell>
          <cell r="D168">
            <v>501.6</v>
          </cell>
          <cell r="E168">
            <v>583.1</v>
          </cell>
        </row>
        <row r="169">
          <cell r="A169">
            <v>162</v>
          </cell>
          <cell r="B169">
            <v>162</v>
          </cell>
          <cell r="C169" t="str">
            <v>KM</v>
          </cell>
          <cell r="D169">
            <v>504.2</v>
          </cell>
          <cell r="E169">
            <v>586.20000000000005</v>
          </cell>
        </row>
        <row r="170">
          <cell r="A170">
            <v>163</v>
          </cell>
          <cell r="B170">
            <v>163</v>
          </cell>
          <cell r="C170" t="str">
            <v>KM</v>
          </cell>
          <cell r="D170">
            <v>506.8</v>
          </cell>
          <cell r="E170">
            <v>589.29999999999995</v>
          </cell>
        </row>
        <row r="171">
          <cell r="A171">
            <v>164</v>
          </cell>
          <cell r="B171">
            <v>164</v>
          </cell>
          <cell r="C171" t="str">
            <v>KM</v>
          </cell>
          <cell r="D171">
            <v>509.4</v>
          </cell>
          <cell r="E171">
            <v>592.4</v>
          </cell>
        </row>
        <row r="172">
          <cell r="A172">
            <v>165</v>
          </cell>
          <cell r="B172">
            <v>165</v>
          </cell>
          <cell r="C172" t="str">
            <v>KM</v>
          </cell>
          <cell r="D172">
            <v>512</v>
          </cell>
          <cell r="E172">
            <v>595.5</v>
          </cell>
        </row>
        <row r="173">
          <cell r="A173">
            <v>166</v>
          </cell>
          <cell r="B173">
            <v>166</v>
          </cell>
          <cell r="C173" t="str">
            <v>KM</v>
          </cell>
          <cell r="D173">
            <v>514.6</v>
          </cell>
          <cell r="E173">
            <v>598.6</v>
          </cell>
        </row>
        <row r="174">
          <cell r="A174">
            <v>167</v>
          </cell>
          <cell r="B174">
            <v>167</v>
          </cell>
          <cell r="C174" t="str">
            <v>KM</v>
          </cell>
          <cell r="D174">
            <v>517.20000000000005</v>
          </cell>
          <cell r="E174">
            <v>601.70000000000005</v>
          </cell>
        </row>
        <row r="175">
          <cell r="A175">
            <v>168</v>
          </cell>
          <cell r="B175">
            <v>168</v>
          </cell>
          <cell r="C175" t="str">
            <v>KM</v>
          </cell>
          <cell r="D175">
            <v>519.79999999999995</v>
          </cell>
          <cell r="E175">
            <v>604.79999999999995</v>
          </cell>
        </row>
        <row r="176">
          <cell r="A176">
            <v>169</v>
          </cell>
          <cell r="B176">
            <v>169</v>
          </cell>
          <cell r="C176" t="str">
            <v>KM</v>
          </cell>
          <cell r="D176">
            <v>522.4</v>
          </cell>
          <cell r="E176">
            <v>607.9</v>
          </cell>
        </row>
        <row r="177">
          <cell r="A177">
            <v>170</v>
          </cell>
          <cell r="B177">
            <v>170</v>
          </cell>
          <cell r="C177" t="str">
            <v>KM</v>
          </cell>
          <cell r="D177">
            <v>525</v>
          </cell>
          <cell r="E177">
            <v>611</v>
          </cell>
        </row>
        <row r="178">
          <cell r="A178">
            <v>171</v>
          </cell>
          <cell r="B178">
            <v>171</v>
          </cell>
          <cell r="C178" t="str">
            <v>KM</v>
          </cell>
          <cell r="D178">
            <v>527.6</v>
          </cell>
          <cell r="E178">
            <v>614.1</v>
          </cell>
        </row>
        <row r="179">
          <cell r="A179">
            <v>172</v>
          </cell>
          <cell r="B179">
            <v>172</v>
          </cell>
          <cell r="C179" t="str">
            <v>KM</v>
          </cell>
          <cell r="D179">
            <v>530.20000000000005</v>
          </cell>
          <cell r="E179">
            <v>617.20000000000005</v>
          </cell>
        </row>
        <row r="180">
          <cell r="A180">
            <v>173</v>
          </cell>
          <cell r="B180">
            <v>173</v>
          </cell>
          <cell r="C180" t="str">
            <v>KM</v>
          </cell>
          <cell r="D180">
            <v>532.79999999999995</v>
          </cell>
          <cell r="E180">
            <v>620.29999999999995</v>
          </cell>
        </row>
        <row r="181">
          <cell r="A181">
            <v>174</v>
          </cell>
          <cell r="B181">
            <v>174</v>
          </cell>
          <cell r="C181" t="str">
            <v>KM</v>
          </cell>
          <cell r="D181">
            <v>535.4</v>
          </cell>
          <cell r="E181">
            <v>623.4</v>
          </cell>
        </row>
        <row r="182">
          <cell r="A182">
            <v>175</v>
          </cell>
          <cell r="B182">
            <v>175</v>
          </cell>
          <cell r="C182" t="str">
            <v>KM</v>
          </cell>
          <cell r="D182">
            <v>538</v>
          </cell>
          <cell r="E182">
            <v>626.5</v>
          </cell>
        </row>
        <row r="183">
          <cell r="A183">
            <v>176</v>
          </cell>
          <cell r="B183">
            <v>176</v>
          </cell>
          <cell r="C183" t="str">
            <v>KM</v>
          </cell>
          <cell r="D183">
            <v>540.6</v>
          </cell>
          <cell r="E183">
            <v>629.6</v>
          </cell>
        </row>
        <row r="184">
          <cell r="A184">
            <v>177</v>
          </cell>
          <cell r="B184">
            <v>177</v>
          </cell>
          <cell r="C184" t="str">
            <v>KM</v>
          </cell>
          <cell r="D184">
            <v>543.20000000000005</v>
          </cell>
          <cell r="E184">
            <v>632.70000000000005</v>
          </cell>
        </row>
        <row r="185">
          <cell r="A185">
            <v>178</v>
          </cell>
          <cell r="B185">
            <v>178</v>
          </cell>
          <cell r="C185" t="str">
            <v>KM</v>
          </cell>
          <cell r="D185">
            <v>545.79999999999995</v>
          </cell>
          <cell r="E185">
            <v>635.79999999999995</v>
          </cell>
        </row>
        <row r="186">
          <cell r="A186">
            <v>179</v>
          </cell>
          <cell r="B186">
            <v>179</v>
          </cell>
          <cell r="C186" t="str">
            <v>KM</v>
          </cell>
          <cell r="D186">
            <v>548.4</v>
          </cell>
          <cell r="E186">
            <v>638.9</v>
          </cell>
        </row>
        <row r="187">
          <cell r="A187">
            <v>180</v>
          </cell>
          <cell r="B187">
            <v>180</v>
          </cell>
          <cell r="C187" t="str">
            <v>KM</v>
          </cell>
          <cell r="D187">
            <v>551</v>
          </cell>
          <cell r="E187">
            <v>642</v>
          </cell>
        </row>
        <row r="188">
          <cell r="A188">
            <v>181</v>
          </cell>
          <cell r="B188">
            <v>181</v>
          </cell>
          <cell r="C188" t="str">
            <v>KM</v>
          </cell>
          <cell r="D188">
            <v>553.6</v>
          </cell>
          <cell r="E188">
            <v>645.1</v>
          </cell>
        </row>
        <row r="189">
          <cell r="A189">
            <v>182</v>
          </cell>
          <cell r="B189">
            <v>182</v>
          </cell>
          <cell r="C189" t="str">
            <v>KM</v>
          </cell>
          <cell r="D189">
            <v>556.20000000000005</v>
          </cell>
          <cell r="E189">
            <v>648.20000000000005</v>
          </cell>
        </row>
        <row r="190">
          <cell r="A190">
            <v>183</v>
          </cell>
          <cell r="B190">
            <v>183</v>
          </cell>
          <cell r="C190" t="str">
            <v>KM</v>
          </cell>
          <cell r="D190">
            <v>558.79999999999995</v>
          </cell>
          <cell r="E190">
            <v>651.29999999999995</v>
          </cell>
        </row>
        <row r="191">
          <cell r="A191">
            <v>184</v>
          </cell>
          <cell r="B191">
            <v>184</v>
          </cell>
          <cell r="C191" t="str">
            <v>KM</v>
          </cell>
          <cell r="D191">
            <v>561.4</v>
          </cell>
          <cell r="E191">
            <v>654.4</v>
          </cell>
        </row>
        <row r="192">
          <cell r="A192">
            <v>185</v>
          </cell>
          <cell r="B192">
            <v>185</v>
          </cell>
          <cell r="C192" t="str">
            <v>KM</v>
          </cell>
          <cell r="D192">
            <v>564</v>
          </cell>
          <cell r="E192">
            <v>657.5</v>
          </cell>
        </row>
        <row r="193">
          <cell r="A193">
            <v>186</v>
          </cell>
          <cell r="B193">
            <v>186</v>
          </cell>
          <cell r="C193" t="str">
            <v>KM</v>
          </cell>
          <cell r="D193">
            <v>566.6</v>
          </cell>
          <cell r="E193">
            <v>660.6</v>
          </cell>
        </row>
        <row r="194">
          <cell r="A194">
            <v>187</v>
          </cell>
          <cell r="B194">
            <v>187</v>
          </cell>
          <cell r="C194" t="str">
            <v>KM</v>
          </cell>
          <cell r="D194">
            <v>569.20000000000005</v>
          </cell>
          <cell r="E194">
            <v>663.7</v>
          </cell>
        </row>
        <row r="195">
          <cell r="A195">
            <v>188</v>
          </cell>
          <cell r="B195">
            <v>188</v>
          </cell>
          <cell r="C195" t="str">
            <v>KM</v>
          </cell>
          <cell r="D195">
            <v>571.79999999999995</v>
          </cell>
          <cell r="E195">
            <v>666.8</v>
          </cell>
        </row>
        <row r="196">
          <cell r="A196">
            <v>189</v>
          </cell>
          <cell r="B196">
            <v>189</v>
          </cell>
          <cell r="C196" t="str">
            <v>KM</v>
          </cell>
          <cell r="D196">
            <v>574.4</v>
          </cell>
          <cell r="E196">
            <v>669.9</v>
          </cell>
        </row>
        <row r="197">
          <cell r="A197">
            <v>190</v>
          </cell>
          <cell r="B197">
            <v>190</v>
          </cell>
          <cell r="C197" t="str">
            <v>KM</v>
          </cell>
          <cell r="D197">
            <v>577</v>
          </cell>
          <cell r="E197">
            <v>673</v>
          </cell>
        </row>
        <row r="198">
          <cell r="A198">
            <v>191</v>
          </cell>
          <cell r="B198">
            <v>191</v>
          </cell>
          <cell r="C198" t="str">
            <v>KM</v>
          </cell>
          <cell r="D198">
            <v>579.6</v>
          </cell>
          <cell r="E198">
            <v>676.1</v>
          </cell>
        </row>
        <row r="199">
          <cell r="A199">
            <v>192</v>
          </cell>
          <cell r="B199">
            <v>192</v>
          </cell>
          <cell r="C199" t="str">
            <v>KM</v>
          </cell>
          <cell r="D199">
            <v>582.20000000000005</v>
          </cell>
          <cell r="E199">
            <v>679.2</v>
          </cell>
        </row>
        <row r="200">
          <cell r="A200">
            <v>193</v>
          </cell>
          <cell r="B200">
            <v>193</v>
          </cell>
          <cell r="C200" t="str">
            <v>KM</v>
          </cell>
          <cell r="D200">
            <v>584.79999999999995</v>
          </cell>
          <cell r="E200">
            <v>682.3</v>
          </cell>
        </row>
        <row r="201">
          <cell r="A201">
            <v>194</v>
          </cell>
          <cell r="B201">
            <v>194</v>
          </cell>
          <cell r="C201" t="str">
            <v>KM</v>
          </cell>
          <cell r="D201">
            <v>587.4</v>
          </cell>
          <cell r="E201">
            <v>685.4</v>
          </cell>
        </row>
        <row r="202">
          <cell r="A202">
            <v>195</v>
          </cell>
          <cell r="B202">
            <v>195</v>
          </cell>
          <cell r="C202" t="str">
            <v>KM</v>
          </cell>
          <cell r="D202">
            <v>590</v>
          </cell>
          <cell r="E202">
            <v>688.5</v>
          </cell>
        </row>
        <row r="203">
          <cell r="A203">
            <v>196</v>
          </cell>
          <cell r="B203">
            <v>196</v>
          </cell>
          <cell r="C203" t="str">
            <v>KM</v>
          </cell>
          <cell r="D203">
            <v>592.6</v>
          </cell>
          <cell r="E203">
            <v>691.6</v>
          </cell>
        </row>
        <row r="204">
          <cell r="A204">
            <v>197</v>
          </cell>
          <cell r="B204">
            <v>197</v>
          </cell>
          <cell r="C204" t="str">
            <v>KM</v>
          </cell>
          <cell r="D204">
            <v>595.20000000000005</v>
          </cell>
          <cell r="E204">
            <v>694.7</v>
          </cell>
        </row>
        <row r="205">
          <cell r="A205">
            <v>198</v>
          </cell>
          <cell r="B205">
            <v>198</v>
          </cell>
          <cell r="C205" t="str">
            <v>KM</v>
          </cell>
          <cell r="D205">
            <v>597.79999999999995</v>
          </cell>
          <cell r="E205">
            <v>697.8</v>
          </cell>
        </row>
        <row r="206">
          <cell r="A206">
            <v>199</v>
          </cell>
          <cell r="B206">
            <v>199</v>
          </cell>
          <cell r="C206" t="str">
            <v>KM</v>
          </cell>
          <cell r="D206">
            <v>600.4</v>
          </cell>
          <cell r="E206">
            <v>700.9</v>
          </cell>
        </row>
        <row r="207">
          <cell r="A207">
            <v>200</v>
          </cell>
          <cell r="B207">
            <v>200</v>
          </cell>
          <cell r="C207" t="str">
            <v>KM</v>
          </cell>
          <cell r="D207">
            <v>603</v>
          </cell>
          <cell r="E207">
            <v>704</v>
          </cell>
        </row>
        <row r="208">
          <cell r="A208">
            <v>201</v>
          </cell>
          <cell r="B208">
            <v>201</v>
          </cell>
          <cell r="C208" t="str">
            <v>KM</v>
          </cell>
          <cell r="D208">
            <v>605.6</v>
          </cell>
          <cell r="E208">
            <v>707.1</v>
          </cell>
        </row>
        <row r="209">
          <cell r="A209">
            <v>202</v>
          </cell>
          <cell r="B209">
            <v>202</v>
          </cell>
          <cell r="C209" t="str">
            <v>KM</v>
          </cell>
          <cell r="D209">
            <v>608.20000000000005</v>
          </cell>
          <cell r="E209">
            <v>710.2</v>
          </cell>
        </row>
        <row r="210">
          <cell r="A210">
            <v>203</v>
          </cell>
          <cell r="B210">
            <v>203</v>
          </cell>
          <cell r="C210" t="str">
            <v>KM</v>
          </cell>
          <cell r="D210">
            <v>610.79999999999995</v>
          </cell>
          <cell r="E210">
            <v>713.3</v>
          </cell>
        </row>
        <row r="211">
          <cell r="A211">
            <v>204</v>
          </cell>
          <cell r="B211">
            <v>204</v>
          </cell>
          <cell r="C211" t="str">
            <v>KM</v>
          </cell>
          <cell r="D211">
            <v>613.4</v>
          </cell>
          <cell r="E211">
            <v>716.4</v>
          </cell>
        </row>
        <row r="212">
          <cell r="A212">
            <v>205</v>
          </cell>
          <cell r="B212">
            <v>205</v>
          </cell>
          <cell r="C212" t="str">
            <v>KM</v>
          </cell>
          <cell r="D212">
            <v>616</v>
          </cell>
          <cell r="E212">
            <v>719.5</v>
          </cell>
        </row>
        <row r="213">
          <cell r="A213">
            <v>206</v>
          </cell>
          <cell r="B213">
            <v>206</v>
          </cell>
          <cell r="C213" t="str">
            <v>KM</v>
          </cell>
          <cell r="D213">
            <v>618.6</v>
          </cell>
          <cell r="E213">
            <v>722.6</v>
          </cell>
        </row>
        <row r="214">
          <cell r="A214">
            <v>207</v>
          </cell>
          <cell r="B214">
            <v>207</v>
          </cell>
          <cell r="C214" t="str">
            <v>KM</v>
          </cell>
          <cell r="D214">
            <v>621.20000000000005</v>
          </cell>
          <cell r="E214">
            <v>725.7</v>
          </cell>
        </row>
        <row r="215">
          <cell r="A215">
            <v>208</v>
          </cell>
          <cell r="B215">
            <v>208</v>
          </cell>
          <cell r="C215" t="str">
            <v>KM</v>
          </cell>
          <cell r="D215">
            <v>623.79999999999995</v>
          </cell>
          <cell r="E215">
            <v>728.8</v>
          </cell>
        </row>
        <row r="216">
          <cell r="A216">
            <v>209</v>
          </cell>
          <cell r="B216">
            <v>209</v>
          </cell>
          <cell r="C216" t="str">
            <v>KM</v>
          </cell>
          <cell r="D216">
            <v>626.4</v>
          </cell>
          <cell r="E216">
            <v>731.9</v>
          </cell>
        </row>
        <row r="217">
          <cell r="A217">
            <v>210</v>
          </cell>
          <cell r="B217">
            <v>210</v>
          </cell>
          <cell r="C217" t="str">
            <v>KM</v>
          </cell>
          <cell r="D217">
            <v>629</v>
          </cell>
          <cell r="E217">
            <v>735</v>
          </cell>
        </row>
        <row r="218">
          <cell r="A218">
            <v>211</v>
          </cell>
          <cell r="B218">
            <v>211</v>
          </cell>
          <cell r="C218" t="str">
            <v>KM</v>
          </cell>
          <cell r="D218">
            <v>631.6</v>
          </cell>
          <cell r="E218">
            <v>738.1</v>
          </cell>
        </row>
        <row r="219">
          <cell r="A219">
            <v>212</v>
          </cell>
          <cell r="B219">
            <v>212</v>
          </cell>
          <cell r="C219" t="str">
            <v>KM</v>
          </cell>
          <cell r="D219">
            <v>634.20000000000005</v>
          </cell>
          <cell r="E219">
            <v>741.2</v>
          </cell>
        </row>
        <row r="220">
          <cell r="A220">
            <v>213</v>
          </cell>
          <cell r="B220">
            <v>213</v>
          </cell>
          <cell r="C220" t="str">
            <v>KM</v>
          </cell>
          <cell r="D220">
            <v>636.79999999999995</v>
          </cell>
          <cell r="E220">
            <v>744.3</v>
          </cell>
        </row>
        <row r="221">
          <cell r="A221">
            <v>214</v>
          </cell>
          <cell r="B221">
            <v>214</v>
          </cell>
          <cell r="C221" t="str">
            <v>KM</v>
          </cell>
          <cell r="D221">
            <v>639.4</v>
          </cell>
          <cell r="E221">
            <v>747.4</v>
          </cell>
        </row>
        <row r="222">
          <cell r="A222">
            <v>215</v>
          </cell>
          <cell r="B222">
            <v>215</v>
          </cell>
          <cell r="C222" t="str">
            <v>KM</v>
          </cell>
          <cell r="D222">
            <v>642</v>
          </cell>
          <cell r="E222">
            <v>750.5</v>
          </cell>
        </row>
        <row r="223">
          <cell r="A223">
            <v>216</v>
          </cell>
          <cell r="B223">
            <v>216</v>
          </cell>
          <cell r="C223" t="str">
            <v>KM</v>
          </cell>
          <cell r="D223">
            <v>644.6</v>
          </cell>
          <cell r="E223">
            <v>753.6</v>
          </cell>
        </row>
        <row r="224">
          <cell r="A224">
            <v>217</v>
          </cell>
          <cell r="B224">
            <v>217</v>
          </cell>
          <cell r="C224" t="str">
            <v>KM</v>
          </cell>
          <cell r="D224">
            <v>647.20000000000005</v>
          </cell>
          <cell r="E224">
            <v>756.7</v>
          </cell>
        </row>
        <row r="225">
          <cell r="A225">
            <v>218</v>
          </cell>
          <cell r="B225">
            <v>218</v>
          </cell>
          <cell r="C225" t="str">
            <v>KM</v>
          </cell>
          <cell r="D225">
            <v>649.79999999999995</v>
          </cell>
          <cell r="E225">
            <v>759.8</v>
          </cell>
        </row>
        <row r="226">
          <cell r="A226">
            <v>219</v>
          </cell>
          <cell r="B226">
            <v>219</v>
          </cell>
          <cell r="C226" t="str">
            <v>KM</v>
          </cell>
          <cell r="D226">
            <v>652.4</v>
          </cell>
          <cell r="E226">
            <v>762.9</v>
          </cell>
        </row>
        <row r="227">
          <cell r="A227">
            <v>220</v>
          </cell>
          <cell r="B227">
            <v>220</v>
          </cell>
          <cell r="C227" t="str">
            <v>KM</v>
          </cell>
          <cell r="D227">
            <v>655</v>
          </cell>
          <cell r="E227">
            <v>766</v>
          </cell>
        </row>
        <row r="228">
          <cell r="A228">
            <v>221</v>
          </cell>
          <cell r="B228">
            <v>221</v>
          </cell>
          <cell r="C228" t="str">
            <v>KM</v>
          </cell>
          <cell r="D228">
            <v>657.6</v>
          </cell>
          <cell r="E228">
            <v>769.1</v>
          </cell>
        </row>
        <row r="229">
          <cell r="A229">
            <v>222</v>
          </cell>
          <cell r="B229">
            <v>222</v>
          </cell>
          <cell r="C229" t="str">
            <v>KM</v>
          </cell>
          <cell r="D229">
            <v>660.2</v>
          </cell>
          <cell r="E229">
            <v>772.2</v>
          </cell>
        </row>
        <row r="230">
          <cell r="A230">
            <v>223</v>
          </cell>
          <cell r="B230">
            <v>223</v>
          </cell>
          <cell r="C230" t="str">
            <v>KM</v>
          </cell>
          <cell r="D230">
            <v>662.8</v>
          </cell>
          <cell r="E230">
            <v>775.3</v>
          </cell>
        </row>
        <row r="231">
          <cell r="A231">
            <v>224</v>
          </cell>
          <cell r="B231">
            <v>224</v>
          </cell>
          <cell r="C231" t="str">
            <v>KM</v>
          </cell>
          <cell r="D231">
            <v>665.4</v>
          </cell>
          <cell r="E231">
            <v>778.4</v>
          </cell>
        </row>
        <row r="232">
          <cell r="A232">
            <v>225</v>
          </cell>
          <cell r="B232">
            <v>225</v>
          </cell>
          <cell r="C232" t="str">
            <v>KM</v>
          </cell>
          <cell r="D232">
            <v>668</v>
          </cell>
          <cell r="E232">
            <v>781.5</v>
          </cell>
        </row>
        <row r="233">
          <cell r="A233">
            <v>226</v>
          </cell>
          <cell r="B233">
            <v>226</v>
          </cell>
          <cell r="C233" t="str">
            <v>KM</v>
          </cell>
          <cell r="D233">
            <v>670.6</v>
          </cell>
          <cell r="E233">
            <v>784.6</v>
          </cell>
        </row>
        <row r="234">
          <cell r="A234">
            <v>227</v>
          </cell>
          <cell r="B234">
            <v>227</v>
          </cell>
          <cell r="C234" t="str">
            <v>KM</v>
          </cell>
          <cell r="D234">
            <v>673.2</v>
          </cell>
          <cell r="E234">
            <v>787.7</v>
          </cell>
        </row>
        <row r="235">
          <cell r="A235">
            <v>228</v>
          </cell>
          <cell r="B235">
            <v>228</v>
          </cell>
          <cell r="C235" t="str">
            <v>KM</v>
          </cell>
          <cell r="D235">
            <v>675.8</v>
          </cell>
          <cell r="E235">
            <v>790.8</v>
          </cell>
        </row>
        <row r="236">
          <cell r="A236">
            <v>229</v>
          </cell>
          <cell r="B236">
            <v>229</v>
          </cell>
          <cell r="C236" t="str">
            <v>KM</v>
          </cell>
          <cell r="D236">
            <v>678.4</v>
          </cell>
          <cell r="E236">
            <v>793.9</v>
          </cell>
        </row>
        <row r="237">
          <cell r="A237">
            <v>230</v>
          </cell>
          <cell r="B237">
            <v>230</v>
          </cell>
          <cell r="C237" t="str">
            <v>KM</v>
          </cell>
          <cell r="D237">
            <v>681</v>
          </cell>
          <cell r="E237">
            <v>797</v>
          </cell>
        </row>
        <row r="238">
          <cell r="A238">
            <v>231</v>
          </cell>
          <cell r="B238">
            <v>231</v>
          </cell>
          <cell r="C238" t="str">
            <v>KM</v>
          </cell>
          <cell r="D238">
            <v>683.6</v>
          </cell>
          <cell r="E238">
            <v>800.1</v>
          </cell>
        </row>
        <row r="239">
          <cell r="A239">
            <v>232</v>
          </cell>
          <cell r="B239">
            <v>232</v>
          </cell>
          <cell r="C239" t="str">
            <v>KM</v>
          </cell>
          <cell r="D239">
            <v>686.2</v>
          </cell>
          <cell r="E239">
            <v>803.2</v>
          </cell>
        </row>
        <row r="240">
          <cell r="A240">
            <v>233</v>
          </cell>
          <cell r="B240">
            <v>233</v>
          </cell>
          <cell r="C240" t="str">
            <v>KM</v>
          </cell>
          <cell r="D240">
            <v>688.8</v>
          </cell>
          <cell r="E240">
            <v>806.3</v>
          </cell>
        </row>
        <row r="241">
          <cell r="A241">
            <v>234</v>
          </cell>
          <cell r="B241">
            <v>234</v>
          </cell>
          <cell r="C241" t="str">
            <v>KM</v>
          </cell>
          <cell r="D241">
            <v>691.4</v>
          </cell>
          <cell r="E241">
            <v>809.4</v>
          </cell>
        </row>
        <row r="242">
          <cell r="A242">
            <v>235</v>
          </cell>
          <cell r="B242">
            <v>235</v>
          </cell>
          <cell r="C242" t="str">
            <v>KM</v>
          </cell>
          <cell r="D242">
            <v>694</v>
          </cell>
          <cell r="E242">
            <v>812.5</v>
          </cell>
        </row>
        <row r="243">
          <cell r="A243">
            <v>236</v>
          </cell>
          <cell r="B243">
            <v>236</v>
          </cell>
          <cell r="C243" t="str">
            <v>KM</v>
          </cell>
          <cell r="D243">
            <v>696.6</v>
          </cell>
          <cell r="E243">
            <v>815.6</v>
          </cell>
        </row>
        <row r="244">
          <cell r="A244">
            <v>237</v>
          </cell>
          <cell r="B244">
            <v>237</v>
          </cell>
          <cell r="C244" t="str">
            <v>KM</v>
          </cell>
          <cell r="D244">
            <v>699.2</v>
          </cell>
          <cell r="E244">
            <v>818.7</v>
          </cell>
        </row>
        <row r="245">
          <cell r="A245">
            <v>238</v>
          </cell>
          <cell r="B245">
            <v>238</v>
          </cell>
          <cell r="C245" t="str">
            <v>KM</v>
          </cell>
          <cell r="D245">
            <v>701.8</v>
          </cell>
          <cell r="E245">
            <v>821.8</v>
          </cell>
        </row>
        <row r="246">
          <cell r="A246">
            <v>239</v>
          </cell>
          <cell r="B246">
            <v>239</v>
          </cell>
          <cell r="C246" t="str">
            <v>KM</v>
          </cell>
          <cell r="D246">
            <v>704.4</v>
          </cell>
          <cell r="E246">
            <v>824.9</v>
          </cell>
        </row>
        <row r="247">
          <cell r="A247">
            <v>240</v>
          </cell>
          <cell r="B247">
            <v>240</v>
          </cell>
          <cell r="C247" t="str">
            <v>KM</v>
          </cell>
          <cell r="D247">
            <v>707</v>
          </cell>
          <cell r="E247">
            <v>828</v>
          </cell>
        </row>
        <row r="248">
          <cell r="A248">
            <v>241</v>
          </cell>
          <cell r="B248">
            <v>241</v>
          </cell>
          <cell r="C248" t="str">
            <v>KM</v>
          </cell>
          <cell r="D248">
            <v>709.6</v>
          </cell>
          <cell r="E248">
            <v>831.1</v>
          </cell>
        </row>
        <row r="249">
          <cell r="A249">
            <v>242</v>
          </cell>
          <cell r="B249">
            <v>242</v>
          </cell>
          <cell r="C249" t="str">
            <v>KM</v>
          </cell>
          <cell r="D249">
            <v>712.2</v>
          </cell>
          <cell r="E249">
            <v>834.2</v>
          </cell>
        </row>
        <row r="250">
          <cell r="A250">
            <v>243</v>
          </cell>
          <cell r="B250">
            <v>243</v>
          </cell>
          <cell r="C250" t="str">
            <v>KM</v>
          </cell>
          <cell r="D250">
            <v>714.8</v>
          </cell>
          <cell r="E250">
            <v>837.3</v>
          </cell>
        </row>
        <row r="251">
          <cell r="A251">
            <v>244</v>
          </cell>
          <cell r="B251">
            <v>244</v>
          </cell>
          <cell r="C251" t="str">
            <v>KM</v>
          </cell>
          <cell r="D251">
            <v>717.4</v>
          </cell>
          <cell r="E251">
            <v>840.4</v>
          </cell>
        </row>
        <row r="252">
          <cell r="A252">
            <v>245</v>
          </cell>
          <cell r="B252">
            <v>245</v>
          </cell>
          <cell r="C252" t="str">
            <v>KM</v>
          </cell>
          <cell r="D252">
            <v>720</v>
          </cell>
          <cell r="E252">
            <v>843.5</v>
          </cell>
        </row>
        <row r="253">
          <cell r="A253">
            <v>246</v>
          </cell>
          <cell r="B253">
            <v>246</v>
          </cell>
          <cell r="C253" t="str">
            <v>KM</v>
          </cell>
          <cell r="D253">
            <v>722.6</v>
          </cell>
          <cell r="E253">
            <v>846.6</v>
          </cell>
        </row>
        <row r="254">
          <cell r="A254">
            <v>247</v>
          </cell>
          <cell r="B254">
            <v>247</v>
          </cell>
          <cell r="C254" t="str">
            <v>KM</v>
          </cell>
          <cell r="D254">
            <v>725.2</v>
          </cell>
          <cell r="E254">
            <v>849.7</v>
          </cell>
        </row>
        <row r="255">
          <cell r="A255">
            <v>248</v>
          </cell>
          <cell r="B255">
            <v>248</v>
          </cell>
          <cell r="C255" t="str">
            <v>KM</v>
          </cell>
          <cell r="D255">
            <v>727.8</v>
          </cell>
          <cell r="E255">
            <v>852.8</v>
          </cell>
        </row>
        <row r="256">
          <cell r="A256">
            <v>249</v>
          </cell>
          <cell r="B256">
            <v>249</v>
          </cell>
          <cell r="C256" t="str">
            <v>KM</v>
          </cell>
          <cell r="D256">
            <v>730.4</v>
          </cell>
          <cell r="E256">
            <v>855.9</v>
          </cell>
        </row>
        <row r="257">
          <cell r="A257">
            <v>250</v>
          </cell>
          <cell r="B257">
            <v>250</v>
          </cell>
          <cell r="C257" t="str">
            <v>KM</v>
          </cell>
          <cell r="D257">
            <v>733</v>
          </cell>
          <cell r="E257">
            <v>859</v>
          </cell>
        </row>
        <row r="258">
          <cell r="A258">
            <v>251</v>
          </cell>
          <cell r="B258">
            <v>251</v>
          </cell>
          <cell r="C258" t="str">
            <v>KM</v>
          </cell>
          <cell r="D258">
            <v>735.6</v>
          </cell>
          <cell r="E258">
            <v>862.1</v>
          </cell>
        </row>
        <row r="259">
          <cell r="A259">
            <v>252</v>
          </cell>
          <cell r="B259">
            <v>252</v>
          </cell>
          <cell r="C259" t="str">
            <v>KM</v>
          </cell>
          <cell r="D259">
            <v>738.2</v>
          </cell>
          <cell r="E259">
            <v>865.2</v>
          </cell>
        </row>
        <row r="260">
          <cell r="A260">
            <v>253</v>
          </cell>
          <cell r="B260">
            <v>253</v>
          </cell>
          <cell r="C260" t="str">
            <v>KM</v>
          </cell>
          <cell r="D260">
            <v>740.8</v>
          </cell>
          <cell r="E260">
            <v>868.3</v>
          </cell>
        </row>
        <row r="261">
          <cell r="A261">
            <v>254</v>
          </cell>
          <cell r="B261">
            <v>254</v>
          </cell>
          <cell r="C261" t="str">
            <v>KM</v>
          </cell>
          <cell r="D261">
            <v>743.4</v>
          </cell>
          <cell r="E261">
            <v>871.4</v>
          </cell>
        </row>
        <row r="262">
          <cell r="A262">
            <v>255</v>
          </cell>
          <cell r="B262">
            <v>255</v>
          </cell>
          <cell r="C262" t="str">
            <v>KM</v>
          </cell>
          <cell r="D262">
            <v>746</v>
          </cell>
          <cell r="E262">
            <v>874.5</v>
          </cell>
        </row>
        <row r="263">
          <cell r="A263">
            <v>256</v>
          </cell>
          <cell r="B263">
            <v>256</v>
          </cell>
          <cell r="C263" t="str">
            <v>KM</v>
          </cell>
          <cell r="D263">
            <v>748.6</v>
          </cell>
          <cell r="E263">
            <v>877.6</v>
          </cell>
        </row>
        <row r="264">
          <cell r="A264">
            <v>257</v>
          </cell>
          <cell r="B264">
            <v>257</v>
          </cell>
          <cell r="C264" t="str">
            <v>KM</v>
          </cell>
          <cell r="D264">
            <v>751.2</v>
          </cell>
          <cell r="E264">
            <v>880.7</v>
          </cell>
        </row>
        <row r="265">
          <cell r="A265">
            <v>258</v>
          </cell>
          <cell r="B265">
            <v>258</v>
          </cell>
          <cell r="C265" t="str">
            <v>KM</v>
          </cell>
          <cell r="D265">
            <v>753.8</v>
          </cell>
          <cell r="E265">
            <v>883.8</v>
          </cell>
        </row>
        <row r="266">
          <cell r="A266">
            <v>259</v>
          </cell>
          <cell r="B266">
            <v>259</v>
          </cell>
          <cell r="C266" t="str">
            <v>KM</v>
          </cell>
          <cell r="D266">
            <v>756.4</v>
          </cell>
          <cell r="E266">
            <v>886.9</v>
          </cell>
        </row>
        <row r="267">
          <cell r="A267">
            <v>260</v>
          </cell>
          <cell r="B267">
            <v>260</v>
          </cell>
          <cell r="C267" t="str">
            <v>KM</v>
          </cell>
          <cell r="D267">
            <v>759</v>
          </cell>
          <cell r="E267">
            <v>890</v>
          </cell>
        </row>
        <row r="268">
          <cell r="A268">
            <v>261</v>
          </cell>
          <cell r="B268">
            <v>261</v>
          </cell>
          <cell r="C268" t="str">
            <v>KM</v>
          </cell>
          <cell r="D268">
            <v>761.6</v>
          </cell>
          <cell r="E268">
            <v>893.1</v>
          </cell>
        </row>
        <row r="269">
          <cell r="A269">
            <v>262</v>
          </cell>
          <cell r="B269">
            <v>262</v>
          </cell>
          <cell r="C269" t="str">
            <v>KM</v>
          </cell>
          <cell r="D269">
            <v>764.2</v>
          </cell>
          <cell r="E269">
            <v>896.2</v>
          </cell>
        </row>
        <row r="270">
          <cell r="A270">
            <v>263</v>
          </cell>
          <cell r="B270">
            <v>263</v>
          </cell>
          <cell r="C270" t="str">
            <v>KM</v>
          </cell>
          <cell r="D270">
            <v>766.8</v>
          </cell>
          <cell r="E270">
            <v>899.3</v>
          </cell>
        </row>
        <row r="271">
          <cell r="A271">
            <v>264</v>
          </cell>
          <cell r="B271">
            <v>264</v>
          </cell>
          <cell r="C271" t="str">
            <v>KM</v>
          </cell>
          <cell r="D271">
            <v>769.4</v>
          </cell>
          <cell r="E271">
            <v>902.4</v>
          </cell>
        </row>
        <row r="272">
          <cell r="A272">
            <v>265</v>
          </cell>
          <cell r="B272">
            <v>265</v>
          </cell>
          <cell r="C272" t="str">
            <v>KM</v>
          </cell>
          <cell r="D272">
            <v>772</v>
          </cell>
          <cell r="E272">
            <v>905.5</v>
          </cell>
        </row>
        <row r="273">
          <cell r="A273">
            <v>266</v>
          </cell>
          <cell r="B273">
            <v>266</v>
          </cell>
          <cell r="C273" t="str">
            <v>KM</v>
          </cell>
          <cell r="D273">
            <v>774.6</v>
          </cell>
          <cell r="E273">
            <v>908.6</v>
          </cell>
        </row>
        <row r="274">
          <cell r="A274">
            <v>267</v>
          </cell>
          <cell r="B274">
            <v>267</v>
          </cell>
          <cell r="C274" t="str">
            <v>KM</v>
          </cell>
          <cell r="D274">
            <v>777.2</v>
          </cell>
          <cell r="E274">
            <v>911.7</v>
          </cell>
        </row>
        <row r="275">
          <cell r="A275">
            <v>268</v>
          </cell>
          <cell r="B275">
            <v>268</v>
          </cell>
          <cell r="C275" t="str">
            <v>KM</v>
          </cell>
          <cell r="D275">
            <v>779.8</v>
          </cell>
          <cell r="E275">
            <v>914.8</v>
          </cell>
        </row>
        <row r="276">
          <cell r="A276">
            <v>269</v>
          </cell>
          <cell r="B276">
            <v>269</v>
          </cell>
          <cell r="C276" t="str">
            <v>KM</v>
          </cell>
          <cell r="D276">
            <v>782.4</v>
          </cell>
          <cell r="E276">
            <v>917.9</v>
          </cell>
        </row>
        <row r="277">
          <cell r="A277">
            <v>270</v>
          </cell>
          <cell r="B277">
            <v>270</v>
          </cell>
          <cell r="C277" t="str">
            <v>KM</v>
          </cell>
          <cell r="D277">
            <v>785</v>
          </cell>
          <cell r="E277">
            <v>921</v>
          </cell>
        </row>
        <row r="278">
          <cell r="A278">
            <v>271</v>
          </cell>
          <cell r="B278">
            <v>271</v>
          </cell>
          <cell r="C278" t="str">
            <v>KM</v>
          </cell>
          <cell r="D278">
            <v>787.6</v>
          </cell>
          <cell r="E278">
            <v>924.1</v>
          </cell>
        </row>
        <row r="279">
          <cell r="A279">
            <v>272</v>
          </cell>
          <cell r="B279">
            <v>272</v>
          </cell>
          <cell r="C279" t="str">
            <v>KM</v>
          </cell>
          <cell r="D279">
            <v>790.2</v>
          </cell>
          <cell r="E279">
            <v>927.2</v>
          </cell>
        </row>
        <row r="280">
          <cell r="A280">
            <v>273</v>
          </cell>
          <cell r="B280">
            <v>273</v>
          </cell>
          <cell r="C280" t="str">
            <v>KM</v>
          </cell>
          <cell r="D280">
            <v>792.8</v>
          </cell>
          <cell r="E280">
            <v>930.3</v>
          </cell>
        </row>
        <row r="281">
          <cell r="A281">
            <v>274</v>
          </cell>
          <cell r="B281">
            <v>274</v>
          </cell>
          <cell r="C281" t="str">
            <v>KM</v>
          </cell>
          <cell r="D281">
            <v>795.4</v>
          </cell>
          <cell r="E281">
            <v>933.4</v>
          </cell>
        </row>
        <row r="282">
          <cell r="A282">
            <v>275</v>
          </cell>
          <cell r="B282">
            <v>275</v>
          </cell>
          <cell r="C282" t="str">
            <v>KM</v>
          </cell>
          <cell r="D282">
            <v>798</v>
          </cell>
          <cell r="E282">
            <v>936.5</v>
          </cell>
        </row>
        <row r="283">
          <cell r="A283">
            <v>276</v>
          </cell>
          <cell r="B283">
            <v>276</v>
          </cell>
          <cell r="C283" t="str">
            <v>KM</v>
          </cell>
          <cell r="D283">
            <v>800.6</v>
          </cell>
          <cell r="E283">
            <v>939.6</v>
          </cell>
        </row>
        <row r="284">
          <cell r="A284">
            <v>277</v>
          </cell>
          <cell r="B284">
            <v>277</v>
          </cell>
          <cell r="C284" t="str">
            <v>KM</v>
          </cell>
          <cell r="D284">
            <v>803.2</v>
          </cell>
          <cell r="E284">
            <v>942.7</v>
          </cell>
        </row>
        <row r="285">
          <cell r="A285">
            <v>278</v>
          </cell>
          <cell r="B285">
            <v>278</v>
          </cell>
          <cell r="C285" t="str">
            <v>KM</v>
          </cell>
          <cell r="D285">
            <v>805.8</v>
          </cell>
          <cell r="E285">
            <v>945.8</v>
          </cell>
        </row>
        <row r="286">
          <cell r="A286">
            <v>279</v>
          </cell>
          <cell r="B286">
            <v>279</v>
          </cell>
          <cell r="C286" t="str">
            <v>KM</v>
          </cell>
          <cell r="D286">
            <v>808.4</v>
          </cell>
          <cell r="E286">
            <v>948.9</v>
          </cell>
        </row>
        <row r="287">
          <cell r="A287">
            <v>280</v>
          </cell>
          <cell r="B287">
            <v>280</v>
          </cell>
          <cell r="C287" t="str">
            <v>KM</v>
          </cell>
          <cell r="D287">
            <v>811</v>
          </cell>
          <cell r="E287">
            <v>952</v>
          </cell>
        </row>
        <row r="288">
          <cell r="A288">
            <v>281</v>
          </cell>
          <cell r="B288">
            <v>281</v>
          </cell>
          <cell r="C288" t="str">
            <v>KM</v>
          </cell>
          <cell r="D288">
            <v>813.6</v>
          </cell>
          <cell r="E288">
            <v>955.1</v>
          </cell>
        </row>
        <row r="289">
          <cell r="A289">
            <v>282</v>
          </cell>
          <cell r="B289">
            <v>282</v>
          </cell>
          <cell r="C289" t="str">
            <v>KM</v>
          </cell>
          <cell r="D289">
            <v>816.2</v>
          </cell>
          <cell r="E289">
            <v>958.2</v>
          </cell>
        </row>
        <row r="290">
          <cell r="A290">
            <v>283</v>
          </cell>
          <cell r="B290">
            <v>283</v>
          </cell>
          <cell r="C290" t="str">
            <v>KM</v>
          </cell>
          <cell r="D290">
            <v>818.8</v>
          </cell>
          <cell r="E290">
            <v>961.3</v>
          </cell>
        </row>
        <row r="291">
          <cell r="A291">
            <v>284</v>
          </cell>
          <cell r="B291">
            <v>284</v>
          </cell>
          <cell r="C291" t="str">
            <v>KM</v>
          </cell>
          <cell r="D291">
            <v>821.4</v>
          </cell>
          <cell r="E291">
            <v>964.4</v>
          </cell>
        </row>
        <row r="292">
          <cell r="A292">
            <v>285</v>
          </cell>
          <cell r="B292">
            <v>285</v>
          </cell>
          <cell r="C292" t="str">
            <v>KM</v>
          </cell>
          <cell r="D292">
            <v>824</v>
          </cell>
          <cell r="E292">
            <v>967.5</v>
          </cell>
        </row>
        <row r="293">
          <cell r="A293">
            <v>286</v>
          </cell>
          <cell r="B293">
            <v>286</v>
          </cell>
          <cell r="C293" t="str">
            <v>KM</v>
          </cell>
          <cell r="D293">
            <v>826.6</v>
          </cell>
          <cell r="E293">
            <v>970.6</v>
          </cell>
        </row>
        <row r="294">
          <cell r="A294">
            <v>287</v>
          </cell>
          <cell r="B294">
            <v>287</v>
          </cell>
          <cell r="C294" t="str">
            <v>KM</v>
          </cell>
          <cell r="D294">
            <v>829.2</v>
          </cell>
          <cell r="E294">
            <v>973.7</v>
          </cell>
        </row>
        <row r="295">
          <cell r="A295">
            <v>288</v>
          </cell>
          <cell r="B295">
            <v>288</v>
          </cell>
          <cell r="C295" t="str">
            <v>KM</v>
          </cell>
          <cell r="D295">
            <v>831.8</v>
          </cell>
          <cell r="E295">
            <v>976.8</v>
          </cell>
        </row>
        <row r="296">
          <cell r="A296">
            <v>289</v>
          </cell>
          <cell r="B296">
            <v>289</v>
          </cell>
          <cell r="C296" t="str">
            <v>KM</v>
          </cell>
          <cell r="D296">
            <v>834.4</v>
          </cell>
          <cell r="E296">
            <v>979.9</v>
          </cell>
        </row>
        <row r="297">
          <cell r="A297">
            <v>290</v>
          </cell>
          <cell r="B297">
            <v>290</v>
          </cell>
          <cell r="C297" t="str">
            <v>KM</v>
          </cell>
          <cell r="D297">
            <v>837</v>
          </cell>
          <cell r="E297">
            <v>983</v>
          </cell>
        </row>
        <row r="298">
          <cell r="A298">
            <v>291</v>
          </cell>
          <cell r="B298">
            <v>291</v>
          </cell>
          <cell r="C298" t="str">
            <v>KM</v>
          </cell>
          <cell r="D298">
            <v>839.6</v>
          </cell>
          <cell r="E298">
            <v>986.1</v>
          </cell>
        </row>
        <row r="299">
          <cell r="A299">
            <v>292</v>
          </cell>
          <cell r="B299">
            <v>292</v>
          </cell>
          <cell r="C299" t="str">
            <v>KM</v>
          </cell>
          <cell r="D299">
            <v>842.2</v>
          </cell>
          <cell r="E299">
            <v>989.2</v>
          </cell>
        </row>
        <row r="300">
          <cell r="A300">
            <v>293</v>
          </cell>
          <cell r="B300">
            <v>293</v>
          </cell>
          <cell r="C300" t="str">
            <v>KM</v>
          </cell>
          <cell r="D300">
            <v>844.8</v>
          </cell>
          <cell r="E300">
            <v>992.3</v>
          </cell>
        </row>
        <row r="301">
          <cell r="A301">
            <v>294</v>
          </cell>
          <cell r="B301">
            <v>294</v>
          </cell>
          <cell r="C301" t="str">
            <v>KM</v>
          </cell>
          <cell r="D301">
            <v>847.4</v>
          </cell>
          <cell r="E301">
            <v>995.4</v>
          </cell>
        </row>
        <row r="302">
          <cell r="A302">
            <v>295</v>
          </cell>
          <cell r="B302">
            <v>295</v>
          </cell>
          <cell r="C302" t="str">
            <v>KM</v>
          </cell>
          <cell r="D302">
            <v>850</v>
          </cell>
          <cell r="E302">
            <v>998.5</v>
          </cell>
        </row>
        <row r="303">
          <cell r="A303">
            <v>296</v>
          </cell>
          <cell r="B303">
            <v>296</v>
          </cell>
          <cell r="C303" t="str">
            <v>KM</v>
          </cell>
          <cell r="D303">
            <v>852.6</v>
          </cell>
          <cell r="E303">
            <v>1001.6</v>
          </cell>
        </row>
        <row r="304">
          <cell r="A304">
            <v>297</v>
          </cell>
          <cell r="B304">
            <v>297</v>
          </cell>
          <cell r="C304" t="str">
            <v>KM</v>
          </cell>
          <cell r="D304">
            <v>855.2</v>
          </cell>
          <cell r="E304">
            <v>1004.7</v>
          </cell>
        </row>
        <row r="305">
          <cell r="A305">
            <v>298</v>
          </cell>
          <cell r="B305">
            <v>298</v>
          </cell>
          <cell r="C305" t="str">
            <v>KM</v>
          </cell>
          <cell r="D305">
            <v>857.8</v>
          </cell>
          <cell r="E305">
            <v>1007.8</v>
          </cell>
        </row>
        <row r="306">
          <cell r="A306">
            <v>299</v>
          </cell>
          <cell r="B306">
            <v>299</v>
          </cell>
          <cell r="C306" t="str">
            <v>KM</v>
          </cell>
          <cell r="D306">
            <v>860.4</v>
          </cell>
          <cell r="E306">
            <v>1010.9</v>
          </cell>
        </row>
        <row r="307">
          <cell r="A307">
            <v>300</v>
          </cell>
          <cell r="B307">
            <v>300</v>
          </cell>
          <cell r="C307" t="str">
            <v>KM</v>
          </cell>
          <cell r="D307">
            <v>863</v>
          </cell>
          <cell r="E307">
            <v>1014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Quarry"/>
      <sheetName val="leads"/>
      <sheetName val="Lead"/>
      <sheetName val="Lookup"/>
      <sheetName val="ESTIMATE"/>
      <sheetName val="data existing_do not delete"/>
      <sheetName val="Data"/>
      <sheetName val="RMR "/>
      <sheetName val="v"/>
      <sheetName val="maya"/>
      <sheetName val="hdpe weights"/>
      <sheetName val="PVC weights"/>
      <sheetName val="index"/>
    </sheetNames>
    <sheetDataSet>
      <sheetData sheetId="0" refreshError="1"/>
      <sheetData sheetId="1" refreshError="1"/>
      <sheetData sheetId="2" refreshError="1"/>
      <sheetData sheetId="3" refreshError="1">
        <row r="5">
          <cell r="D5">
            <v>131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heet1"/>
      <sheetName val="0000000000000"/>
      <sheetName val="leads"/>
      <sheetName val="ssr-rates"/>
      <sheetName val="rdamdata"/>
      <sheetName val="HDPE"/>
      <sheetName val="DI"/>
      <sheetName val="pvc"/>
      <sheetName val="DATA"/>
      <sheetName val="Lead statement"/>
      <sheetName val="census91"/>
      <sheetName val="GF SB Ok "/>
      <sheetName val="Levels"/>
      <sheetName val="HDPE-pipe-rates"/>
      <sheetName val="pvc-pipe-rates"/>
      <sheetName val="Labour"/>
      <sheetName val="Material"/>
      <sheetName val="Plant &amp;  Machinery"/>
      <sheetName val="DATA_PRG"/>
      <sheetName val="maya"/>
      <sheetName val="C-data"/>
      <sheetName val="RMR"/>
      <sheetName val="MRATES"/>
      <sheetName val="stone"/>
      <sheetName val="Road data"/>
      <sheetName val="Nspt-smp-final-ORIGINAL"/>
      <sheetName val="Lead"/>
      <sheetName val="m"/>
      <sheetName val="MRoad data"/>
      <sheetName val="AV-HDPE"/>
      <sheetName val="Di_gate-HDPE"/>
      <sheetName val="Basicrates"/>
      <sheetName val="mlead"/>
      <sheetName val="splmidata"/>
      <sheetName val="ppraodata"/>
      <sheetName val="BTR"/>
      <sheetName val="DES"/>
      <sheetName val="COVER"/>
      <sheetName val="HP PIPE  DATA"/>
      <sheetName val="SLAB  DATA"/>
      <sheetName val="CONST"/>
      <sheetName val="Estimate "/>
      <sheetName val="EDWise"/>
      <sheetName val="BHANDUP"/>
      <sheetName val="PRECAST lightconc-II"/>
      <sheetName val="data existing_do not delete"/>
      <sheetName val="Sheet3"/>
      <sheetName val="Quarry"/>
      <sheetName val="Line"/>
      <sheetName val="CRUST"/>
      <sheetName val="QDTS"/>
      <sheetName val="Rates"/>
      <sheetName val="Sheet2"/>
      <sheetName val="discount"/>
      <sheetName val="mas_hab"/>
      <sheetName val="GT DUMP"/>
      <sheetName val="sancdump"/>
    </sheetNames>
    <sheetDataSet>
      <sheetData sheetId="0">
        <row r="4">
          <cell r="F4">
            <v>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F2">
            <v>100</v>
          </cell>
        </row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Lead"/>
      <sheetName val="Data"/>
      <sheetName val="drain rm data"/>
      <sheetName val="LOWEST RATES"/>
      <sheetName val="leads"/>
      <sheetName val="drain_rm_data"/>
      <sheetName val="LOWEST_RATES"/>
      <sheetName val="drain_rm_data1"/>
      <sheetName val="LOWEST_RATES1"/>
      <sheetName val="Labour"/>
      <sheetName val="Material"/>
      <sheetName val="Plant &amp;  Machinery"/>
      <sheetName val="drain_rm_data2"/>
      <sheetName val="LOWEST_RATES2"/>
      <sheetName val="Plant_&amp;__Machinery"/>
      <sheetName val="Lookup"/>
      <sheetName val="maya"/>
      <sheetName val="ESTIMATE"/>
      <sheetName val="v"/>
      <sheetName val="Sheet1"/>
      <sheetName val="abs road"/>
      <sheetName val="Road data"/>
      <sheetName val="0000000000000"/>
      <sheetName val="Data_Bit_I"/>
      <sheetName val="sectorwise"/>
      <sheetName val="R_Det"/>
      <sheetName val="Sheet1 (2)"/>
      <sheetName val="Nspt-smp-final-ORIGINAL"/>
      <sheetName val="Design_abf"/>
      <sheetName val="r"/>
      <sheetName val="mlead"/>
      <sheetName val="banilad"/>
      <sheetName val="Quarry"/>
      <sheetName val="data existing_do not delete"/>
      <sheetName val="Plant 㫨  Machinery"/>
      <sheetName val="Plant_㫨__Machinery"/>
      <sheetName val="MRATES"/>
      <sheetName val="HEAD"/>
      <sheetName val="Input"/>
      <sheetName val="Pipe Areas"/>
      <sheetName val="Elc.Stnd.Data-18-19-final "/>
      <sheetName val="Elc.Stnd.Data-17-18 "/>
      <sheetName val="Rates"/>
      <sheetName val="Av.G Level"/>
      <sheetName val="Sheet2"/>
      <sheetName val="GROUND"/>
      <sheetName val="SECOND"/>
      <sheetName val="Data 07-08 "/>
      <sheetName val="Rate Analysis"/>
      <sheetName val="Road Detail Est."/>
      <sheetName val="rdamdata"/>
      <sheetName val="drain_rm_data3"/>
      <sheetName val="LOWEST_RATES3"/>
      <sheetName val="Plant_&amp;__Machinery1"/>
      <sheetName val="abs_road"/>
      <sheetName val="Road_data"/>
      <sheetName val="drain_rm_data4"/>
      <sheetName val="LOWEST_RATES4"/>
      <sheetName val="Plant_&amp;__Machinery2"/>
      <sheetName val="abs_road1"/>
      <sheetName val="Road_data1"/>
      <sheetName val="Levels"/>
      <sheetName val="mas_hab"/>
    </sheetNames>
    <sheetDataSet>
      <sheetData sheetId="0" refreshError="1">
        <row r="7">
          <cell r="N7">
            <v>2424</v>
          </cell>
        </row>
        <row r="9">
          <cell r="N9">
            <v>431.64499999999998</v>
          </cell>
        </row>
        <row r="26">
          <cell r="N26">
            <v>295.47500000000002</v>
          </cell>
        </row>
        <row r="28">
          <cell r="N28">
            <v>340.47500000000002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Lead"/>
      <sheetName val="OHSR Design"/>
    </sheetNames>
    <sheetDataSet>
      <sheetData sheetId="0"/>
      <sheetData sheetId="1"/>
      <sheetData sheetId="2" refreshError="1">
        <row r="25">
          <cell r="G25" t="str">
            <v>Input Rate</v>
          </cell>
        </row>
        <row r="49">
          <cell r="G49" t="str">
            <v>Input Rate</v>
          </cell>
        </row>
      </sheetData>
      <sheetData sheetId="3"/>
      <sheetData sheetId="4" refreshError="1">
        <row r="21">
          <cell r="D21" t="str">
            <v>Input Rate</v>
          </cell>
        </row>
        <row r="22">
          <cell r="D22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Plant_&amp;__Machinery"/>
      <sheetName val="Summary_of_Rates"/>
      <sheetName val="Basic_Approach"/>
      <sheetName val="Plant_&amp;__Machinery1"/>
      <sheetName val="Summary_of_Rates1"/>
      <sheetName val="Basic_Approach1"/>
      <sheetName val="Lead"/>
      <sheetName val="Data_Bit_I"/>
      <sheetName val="habs-list"/>
      <sheetName val="nodes"/>
      <sheetName val="MRATES"/>
      <sheetName val="m"/>
      <sheetName val="Road data"/>
      <sheetName val="DATA"/>
      <sheetName val="Global factors"/>
      <sheetName val="lead-st"/>
      <sheetName val="rdamdata"/>
      <sheetName val="Lookup"/>
      <sheetName val="Levels"/>
      <sheetName val="ESTIMATE"/>
      <sheetName val="Plant _  Machinery"/>
      <sheetName val="leads"/>
      <sheetName val="PRECAST lightconc-II"/>
      <sheetName val="maya"/>
      <sheetName val="Quarry"/>
    </sheetNames>
    <sheetDataSet>
      <sheetData sheetId="0" refreshError="1"/>
      <sheetData sheetId="1" refreshError="1"/>
      <sheetData sheetId="2" refreshError="1">
        <row r="4">
          <cell r="G4">
            <v>196</v>
          </cell>
        </row>
        <row r="5">
          <cell r="G5">
            <v>6328</v>
          </cell>
        </row>
        <row r="8">
          <cell r="G8">
            <v>120</v>
          </cell>
        </row>
        <row r="24">
          <cell r="G24">
            <v>6328</v>
          </cell>
        </row>
        <row r="51">
          <cell r="G51">
            <v>754</v>
          </cell>
        </row>
      </sheetData>
      <sheetData sheetId="3" refreshError="1"/>
      <sheetData sheetId="4" refreshError="1">
        <row r="4">
          <cell r="D4" t="str">
            <v>Input Rate</v>
          </cell>
        </row>
        <row r="14">
          <cell r="D14" t="str">
            <v>Input Rate</v>
          </cell>
        </row>
        <row r="15">
          <cell r="D15" t="str">
            <v>Input Rate</v>
          </cell>
        </row>
        <row r="16">
          <cell r="D16" t="str">
            <v>Input Rate</v>
          </cell>
        </row>
        <row r="39">
          <cell r="D39" t="str">
            <v>Input Rate</v>
          </cell>
        </row>
        <row r="40">
          <cell r="D40" t="str">
            <v>Input Rate</v>
          </cell>
        </row>
        <row r="41">
          <cell r="D41" t="str">
            <v>Input Rate</v>
          </cell>
        </row>
        <row r="44">
          <cell r="D44" t="str">
            <v>Input Rate</v>
          </cell>
        </row>
        <row r="61">
          <cell r="D61" t="str">
            <v>Input Rate</v>
          </cell>
        </row>
        <row r="65">
          <cell r="D65" t="str">
            <v>Input Rate</v>
          </cell>
        </row>
        <row r="66">
          <cell r="D66" t="str">
            <v>Input Rate</v>
          </cell>
        </row>
        <row r="67">
          <cell r="D67" t="str">
            <v>Input Rate</v>
          </cell>
        </row>
        <row r="89">
          <cell r="D89" t="str">
            <v>Input Rate</v>
          </cell>
        </row>
        <row r="91">
          <cell r="D91" t="str">
            <v>Input Rate</v>
          </cell>
        </row>
        <row r="92">
          <cell r="D92" t="str">
            <v>Input Rate</v>
          </cell>
        </row>
        <row r="133">
          <cell r="D133" t="str">
            <v>Input Rate</v>
          </cell>
        </row>
        <row r="135">
          <cell r="D135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4">
          <cell r="D24">
            <v>597.4</v>
          </cell>
        </row>
        <row r="25">
          <cell r="D25">
            <v>644.11</v>
          </cell>
        </row>
        <row r="37">
          <cell r="D37">
            <v>284.8</v>
          </cell>
        </row>
        <row r="142">
          <cell r="D142">
            <v>735.4</v>
          </cell>
        </row>
        <row r="143">
          <cell r="D143">
            <v>735.4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Lead statement"/>
      <sheetName val="Conveyance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>
        <row r="38">
          <cell r="D38" t="str">
            <v>Input Rate</v>
          </cell>
        </row>
        <row r="129">
          <cell r="D129">
            <v>29500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</sheetNames>
    <sheetDataSet>
      <sheetData sheetId="0"/>
      <sheetData sheetId="1"/>
      <sheetData sheetId="2">
        <row r="10">
          <cell r="G10">
            <v>692</v>
          </cell>
        </row>
        <row r="19">
          <cell r="G19">
            <v>230</v>
          </cell>
        </row>
        <row r="21">
          <cell r="G21">
            <v>1700</v>
          </cell>
        </row>
      </sheetData>
      <sheetData sheetId="3"/>
      <sheetData sheetId="4">
        <row r="64">
          <cell r="D64">
            <v>200.92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SIGEN_RCC_CULVERT"/>
      <sheetName val="DESIGENS_HP_CULVERT"/>
    </sheetNames>
    <sheetDataSet>
      <sheetData sheetId="0" refreshError="1">
        <row r="67">
          <cell r="H67">
            <v>1410.4611040000002</v>
          </cell>
        </row>
      </sheetData>
      <sheetData sheetId="1" refreshError="1"/>
      <sheetData sheetId="2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lip"/>
      <sheetName val="ExeSummary"/>
      <sheetName val="sReport"/>
      <sheetName val="abstract"/>
      <sheetName val="detailed"/>
      <sheetName val="2v600"/>
      <sheetName val="rates"/>
      <sheetName val="initialrate"/>
      <sheetName val="data"/>
      <sheetName val="CDdata"/>
      <sheetName val="leadchart"/>
      <sheetName val="crust"/>
      <sheetName val="CS-ex"/>
      <sheetName val="LS-ex"/>
      <sheetName val="keymap"/>
      <sheetName val="leads"/>
      <sheetName val="MRATES"/>
      <sheetName val="r"/>
      <sheetName val="l"/>
      <sheetName val="data-sheet"/>
      <sheetName val="Sheet3"/>
      <sheetName val="Miscellaneous"/>
      <sheetName val="Road_All"/>
      <sheetName val="Summary_Slab_Karbook"/>
      <sheetName val="Rates SSR 2008-09"/>
      <sheetName val="Specification"/>
      <sheetName val="Material"/>
      <sheetName val="Plant &amp;  Machinery"/>
      <sheetName val="RM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">
          <cell r="H4">
            <v>156</v>
          </cell>
        </row>
        <row r="5">
          <cell r="H5">
            <v>137</v>
          </cell>
        </row>
        <row r="6">
          <cell r="H6">
            <v>106</v>
          </cell>
        </row>
        <row r="14">
          <cell r="H14">
            <v>19.5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est_zphs"/>
      <sheetName val="data"/>
      <sheetName val="v"/>
      <sheetName val="r"/>
      <sheetName val="l"/>
    </sheetNames>
    <sheetDataSet>
      <sheetData sheetId="0" refreshError="1"/>
      <sheetData sheetId="1" refreshError="1"/>
      <sheetData sheetId="2"/>
      <sheetData sheetId="3">
        <row r="46">
          <cell r="I46">
            <v>17</v>
          </cell>
        </row>
      </sheetData>
      <sheetData sheetId="4">
        <row r="8">
          <cell r="J8">
            <v>33</v>
          </cell>
        </row>
        <row r="9">
          <cell r="J9">
            <v>30</v>
          </cell>
        </row>
        <row r="10">
          <cell r="J10">
            <v>35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enc1"/>
      <sheetName val="enc2"/>
      <sheetName val="enc3"/>
      <sheetName val="enc4"/>
      <sheetName val="enc5"/>
      <sheetName val="enc234"/>
      <sheetName val="ABSTITLE"/>
      <sheetName val="abs312 (3)"/>
      <sheetName val="ridf4 ALL23.3.99"/>
      <sheetName val="TIT_3 (2)"/>
      <sheetName val="sectorwise type2"/>
      <sheetName val="99-2000 "/>
      <sheetName val="98-99"/>
      <sheetName val="97-98"/>
      <sheetName val="Abstractab"/>
      <sheetName val="Abstract"/>
      <sheetName val="encnewgovt"/>
      <sheetName val="sectorwise"/>
      <sheetName val="ridf2enc"/>
      <sheetName val="ridf3enc"/>
      <sheetName val="ridf4enc"/>
      <sheetName val="LINKED23"/>
      <sheetName val="comprptsENC"/>
      <sheetName val="FINENC"/>
      <sheetName val="T&amp;A_Phy"/>
      <sheetName val="T&amp;A_Fin"/>
      <sheetName val="TIT_abs"/>
      <sheetName val="Sheet3"/>
      <sheetName val="TELE"/>
      <sheetName val="TIT_4"/>
      <sheetName val="abs312 (2)"/>
      <sheetName val="r"/>
      <sheetName val="l"/>
      <sheetName val="Lead  RATES"/>
      <sheetName val="Lead"/>
      <sheetName val="Plant &amp;  Machinery"/>
      <sheetName val="Labour"/>
      <sheetName val="Material"/>
      <sheetName val="leads"/>
      <sheetName val="maya"/>
      <sheetName val="data-sheet"/>
      <sheetName val="Level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District</v>
          </cell>
          <cell r="B1" t="str">
            <v>Alloc</v>
          </cell>
          <cell r="C1" t="str">
            <v>expmar99</v>
          </cell>
          <cell r="D1" t="str">
            <v>relmar99</v>
          </cell>
          <cell r="E1" t="str">
            <v>obmar99</v>
          </cell>
          <cell r="F1" t="str">
            <v>Rel</v>
          </cell>
          <cell r="G1" t="str">
            <v>acpExp</v>
          </cell>
          <cell r="H1" t="str">
            <v>Exp1</v>
          </cell>
          <cell r="I1" t="str">
            <v>Expfinal</v>
          </cell>
          <cell r="J1" t="str">
            <v>Bal</v>
          </cell>
          <cell r="K1" t="str">
            <v>totwrks</v>
          </cell>
          <cell r="L1" t="str">
            <v>comp3/99</v>
          </cell>
          <cell r="M1" t="str">
            <v>Works</v>
          </cell>
          <cell r="N1" t="str">
            <v>totest</v>
          </cell>
          <cell r="O1" t="str">
            <v>Bal Est</v>
          </cell>
          <cell r="P1" t="str">
            <v>totcomp</v>
          </cell>
          <cell r="Q1" t="str">
            <v>Comp</v>
          </cell>
          <cell r="R1" t="str">
            <v>Bal</v>
          </cell>
        </row>
        <row r="2">
          <cell r="A2" t="str">
            <v>Srikakulam</v>
          </cell>
          <cell r="B2">
            <v>6.3399564873875507</v>
          </cell>
          <cell r="C2">
            <v>3.3949000000000003</v>
          </cell>
          <cell r="D2">
            <v>3.8</v>
          </cell>
          <cell r="E2">
            <v>0.40509999999999957</v>
          </cell>
          <cell r="F2">
            <v>1.65</v>
          </cell>
          <cell r="G2">
            <v>1.4691000000000001</v>
          </cell>
          <cell r="H2">
            <v>1.0640000000000005</v>
          </cell>
          <cell r="I2">
            <v>1.0640000000000005</v>
          </cell>
          <cell r="J2">
            <v>0.58599999999999941</v>
          </cell>
          <cell r="K2">
            <v>24</v>
          </cell>
          <cell r="L2">
            <v>5</v>
          </cell>
          <cell r="M2">
            <v>19</v>
          </cell>
          <cell r="N2">
            <v>13.037000000000001</v>
          </cell>
          <cell r="O2">
            <v>9.642100000000001</v>
          </cell>
          <cell r="P2">
            <v>7</v>
          </cell>
          <cell r="Q2">
            <v>2</v>
          </cell>
          <cell r="R2">
            <v>17</v>
          </cell>
        </row>
        <row r="3">
          <cell r="A3" t="str">
            <v>Vizianagaram</v>
          </cell>
          <cell r="B3">
            <v>6.5264973504227655</v>
          </cell>
          <cell r="C3">
            <v>2.7987000000000002</v>
          </cell>
          <cell r="D3">
            <v>3.35</v>
          </cell>
          <cell r="E3">
            <v>0.5512999999999999</v>
          </cell>
          <cell r="F3">
            <v>1.25</v>
          </cell>
          <cell r="G3">
            <v>1.4843999999999999</v>
          </cell>
          <cell r="H3">
            <v>0.93310000000000004</v>
          </cell>
          <cell r="I3">
            <v>0.93310000000000004</v>
          </cell>
          <cell r="J3">
            <v>0.31689999999999996</v>
          </cell>
          <cell r="K3">
            <v>23</v>
          </cell>
          <cell r="L3">
            <v>2</v>
          </cell>
          <cell r="M3">
            <v>21</v>
          </cell>
          <cell r="N3">
            <v>12.724500000000001</v>
          </cell>
          <cell r="O3">
            <v>9.9258000000000006</v>
          </cell>
          <cell r="P3">
            <v>5</v>
          </cell>
          <cell r="Q3">
            <v>3</v>
          </cell>
          <cell r="R3">
            <v>18</v>
          </cell>
        </row>
        <row r="4">
          <cell r="A4" t="str">
            <v>Visakhapatnam</v>
          </cell>
          <cell r="B4">
            <v>5.2308372495736588</v>
          </cell>
          <cell r="C4">
            <v>4.8526999999999996</v>
          </cell>
          <cell r="D4">
            <v>4.3</v>
          </cell>
          <cell r="E4">
            <v>-0.55269999999999975</v>
          </cell>
          <cell r="F4">
            <v>1.9</v>
          </cell>
          <cell r="G4">
            <v>1.6009</v>
          </cell>
          <cell r="H4">
            <v>2.1536</v>
          </cell>
          <cell r="I4">
            <v>2.1536</v>
          </cell>
          <cell r="J4">
            <v>-0.25360000000000005</v>
          </cell>
          <cell r="K4">
            <v>17</v>
          </cell>
          <cell r="L4">
            <v>0</v>
          </cell>
          <cell r="M4">
            <v>17</v>
          </cell>
          <cell r="N4">
            <v>12.808</v>
          </cell>
          <cell r="O4">
            <v>7.9553000000000003</v>
          </cell>
          <cell r="P4">
            <v>3</v>
          </cell>
          <cell r="Q4">
            <v>3</v>
          </cell>
          <cell r="R4">
            <v>14</v>
          </cell>
        </row>
        <row r="5">
          <cell r="A5" t="str">
            <v>East Godavari</v>
          </cell>
          <cell r="B5">
            <v>4.4450248230196028</v>
          </cell>
          <cell r="C5">
            <v>3.9397999999999995</v>
          </cell>
          <cell r="D5">
            <v>4.2699999999999996</v>
          </cell>
          <cell r="E5">
            <v>0.33020000000000005</v>
          </cell>
          <cell r="F5">
            <v>0.15</v>
          </cell>
          <cell r="G5">
            <v>0.37359999999999999</v>
          </cell>
          <cell r="H5">
            <v>4.3399999999999939E-2</v>
          </cell>
          <cell r="I5">
            <v>4.3399999999999939E-2</v>
          </cell>
          <cell r="J5">
            <v>0.10660000000000006</v>
          </cell>
          <cell r="K5">
            <v>31</v>
          </cell>
          <cell r="L5">
            <v>16</v>
          </cell>
          <cell r="M5">
            <v>15</v>
          </cell>
          <cell r="N5">
            <v>10.7</v>
          </cell>
          <cell r="O5">
            <v>6.7601999999999993</v>
          </cell>
          <cell r="P5">
            <v>16</v>
          </cell>
          <cell r="Q5">
            <v>0</v>
          </cell>
          <cell r="R5">
            <v>15</v>
          </cell>
        </row>
        <row r="6">
          <cell r="A6" t="str">
            <v>West Godavari</v>
          </cell>
          <cell r="B6">
            <v>6.5109139226683252</v>
          </cell>
          <cell r="C6">
            <v>7.9578999999999995</v>
          </cell>
          <cell r="D6">
            <v>8.6300000000000008</v>
          </cell>
          <cell r="E6">
            <v>0.67210000000000125</v>
          </cell>
          <cell r="F6">
            <v>0.45</v>
          </cell>
          <cell r="G6">
            <v>1.3902000000000001</v>
          </cell>
          <cell r="H6">
            <v>0.71809999999999885</v>
          </cell>
          <cell r="I6">
            <v>0.71809999999999885</v>
          </cell>
          <cell r="J6">
            <v>-0.26809999999999884</v>
          </cell>
          <cell r="K6">
            <v>40</v>
          </cell>
          <cell r="L6">
            <v>21</v>
          </cell>
          <cell r="M6">
            <v>19</v>
          </cell>
          <cell r="N6">
            <v>17.86</v>
          </cell>
          <cell r="O6">
            <v>9.9021000000000008</v>
          </cell>
          <cell r="P6">
            <v>23</v>
          </cell>
          <cell r="Q6">
            <v>2</v>
          </cell>
          <cell r="R6">
            <v>17</v>
          </cell>
        </row>
        <row r="7">
          <cell r="A7" t="str">
            <v>Krishna</v>
          </cell>
          <cell r="B7">
            <v>6.0240139964167332</v>
          </cell>
          <cell r="C7">
            <v>5.8304000000000009</v>
          </cell>
          <cell r="D7">
            <v>6.61</v>
          </cell>
          <cell r="E7">
            <v>0.7795999999999994</v>
          </cell>
          <cell r="F7">
            <v>0.5</v>
          </cell>
          <cell r="G7">
            <v>1.2702</v>
          </cell>
          <cell r="H7">
            <v>0.49060000000000059</v>
          </cell>
          <cell r="I7">
            <v>0.49060000000000059</v>
          </cell>
          <cell r="J7">
            <v>9.3999999999994088E-3</v>
          </cell>
          <cell r="K7">
            <v>29</v>
          </cell>
          <cell r="L7">
            <v>12</v>
          </cell>
          <cell r="M7">
            <v>17</v>
          </cell>
          <cell r="N7">
            <v>14.992000000000001</v>
          </cell>
          <cell r="O7">
            <v>9.1616</v>
          </cell>
          <cell r="P7">
            <v>13</v>
          </cell>
          <cell r="Q7">
            <v>1</v>
          </cell>
          <cell r="R7">
            <v>16</v>
          </cell>
        </row>
        <row r="8">
          <cell r="A8" t="str">
            <v>Guntur</v>
          </cell>
          <cell r="B8">
            <v>11.884106113543091</v>
          </cell>
          <cell r="C8">
            <v>7.6001000000000003</v>
          </cell>
          <cell r="D8">
            <v>6.85</v>
          </cell>
          <cell r="E8">
            <v>-0.75010000000000066</v>
          </cell>
          <cell r="F8">
            <v>2.15</v>
          </cell>
          <cell r="G8">
            <v>2.9051999999999998</v>
          </cell>
          <cell r="H8">
            <v>3.6553000000000004</v>
          </cell>
          <cell r="I8">
            <v>3.6553000000000004</v>
          </cell>
          <cell r="J8">
            <v>-1.5053000000000005</v>
          </cell>
          <cell r="K8">
            <v>50</v>
          </cell>
          <cell r="L8">
            <v>11</v>
          </cell>
          <cell r="M8">
            <v>39</v>
          </cell>
          <cell r="N8">
            <v>25.673999999999999</v>
          </cell>
          <cell r="O8">
            <v>18.073899999999998</v>
          </cell>
          <cell r="P8">
            <v>14</v>
          </cell>
          <cell r="Q8">
            <v>3</v>
          </cell>
          <cell r="R8">
            <v>36</v>
          </cell>
        </row>
        <row r="9">
          <cell r="A9" t="str">
            <v>Prakasam</v>
          </cell>
          <cell r="B9">
            <v>6.4859278359734427</v>
          </cell>
          <cell r="C9">
            <v>4.9009</v>
          </cell>
          <cell r="D9">
            <v>6.1</v>
          </cell>
          <cell r="E9">
            <v>1.1990999999999996</v>
          </cell>
          <cell r="F9">
            <v>0.65</v>
          </cell>
          <cell r="G9">
            <v>1.5345</v>
          </cell>
          <cell r="H9">
            <v>0.33540000000000036</v>
          </cell>
          <cell r="I9">
            <v>0.33540000000000036</v>
          </cell>
          <cell r="J9">
            <v>0.31459999999999966</v>
          </cell>
          <cell r="K9">
            <v>25</v>
          </cell>
          <cell r="L9">
            <v>10</v>
          </cell>
          <cell r="M9">
            <v>15</v>
          </cell>
          <cell r="N9">
            <v>14.765000000000001</v>
          </cell>
          <cell r="O9">
            <v>9.8641000000000005</v>
          </cell>
          <cell r="P9">
            <v>12</v>
          </cell>
          <cell r="Q9">
            <v>2</v>
          </cell>
          <cell r="R9">
            <v>13</v>
          </cell>
        </row>
        <row r="10">
          <cell r="A10" t="str">
            <v>Nellore</v>
          </cell>
          <cell r="B10">
            <v>3.9844260406573611</v>
          </cell>
          <cell r="C10">
            <v>6.7767999999999997</v>
          </cell>
          <cell r="D10">
            <v>7.43</v>
          </cell>
          <cell r="E10">
            <v>0.6532</v>
          </cell>
          <cell r="F10">
            <v>0.65</v>
          </cell>
          <cell r="G10">
            <v>1.0651999999999999</v>
          </cell>
          <cell r="H10">
            <v>0.41199999999999992</v>
          </cell>
          <cell r="I10">
            <v>0.41199999999999992</v>
          </cell>
          <cell r="J10">
            <v>0.2380000000000001</v>
          </cell>
          <cell r="K10">
            <v>33</v>
          </cell>
          <cell r="L10">
            <v>17</v>
          </cell>
          <cell r="M10">
            <v>16</v>
          </cell>
          <cell r="N10">
            <v>12.836500000000001</v>
          </cell>
          <cell r="O10">
            <v>6.0597000000000012</v>
          </cell>
          <cell r="P10">
            <v>20</v>
          </cell>
          <cell r="Q10">
            <v>3</v>
          </cell>
          <cell r="R10">
            <v>13</v>
          </cell>
        </row>
        <row r="11">
          <cell r="A11" t="str">
            <v>Chittoor</v>
          </cell>
          <cell r="B11">
            <v>7.3833228654780658</v>
          </cell>
          <cell r="C11">
            <v>3.9831000000000008</v>
          </cell>
          <cell r="D11">
            <v>5.6</v>
          </cell>
          <cell r="E11">
            <v>1.6168999999999989</v>
          </cell>
          <cell r="F11">
            <v>0.1</v>
          </cell>
          <cell r="G11">
            <v>0.81599999999999995</v>
          </cell>
          <cell r="H11">
            <v>-0.80089999999999895</v>
          </cell>
          <cell r="I11">
            <v>0.4</v>
          </cell>
          <cell r="J11">
            <v>-0.30000000000000004</v>
          </cell>
          <cell r="K11">
            <v>34</v>
          </cell>
          <cell r="L11">
            <v>10</v>
          </cell>
          <cell r="M11">
            <v>24</v>
          </cell>
          <cell r="N11">
            <v>15.212</v>
          </cell>
          <cell r="O11">
            <v>11.228899999999999</v>
          </cell>
          <cell r="P11">
            <v>12</v>
          </cell>
          <cell r="Q11">
            <v>2</v>
          </cell>
          <cell r="R11">
            <v>22</v>
          </cell>
        </row>
        <row r="12">
          <cell r="A12" t="str">
            <v>Cuddapah</v>
          </cell>
          <cell r="B12">
            <v>5.2888970247093976</v>
          </cell>
          <cell r="C12">
            <v>4.974400000000001</v>
          </cell>
          <cell r="D12">
            <v>5.8</v>
          </cell>
          <cell r="E12">
            <v>0.82559999999999878</v>
          </cell>
          <cell r="F12">
            <v>0.2</v>
          </cell>
          <cell r="G12">
            <v>0.43450000000000005</v>
          </cell>
          <cell r="H12">
            <v>-0.39109999999999873</v>
          </cell>
          <cell r="I12">
            <v>0.2</v>
          </cell>
          <cell r="J12">
            <v>0</v>
          </cell>
          <cell r="K12">
            <v>32</v>
          </cell>
          <cell r="L12">
            <v>11</v>
          </cell>
          <cell r="M12">
            <v>21</v>
          </cell>
          <cell r="N12">
            <v>13.017999999999999</v>
          </cell>
          <cell r="O12">
            <v>8.0435999999999979</v>
          </cell>
          <cell r="P12">
            <v>14</v>
          </cell>
          <cell r="Q12">
            <v>3</v>
          </cell>
          <cell r="R12">
            <v>18</v>
          </cell>
        </row>
        <row r="13">
          <cell r="A13" t="str">
            <v>Anantapur</v>
          </cell>
          <cell r="B13">
            <v>8.4452973028702978</v>
          </cell>
          <cell r="C13">
            <v>3.1979999999999995</v>
          </cell>
          <cell r="D13">
            <v>4</v>
          </cell>
          <cell r="E13">
            <v>0.80200000000000049</v>
          </cell>
          <cell r="F13">
            <v>0.5</v>
          </cell>
          <cell r="G13">
            <v>1.3625999999999998</v>
          </cell>
          <cell r="H13">
            <v>0.56059999999999932</v>
          </cell>
          <cell r="I13">
            <v>0.56059999999999932</v>
          </cell>
          <cell r="J13">
            <v>-6.0599999999999321E-2</v>
          </cell>
          <cell r="K13">
            <v>29</v>
          </cell>
          <cell r="L13">
            <v>3</v>
          </cell>
          <cell r="M13">
            <v>26</v>
          </cell>
          <cell r="N13">
            <v>16.042000000000002</v>
          </cell>
          <cell r="O13">
            <v>12.844000000000001</v>
          </cell>
          <cell r="P13">
            <v>6</v>
          </cell>
          <cell r="Q13">
            <v>3</v>
          </cell>
          <cell r="R13">
            <v>23</v>
          </cell>
        </row>
        <row r="14">
          <cell r="A14" t="str">
            <v>Kurnool</v>
          </cell>
          <cell r="B14">
            <v>7.0542955554222964</v>
          </cell>
          <cell r="C14">
            <v>6.0845000000000002</v>
          </cell>
          <cell r="D14">
            <v>7.95</v>
          </cell>
          <cell r="E14">
            <v>1.8654999999999999</v>
          </cell>
          <cell r="F14">
            <v>0</v>
          </cell>
          <cell r="G14">
            <v>2.1309</v>
          </cell>
          <cell r="H14">
            <v>0.26540000000000008</v>
          </cell>
          <cell r="I14">
            <v>0.26540000000000008</v>
          </cell>
          <cell r="J14">
            <v>-0.26540000000000008</v>
          </cell>
          <cell r="K14">
            <v>45</v>
          </cell>
          <cell r="L14">
            <v>21</v>
          </cell>
          <cell r="M14">
            <v>24</v>
          </cell>
          <cell r="N14">
            <v>16.812999999999999</v>
          </cell>
          <cell r="O14">
            <v>10.728499999999999</v>
          </cell>
          <cell r="P14">
            <v>24</v>
          </cell>
          <cell r="Q14">
            <v>3</v>
          </cell>
          <cell r="R14">
            <v>21</v>
          </cell>
        </row>
        <row r="15">
          <cell r="A15" t="str">
            <v>Mahabubnagar</v>
          </cell>
          <cell r="B15">
            <v>7.5731513714994483</v>
          </cell>
          <cell r="C15">
            <v>5.5608999999999993</v>
          </cell>
          <cell r="D15">
            <v>6.83</v>
          </cell>
          <cell r="E15">
            <v>1.2691000000000008</v>
          </cell>
          <cell r="F15">
            <v>0.45</v>
          </cell>
          <cell r="G15">
            <v>1.7105000000000001</v>
          </cell>
          <cell r="H15">
            <v>0.44139999999999935</v>
          </cell>
          <cell r="I15">
            <v>0.44139999999999935</v>
          </cell>
          <cell r="J15">
            <v>8.6000000000006627E-3</v>
          </cell>
          <cell r="K15">
            <v>35</v>
          </cell>
          <cell r="L15">
            <v>9</v>
          </cell>
          <cell r="M15">
            <v>26</v>
          </cell>
          <cell r="N15">
            <v>17.078499999999998</v>
          </cell>
          <cell r="O15">
            <v>11.517599999999998</v>
          </cell>
          <cell r="P15">
            <v>15</v>
          </cell>
          <cell r="Q15">
            <v>6</v>
          </cell>
          <cell r="R15">
            <v>20</v>
          </cell>
        </row>
        <row r="16">
          <cell r="A16" t="str">
            <v>Ranga Reddy</v>
          </cell>
          <cell r="B16">
            <v>4.9360014265740455</v>
          </cell>
          <cell r="C16">
            <v>1.9265999999999999</v>
          </cell>
          <cell r="D16">
            <v>2.6150000000000002</v>
          </cell>
          <cell r="E16">
            <v>0.68840000000000034</v>
          </cell>
          <cell r="F16">
            <v>1.2</v>
          </cell>
          <cell r="G16">
            <v>0.75719999999999998</v>
          </cell>
          <cell r="H16">
            <v>6.8799999999999639E-2</v>
          </cell>
          <cell r="I16">
            <v>6.8799999999999639E-2</v>
          </cell>
          <cell r="J16">
            <v>1.1312000000000002</v>
          </cell>
          <cell r="K16">
            <v>16</v>
          </cell>
          <cell r="L16">
            <v>2</v>
          </cell>
          <cell r="M16">
            <v>14</v>
          </cell>
          <cell r="N16">
            <v>9.4335000000000004</v>
          </cell>
          <cell r="O16">
            <v>7.5069000000000008</v>
          </cell>
          <cell r="P16">
            <v>4</v>
          </cell>
          <cell r="Q16">
            <v>2</v>
          </cell>
          <cell r="R16">
            <v>12</v>
          </cell>
        </row>
        <row r="17">
          <cell r="A17" t="str">
            <v>Nalgonda</v>
          </cell>
          <cell r="B17">
            <v>5.8986232929242561</v>
          </cell>
          <cell r="C17">
            <v>4.3959000000000001</v>
          </cell>
          <cell r="D17">
            <v>5.25</v>
          </cell>
          <cell r="E17">
            <v>0.85409999999999986</v>
          </cell>
          <cell r="F17">
            <v>1.25</v>
          </cell>
          <cell r="G17">
            <v>1.5286999999999999</v>
          </cell>
          <cell r="H17">
            <v>0.67460000000000009</v>
          </cell>
          <cell r="I17">
            <v>0.67460000000000009</v>
          </cell>
          <cell r="J17">
            <v>0.57539999999999991</v>
          </cell>
          <cell r="K17">
            <v>19</v>
          </cell>
          <cell r="L17">
            <v>4</v>
          </cell>
          <cell r="M17">
            <v>15</v>
          </cell>
          <cell r="N17">
            <v>13.366800000000001</v>
          </cell>
          <cell r="O17">
            <v>8.9709000000000003</v>
          </cell>
          <cell r="P17">
            <v>6</v>
          </cell>
          <cell r="Q17">
            <v>2</v>
          </cell>
          <cell r="R17">
            <v>13</v>
          </cell>
        </row>
        <row r="18">
          <cell r="A18" t="str">
            <v>Medak</v>
          </cell>
          <cell r="B18">
            <v>5.0158253982782224</v>
          </cell>
          <cell r="C18">
            <v>3.2407000000000004</v>
          </cell>
          <cell r="D18">
            <v>3.48</v>
          </cell>
          <cell r="E18">
            <v>0.23929999999999962</v>
          </cell>
          <cell r="F18">
            <v>0.7</v>
          </cell>
          <cell r="G18">
            <v>0.49380000000000002</v>
          </cell>
          <cell r="H18">
            <v>0.25450000000000039</v>
          </cell>
          <cell r="I18">
            <v>0.25450000000000039</v>
          </cell>
          <cell r="J18">
            <v>0.44549999999999956</v>
          </cell>
          <cell r="K18">
            <v>25</v>
          </cell>
          <cell r="L18">
            <v>11</v>
          </cell>
          <cell r="M18">
            <v>14</v>
          </cell>
          <cell r="N18">
            <v>10.869000000000002</v>
          </cell>
          <cell r="O18">
            <v>7.6283000000000012</v>
          </cell>
          <cell r="P18">
            <v>12</v>
          </cell>
          <cell r="Q18">
            <v>1</v>
          </cell>
          <cell r="R18">
            <v>13</v>
          </cell>
        </row>
        <row r="19">
          <cell r="A19" t="str">
            <v>Nizamabad</v>
          </cell>
          <cell r="B19">
            <v>5.1235943353648343</v>
          </cell>
          <cell r="C19">
            <v>5.4557999999999991</v>
          </cell>
          <cell r="D19">
            <v>5.2</v>
          </cell>
          <cell r="E19">
            <v>-0.25579999999999892</v>
          </cell>
          <cell r="F19">
            <v>2.15</v>
          </cell>
          <cell r="G19">
            <v>2.5670999999999999</v>
          </cell>
          <cell r="H19">
            <v>2.8228999999999989</v>
          </cell>
          <cell r="I19">
            <v>2.8228999999999989</v>
          </cell>
          <cell r="J19">
            <v>-0.67289999999999894</v>
          </cell>
          <cell r="K19">
            <v>23</v>
          </cell>
          <cell r="L19">
            <v>8</v>
          </cell>
          <cell r="M19">
            <v>15</v>
          </cell>
          <cell r="N19">
            <v>13.247999999999999</v>
          </cell>
          <cell r="O19">
            <v>7.7922000000000002</v>
          </cell>
          <cell r="P19">
            <v>11</v>
          </cell>
          <cell r="Q19">
            <v>3</v>
          </cell>
          <cell r="R19">
            <v>12</v>
          </cell>
        </row>
        <row r="20">
          <cell r="A20" t="str">
            <v>Warangal</v>
          </cell>
          <cell r="B20">
            <v>2.5385206553403421</v>
          </cell>
          <cell r="C20">
            <v>5.0892999999999997</v>
          </cell>
          <cell r="D20">
            <v>4.6349999999999998</v>
          </cell>
          <cell r="E20">
            <v>-0.45429999999999993</v>
          </cell>
          <cell r="F20">
            <v>1</v>
          </cell>
          <cell r="G20">
            <v>0.62909999999999999</v>
          </cell>
          <cell r="H20">
            <v>1.0833999999999999</v>
          </cell>
          <cell r="I20">
            <v>1.0833999999999999</v>
          </cell>
          <cell r="J20">
            <v>-8.3399999999999919E-2</v>
          </cell>
          <cell r="K20">
            <v>18</v>
          </cell>
          <cell r="L20">
            <v>9</v>
          </cell>
          <cell r="M20">
            <v>9</v>
          </cell>
          <cell r="N20">
            <v>8.9499999999999993</v>
          </cell>
          <cell r="O20">
            <v>3.8606999999999996</v>
          </cell>
          <cell r="P20">
            <v>9</v>
          </cell>
          <cell r="Q20">
            <v>0</v>
          </cell>
          <cell r="R20">
            <v>9</v>
          </cell>
        </row>
        <row r="21">
          <cell r="A21" t="str">
            <v>Khammam</v>
          </cell>
          <cell r="B21">
            <v>4.688573415434985</v>
          </cell>
          <cell r="C21">
            <v>2.2549000000000001</v>
          </cell>
          <cell r="D21">
            <v>2.8</v>
          </cell>
          <cell r="E21">
            <v>0.5450999999999997</v>
          </cell>
          <cell r="F21">
            <v>0.8</v>
          </cell>
          <cell r="G21">
            <v>1.0263</v>
          </cell>
          <cell r="H21">
            <v>0.48120000000000029</v>
          </cell>
          <cell r="I21">
            <v>0.48120000000000029</v>
          </cell>
          <cell r="J21">
            <v>0.31879999999999975</v>
          </cell>
          <cell r="K21">
            <v>17</v>
          </cell>
          <cell r="L21">
            <v>4</v>
          </cell>
          <cell r="M21">
            <v>13</v>
          </cell>
          <cell r="N21">
            <v>9.3855000000000004</v>
          </cell>
          <cell r="O21">
            <v>7.1306000000000003</v>
          </cell>
          <cell r="P21">
            <v>6</v>
          </cell>
          <cell r="Q21">
            <v>2</v>
          </cell>
          <cell r="R21">
            <v>11</v>
          </cell>
        </row>
        <row r="22">
          <cell r="A22" t="str">
            <v>Karimnagar</v>
          </cell>
          <cell r="B22">
            <v>0.74820179079228522</v>
          </cell>
          <cell r="C22">
            <v>4.7321</v>
          </cell>
          <cell r="D22">
            <v>4.95</v>
          </cell>
          <cell r="E22">
            <v>0.2179000000000002</v>
          </cell>
          <cell r="F22">
            <v>0.4</v>
          </cell>
          <cell r="G22">
            <v>0.38670000000000004</v>
          </cell>
          <cell r="H22">
            <v>0.16879999999999984</v>
          </cell>
          <cell r="I22">
            <v>0.16879999999999984</v>
          </cell>
          <cell r="J22">
            <v>0.23120000000000018</v>
          </cell>
          <cell r="K22">
            <v>14</v>
          </cell>
          <cell r="L22">
            <v>11</v>
          </cell>
          <cell r="M22">
            <v>3</v>
          </cell>
          <cell r="N22">
            <v>5.87</v>
          </cell>
          <cell r="O22">
            <v>1.1379000000000001</v>
          </cell>
          <cell r="P22">
            <v>13</v>
          </cell>
          <cell r="Q22">
            <v>2</v>
          </cell>
          <cell r="R22">
            <v>1</v>
          </cell>
        </row>
        <row r="23">
          <cell r="A23" t="str">
            <v>Adilabad</v>
          </cell>
          <cell r="B23">
            <v>2.8739917456490023</v>
          </cell>
          <cell r="C23">
            <v>1.7661000000000002</v>
          </cell>
          <cell r="D23">
            <v>1.9</v>
          </cell>
          <cell r="E23">
            <v>0.13389999999999969</v>
          </cell>
          <cell r="F23">
            <v>0.9</v>
          </cell>
          <cell r="G23">
            <v>0.93019999999999992</v>
          </cell>
          <cell r="H23">
            <v>0.79630000000000023</v>
          </cell>
          <cell r="I23">
            <v>0.79630000000000023</v>
          </cell>
          <cell r="J23">
            <v>0.10369999999999979</v>
          </cell>
          <cell r="K23">
            <v>11</v>
          </cell>
          <cell r="L23">
            <v>2</v>
          </cell>
          <cell r="M23">
            <v>9</v>
          </cell>
          <cell r="N23">
            <v>6.1370000000000005</v>
          </cell>
          <cell r="O23">
            <v>4.3709000000000007</v>
          </cell>
          <cell r="P23">
            <v>6</v>
          </cell>
          <cell r="Q23">
            <v>4</v>
          </cell>
          <cell r="R23">
            <v>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F2">
            <v>100</v>
          </cell>
        </row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RLs"/>
      <sheetName val="Levels"/>
      <sheetName val="abstract"/>
      <sheetName val="Levels (2)"/>
      <sheetName val="mother"/>
      <sheetName val="3060"/>
      <sheetName val="3090"/>
      <sheetName val="3120"/>
      <sheetName val="3150"/>
      <sheetName val="3180"/>
      <sheetName val="3210"/>
      <sheetName val="3240"/>
      <sheetName val="3270"/>
      <sheetName val="3300"/>
      <sheetName val="3330"/>
      <sheetName val="3360"/>
      <sheetName val="3390"/>
      <sheetName val="3420"/>
      <sheetName val="3450"/>
      <sheetName val="3480"/>
      <sheetName val="3510"/>
      <sheetName val="3540"/>
      <sheetName val="3570"/>
      <sheetName val="3600"/>
      <sheetName val="3630"/>
      <sheetName val="3660"/>
      <sheetName val="3690"/>
      <sheetName val="3720"/>
      <sheetName val="3750"/>
      <sheetName val="3780"/>
      <sheetName val="3810"/>
      <sheetName val="3840"/>
      <sheetName val="3870"/>
      <sheetName val="3900"/>
      <sheetName val="3930"/>
      <sheetName val="3960"/>
      <sheetName val="3990"/>
      <sheetName val="4020"/>
      <sheetName val="4050"/>
      <sheetName val="4080"/>
      <sheetName val="4110"/>
      <sheetName val="4140"/>
      <sheetName val="4170"/>
      <sheetName val="4200"/>
      <sheetName val="4230"/>
      <sheetName val="4260"/>
      <sheetName val="4290"/>
      <sheetName val="4320"/>
      <sheetName val="4350"/>
      <sheetName val="4380"/>
      <sheetName val="4400"/>
      <sheetName val="4410"/>
      <sheetName val="4440"/>
      <sheetName val="4470"/>
      <sheetName val="4500"/>
      <sheetName val="4530"/>
      <sheetName val="4560"/>
      <sheetName val="4590"/>
      <sheetName val="4620"/>
      <sheetName val="4650"/>
      <sheetName val="4680"/>
      <sheetName val="4710"/>
      <sheetName val="4740"/>
      <sheetName val="4770"/>
      <sheetName val="4800"/>
      <sheetName val="4830"/>
      <sheetName val="4860"/>
      <sheetName val="4890"/>
      <sheetName val="4920"/>
      <sheetName val="4930"/>
      <sheetName val="4940"/>
    </sheetNames>
    <sheetDataSet>
      <sheetData sheetId="0" refreshError="1"/>
      <sheetData sheetId="1" refreshError="1">
        <row r="5">
          <cell r="O5">
            <v>96</v>
          </cell>
          <cell r="P5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2V_3M_SLAB (2)"/>
      <sheetName val="RD_X"/>
      <sheetName val="ROAD_DAM_100M"/>
      <sheetName val="RD_100M"/>
      <sheetName val="CC_WC"/>
      <sheetName val="RD_VENTES"/>
    </sheetNames>
    <sheetDataSet>
      <sheetData sheetId="0">
        <row r="22">
          <cell r="B22">
            <v>0</v>
          </cell>
        </row>
      </sheetData>
      <sheetData sheetId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impRoaddam"/>
      <sheetName val="rdamdata"/>
      <sheetName val="CDdata (2)"/>
      <sheetName val="1v600stone"/>
      <sheetName val="2v900stone"/>
      <sheetName val="3v900stone"/>
      <sheetName val="CDdata"/>
      <sheetName val="F7hp600"/>
      <sheetName val="1v900"/>
      <sheetName val="cwaydata (2)"/>
      <sheetName val="LLCWay"/>
      <sheetName val="1v900stone"/>
      <sheetName val="lead-st"/>
      <sheetName val="CDdata (3)"/>
      <sheetName val="F7hp1v900"/>
      <sheetName val="F7hp2v900"/>
      <sheetName val="F7hp3v900"/>
      <sheetName val="Hydra"/>
      <sheetName val="leads"/>
      <sheetName val="#REF"/>
      <sheetName val="Lead statement ss5"/>
      <sheetName val="v"/>
      <sheetName val="r"/>
      <sheetName val="CDdata_(2)"/>
      <sheetName val="cwaydata_(2)"/>
      <sheetName val="CDdata_(3)"/>
      <sheetName val="Lead_statement_ss5"/>
      <sheetName val="#REF!"/>
      <sheetName val="Sheet1"/>
      <sheetName val="lead_st"/>
      <sheetName val="CDdata_(2)1"/>
      <sheetName val="cwaydata_(2)1"/>
      <sheetName val="CDdata_(3)1"/>
      <sheetName val="Labour"/>
      <sheetName val="DATA"/>
      <sheetName val="Usage"/>
      <sheetName val="General"/>
      <sheetName val="Common "/>
      <sheetName val="SUMP1420KL@HW"/>
      <sheetName val="Sheet2"/>
      <sheetName val="Rates"/>
      <sheetName val="Road data"/>
      <sheetName val="CDdata_(2)5"/>
      <sheetName val="cwaydata_(2)5"/>
      <sheetName val="CDdata_(3)5"/>
      <sheetName val="Lead_statement_ss53"/>
      <sheetName val="CDdata_(2)3"/>
      <sheetName val="cwaydata_(2)3"/>
      <sheetName val="CDdata_(3)3"/>
      <sheetName val="CDdata_(2)2"/>
      <sheetName val="cwaydata_(2)2"/>
      <sheetName val="CDdata_(3)2"/>
      <sheetName val="Lead_statement_ss51"/>
      <sheetName val="CDdata_(2)4"/>
      <sheetName val="cwaydata_(2)4"/>
      <sheetName val="CDdata_(3)4"/>
      <sheetName val="Lead_statement_ss52"/>
      <sheetName val="Data-ELSR"/>
      <sheetName val="Mortars"/>
      <sheetName val="Lead statement"/>
      <sheetName val="hdpe_basic"/>
      <sheetName val="pvc_basic"/>
      <sheetName val="HDPE"/>
      <sheetName val="DI"/>
      <sheetName val="pvc"/>
      <sheetName val="CD works"/>
      <sheetName val="MRATES"/>
      <sheetName val="data-WC"/>
      <sheetName val="1V800"/>
      <sheetName val="Lead"/>
      <sheetName val="RMR"/>
      <sheetName val="Summary"/>
      <sheetName val="DATA_PRG"/>
    </sheetNames>
    <sheetDataSet>
      <sheetData sheetId="0"/>
      <sheetData sheetId="1" refreshError="1">
        <row r="6">
          <cell r="J6">
            <v>336.1</v>
          </cell>
        </row>
        <row r="8">
          <cell r="J8">
            <v>528.1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COVER_SHEET"/>
      <sheetName val="ANNEX"/>
      <sheetName val="P_REPORT"/>
      <sheetName val="SPECIFICATION"/>
      <sheetName val="ABS"/>
      <sheetName val="ESTT_MOST"/>
      <sheetName val="m"/>
      <sheetName val="M2"/>
      <sheetName val="M3"/>
      <sheetName val="m1"/>
      <sheetName val="DATA"/>
      <sheetName val="LE"/>
      <sheetName val="Sheet1"/>
      <sheetName val="0000000000000"/>
      <sheetName val="Abstrct "/>
      <sheetName val="Abstrct  CD works"/>
      <sheetName val="est"/>
      <sheetName val="Quarry"/>
      <sheetName val="Lead"/>
      <sheetName val="Slab cul-2m span 1"/>
      <sheetName val="Slab cul-3m span 2"/>
      <sheetName val="Slab cul-2m span 3"/>
      <sheetName val="Slab cul-2m span 4"/>
      <sheetName val="CC over pitching"/>
      <sheetName val="Data CD"/>
      <sheetName val="Lead Statement"/>
      <sheetName val="package summary"/>
      <sheetName val="Nindugerla"/>
      <sheetName val="cc pavement(b)"/>
      <sheetName val="foundations (b)"/>
      <sheetName val="est  (mord)"/>
      <sheetName val="Check Slip"/>
      <sheetName val="Sub Estiamte (2)"/>
      <sheetName val="Field Data"/>
      <sheetName val="Field Data (2)"/>
      <sheetName val="Field Data (3)"/>
      <sheetName val="3day Count"/>
      <sheetName val="Gen. Abstract"/>
      <sheetName val="Fie,d Data"/>
      <sheetName val="XXXXXXXXXXXXX"/>
      <sheetName val="XXXXXXXXXXXX0"/>
      <sheetName val="Leadstatement "/>
      <sheetName val="exe"/>
      <sheetName val="insp"/>
      <sheetName val="sp"/>
      <sheetName val="Sheet3"/>
      <sheetName val="sub-est"/>
      <sheetName val="ann-b"/>
      <sheetName val="EWCal"/>
      <sheetName val="Sheet4"/>
      <sheetName val="COR.EST"/>
      <sheetName val="Abstrct-Part A"/>
      <sheetName val="r"/>
      <sheetName val="Estimate "/>
      <sheetName val="Levels"/>
      <sheetName val="leads"/>
      <sheetName val="Plant &amp;  Machinery"/>
      <sheetName val="Labour"/>
      <sheetName val="Material"/>
      <sheetName val="Data.F8.BTR"/>
      <sheetName val="hdpe-rates"/>
      <sheetName val="hdpe weights"/>
      <sheetName val="ssr-rates"/>
      <sheetName val="pvc-rates"/>
      <sheetName val="PVC weights"/>
      <sheetName val="Class IV Qtr. Ele"/>
      <sheetName val="MRATES"/>
      <sheetName val="DATA_ENTRY"/>
      <sheetName val="BTLeads"/>
      <sheetName val="RMR"/>
      <sheetName val="GF SB Ok "/>
      <sheetName val="data existing_do not delete"/>
      <sheetName val="Sheet9"/>
      <sheetName val="GN_ST_10"/>
      <sheetName val="HDPE"/>
      <sheetName val="DI"/>
      <sheetName val="pvc"/>
      <sheetName val="hdpe_basic"/>
      <sheetName val="pvc_basic"/>
      <sheetName val="final abstract"/>
      <sheetName val="l"/>
      <sheetName val="HDPE-pipe-rates"/>
      <sheetName val="pvc-pipe-rates"/>
      <sheetName val="rdamdata"/>
      <sheetName val="Specification report"/>
      <sheetName val="coverpage"/>
      <sheetName val="R_Det"/>
      <sheetName val="Road data"/>
      <sheetName val="mlead"/>
      <sheetName val="abs road"/>
      <sheetName val="sectorwise"/>
      <sheetName val="maya"/>
      <sheetName val="PRECAST lightconc-II"/>
      <sheetName val="cert"/>
      <sheetName val="C-data"/>
      <sheetName val="GEN-ABS Del"/>
      <sheetName val="LEAD S 10-11"/>
      <sheetName val="other rates"/>
      <sheetName val="Input"/>
      <sheetName val="Lead  RATES"/>
      <sheetName val="Boq"/>
      <sheetName val="TBAL9697 -group wise  sdpl"/>
      <sheetName val="lead-st"/>
      <sheetName val="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M3">
            <v>117</v>
          </cell>
        </row>
        <row r="149">
          <cell r="B149" t="str">
            <v>Bijnepally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 refreshError="1"/>
      <sheetData sheetId="1" refreshError="1"/>
      <sheetData sheetId="2" refreshError="1">
        <row r="50">
          <cell r="G50">
            <v>300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epm-tsb"/>
      <sheetName val="ssr-rates"/>
      <sheetName val="t_prsr"/>
      <sheetName val="id"/>
      <sheetName val="wh"/>
      <sheetName val="id_whmr"/>
      <sheetName val="v"/>
      <sheetName val="Material"/>
      <sheetName val="Plant &amp;  Machinery"/>
      <sheetName val="Lead"/>
      <sheetName val="WATER-HAMMER"/>
      <sheetName val="sand"/>
      <sheetName val="stone"/>
      <sheetName val="index"/>
      <sheetName val="CD Data"/>
      <sheetName val="other rates"/>
      <sheetName val="DATA"/>
      <sheetName val="pvc-pipe-rates"/>
      <sheetName val="Data_Base"/>
      <sheetName val="detls"/>
      <sheetName val=" data sheet "/>
      <sheetName val="PVC_dia"/>
      <sheetName val="ABS"/>
    </sheetNames>
    <sheetDataSet>
      <sheetData sheetId="0"/>
      <sheetData sheetId="1"/>
      <sheetData sheetId="2" refreshError="1">
        <row r="3">
          <cell r="A3" t="str">
            <v>CODE</v>
          </cell>
          <cell r="B3" t="str">
            <v>TYPE</v>
          </cell>
          <cell r="C3" t="str">
            <v>CLASS</v>
          </cell>
          <cell r="D3" t="str">
            <v>Unit</v>
          </cell>
          <cell r="E3" t="str">
            <v>Without surge</v>
          </cell>
          <cell r="F3" t="str">
            <v>with surge</v>
          </cell>
          <cell r="G3" t="str">
            <v>Site test pressure</v>
          </cell>
          <cell r="H3" t="str">
            <v>Remarks</v>
          </cell>
        </row>
        <row r="4">
          <cell r="A4" t="str">
            <v>PVC4</v>
          </cell>
          <cell r="B4" t="str">
            <v>PVC</v>
          </cell>
          <cell r="C4">
            <v>4</v>
          </cell>
          <cell r="D4" t="str">
            <v>kg/cm2</v>
          </cell>
          <cell r="E4">
            <v>40</v>
          </cell>
          <cell r="F4">
            <v>40</v>
          </cell>
        </row>
        <row r="5">
          <cell r="A5" t="str">
            <v>PVC6</v>
          </cell>
          <cell r="B5" t="str">
            <v>PVC</v>
          </cell>
          <cell r="C5">
            <v>6</v>
          </cell>
          <cell r="D5" t="str">
            <v>kg/cm2</v>
          </cell>
          <cell r="E5">
            <v>60</v>
          </cell>
          <cell r="F5">
            <v>60</v>
          </cell>
        </row>
        <row r="6">
          <cell r="A6" t="str">
            <v>PVC10</v>
          </cell>
          <cell r="B6" t="str">
            <v>PVC</v>
          </cell>
          <cell r="C6">
            <v>10</v>
          </cell>
          <cell r="D6" t="str">
            <v>kg/cm2</v>
          </cell>
          <cell r="E6">
            <v>100</v>
          </cell>
          <cell r="F6">
            <v>100</v>
          </cell>
        </row>
        <row r="7">
          <cell r="A7" t="str">
            <v>HDPE4</v>
          </cell>
          <cell r="B7" t="str">
            <v>HDPE</v>
          </cell>
          <cell r="C7">
            <v>4</v>
          </cell>
          <cell r="D7" t="str">
            <v>kg/cm2</v>
          </cell>
          <cell r="E7">
            <v>40</v>
          </cell>
          <cell r="F7">
            <v>60</v>
          </cell>
        </row>
        <row r="8">
          <cell r="A8" t="str">
            <v>HDPE6</v>
          </cell>
          <cell r="B8" t="str">
            <v>HDPE</v>
          </cell>
          <cell r="C8">
            <v>6</v>
          </cell>
          <cell r="D8" t="str">
            <v>kg/cm2</v>
          </cell>
          <cell r="E8">
            <v>60</v>
          </cell>
          <cell r="F8">
            <v>90</v>
          </cell>
        </row>
        <row r="9">
          <cell r="A9" t="str">
            <v>HDPE8</v>
          </cell>
          <cell r="B9" t="str">
            <v>HDPE</v>
          </cell>
          <cell r="C9">
            <v>8</v>
          </cell>
          <cell r="D9" t="str">
            <v>kg/cm2</v>
          </cell>
          <cell r="E9">
            <v>80</v>
          </cell>
          <cell r="F9">
            <v>120</v>
          </cell>
        </row>
        <row r="10">
          <cell r="A10" t="str">
            <v>HDPE10</v>
          </cell>
          <cell r="B10" t="str">
            <v>HDPE</v>
          </cell>
          <cell r="C10">
            <v>10</v>
          </cell>
          <cell r="D10" t="str">
            <v>kg/cm2</v>
          </cell>
          <cell r="E10">
            <v>100</v>
          </cell>
          <cell r="F10">
            <v>150</v>
          </cell>
        </row>
        <row r="11">
          <cell r="A11" t="str">
            <v>DIK7</v>
          </cell>
          <cell r="B11" t="str">
            <v>DI</v>
          </cell>
          <cell r="C11" t="str">
            <v>K7</v>
          </cell>
          <cell r="E11">
            <v>80</v>
          </cell>
          <cell r="F11">
            <v>125</v>
          </cell>
        </row>
        <row r="12">
          <cell r="A12" t="str">
            <v>DIK9</v>
          </cell>
          <cell r="B12" t="str">
            <v>DI</v>
          </cell>
          <cell r="C12" t="str">
            <v>K9</v>
          </cell>
          <cell r="E12">
            <v>320</v>
          </cell>
          <cell r="F12">
            <v>570</v>
          </cell>
        </row>
        <row r="13">
          <cell r="A13" t="str">
            <v>ACCL-15</v>
          </cell>
          <cell r="B13" t="str">
            <v>AC</v>
          </cell>
          <cell r="C13" t="str">
            <v>CL-15</v>
          </cell>
          <cell r="E13">
            <v>75</v>
          </cell>
          <cell r="F13">
            <v>112.5</v>
          </cell>
        </row>
        <row r="14">
          <cell r="A14" t="str">
            <v>ACCL-20</v>
          </cell>
          <cell r="B14" t="str">
            <v>AC</v>
          </cell>
          <cell r="C14" t="str">
            <v>CL-20</v>
          </cell>
          <cell r="E14">
            <v>100</v>
          </cell>
          <cell r="F14">
            <v>150</v>
          </cell>
        </row>
        <row r="15">
          <cell r="A15" t="str">
            <v>ACCL-25</v>
          </cell>
          <cell r="B15" t="str">
            <v>AC</v>
          </cell>
          <cell r="C15" t="str">
            <v>CL-25</v>
          </cell>
          <cell r="E15">
            <v>125</v>
          </cell>
          <cell r="F15">
            <v>187.5</v>
          </cell>
        </row>
        <row r="16">
          <cell r="A16" t="str">
            <v>BWSC12</v>
          </cell>
          <cell r="B16" t="str">
            <v>BWSC</v>
          </cell>
          <cell r="C16">
            <v>12</v>
          </cell>
          <cell r="D16" t="str">
            <v>kg/cm2</v>
          </cell>
          <cell r="E16">
            <v>80</v>
          </cell>
          <cell r="F16">
            <v>120</v>
          </cell>
        </row>
        <row r="17">
          <cell r="A17" t="str">
            <v>BWSC14</v>
          </cell>
          <cell r="B17" t="str">
            <v>BWSC</v>
          </cell>
          <cell r="C17">
            <v>14</v>
          </cell>
          <cell r="D17" t="str">
            <v>kg/cm2</v>
          </cell>
          <cell r="E17">
            <v>93.333333333333343</v>
          </cell>
          <cell r="F17">
            <v>140</v>
          </cell>
        </row>
        <row r="18">
          <cell r="A18" t="str">
            <v>BWSC16</v>
          </cell>
          <cell r="B18" t="str">
            <v>BWSC</v>
          </cell>
          <cell r="C18">
            <v>16</v>
          </cell>
          <cell r="D18" t="str">
            <v>kg/cm2</v>
          </cell>
          <cell r="E18">
            <v>106.66666666666666</v>
          </cell>
          <cell r="F18">
            <v>160</v>
          </cell>
        </row>
        <row r="19">
          <cell r="A19" t="str">
            <v>BWSC18</v>
          </cell>
          <cell r="B19" t="str">
            <v>BWSC</v>
          </cell>
          <cell r="C19">
            <v>18</v>
          </cell>
          <cell r="D19" t="str">
            <v>kg/cm2</v>
          </cell>
          <cell r="E19">
            <v>120</v>
          </cell>
          <cell r="F19">
            <v>180</v>
          </cell>
        </row>
        <row r="20">
          <cell r="A20" t="str">
            <v>BWSC20</v>
          </cell>
          <cell r="B20" t="str">
            <v>BWSC</v>
          </cell>
          <cell r="C20">
            <v>20</v>
          </cell>
          <cell r="D20" t="str">
            <v>kg/cm2</v>
          </cell>
          <cell r="E20">
            <v>133.33333333333334</v>
          </cell>
          <cell r="F20">
            <v>200</v>
          </cell>
        </row>
        <row r="21">
          <cell r="A21" t="str">
            <v>BWSC22</v>
          </cell>
          <cell r="B21" t="str">
            <v>BWSC</v>
          </cell>
          <cell r="C21">
            <v>22</v>
          </cell>
          <cell r="D21" t="str">
            <v>kg/cm2</v>
          </cell>
          <cell r="E21">
            <v>146.66666666666666</v>
          </cell>
          <cell r="F21">
            <v>220</v>
          </cell>
        </row>
        <row r="22">
          <cell r="A22" t="str">
            <v>BWSC24</v>
          </cell>
          <cell r="B22" t="str">
            <v>BWSC</v>
          </cell>
          <cell r="C22">
            <v>24</v>
          </cell>
          <cell r="D22" t="str">
            <v>kg/cm2</v>
          </cell>
          <cell r="E22">
            <v>160</v>
          </cell>
          <cell r="F22">
            <v>240</v>
          </cell>
        </row>
        <row r="23">
          <cell r="A23" t="str">
            <v>BWSC26</v>
          </cell>
          <cell r="B23" t="str">
            <v>BWSC</v>
          </cell>
          <cell r="C23">
            <v>26</v>
          </cell>
          <cell r="D23" t="str">
            <v>kg/cm2</v>
          </cell>
          <cell r="E23">
            <v>173.33333333333331</v>
          </cell>
          <cell r="F23">
            <v>260</v>
          </cell>
        </row>
        <row r="24">
          <cell r="A24" t="str">
            <v>BWSC28</v>
          </cell>
          <cell r="B24" t="str">
            <v>BWSC</v>
          </cell>
          <cell r="C24">
            <v>28</v>
          </cell>
          <cell r="D24" t="str">
            <v>kg/cm2</v>
          </cell>
          <cell r="E24">
            <v>186.66666666666669</v>
          </cell>
          <cell r="F24">
            <v>280</v>
          </cell>
        </row>
        <row r="25">
          <cell r="A25" t="str">
            <v>BWSC30</v>
          </cell>
          <cell r="B25" t="str">
            <v>BWSC</v>
          </cell>
          <cell r="C25">
            <v>30</v>
          </cell>
          <cell r="D25" t="str">
            <v>kg/cm2</v>
          </cell>
          <cell r="E25">
            <v>200</v>
          </cell>
          <cell r="F25">
            <v>300</v>
          </cell>
        </row>
        <row r="26">
          <cell r="A26" t="str">
            <v>GRP3</v>
          </cell>
          <cell r="B26" t="str">
            <v>GRP</v>
          </cell>
          <cell r="C26">
            <v>3</v>
          </cell>
          <cell r="D26" t="str">
            <v>bar</v>
          </cell>
          <cell r="E26">
            <v>30</v>
          </cell>
          <cell r="F26">
            <v>42</v>
          </cell>
        </row>
        <row r="27">
          <cell r="A27" t="str">
            <v>GRP6</v>
          </cell>
          <cell r="B27" t="str">
            <v>GRP</v>
          </cell>
          <cell r="C27">
            <v>6</v>
          </cell>
          <cell r="D27" t="str">
            <v>bar</v>
          </cell>
          <cell r="E27">
            <v>60</v>
          </cell>
          <cell r="F27">
            <v>84</v>
          </cell>
        </row>
        <row r="28">
          <cell r="A28" t="str">
            <v>GRP9</v>
          </cell>
          <cell r="B28" t="str">
            <v>GRP</v>
          </cell>
          <cell r="C28">
            <v>9</v>
          </cell>
          <cell r="D28" t="str">
            <v>bar</v>
          </cell>
          <cell r="E28">
            <v>90</v>
          </cell>
          <cell r="F28">
            <v>126</v>
          </cell>
        </row>
        <row r="29">
          <cell r="A29" t="str">
            <v>GRP12</v>
          </cell>
          <cell r="B29" t="str">
            <v>GRP</v>
          </cell>
          <cell r="C29">
            <v>12</v>
          </cell>
          <cell r="D29" t="str">
            <v>bar</v>
          </cell>
          <cell r="E29">
            <v>120</v>
          </cell>
          <cell r="F29">
            <v>168</v>
          </cell>
        </row>
        <row r="30">
          <cell r="A30" t="str">
            <v>GRP15</v>
          </cell>
          <cell r="B30" t="str">
            <v>GRP</v>
          </cell>
          <cell r="C30">
            <v>15</v>
          </cell>
          <cell r="D30" t="str">
            <v>bar</v>
          </cell>
          <cell r="E30">
            <v>150</v>
          </cell>
          <cell r="F30">
            <v>210</v>
          </cell>
        </row>
        <row r="31">
          <cell r="A31" t="str">
            <v>PSC6</v>
          </cell>
          <cell r="B31" t="str">
            <v>PSC</v>
          </cell>
          <cell r="C31">
            <v>6</v>
          </cell>
          <cell r="D31" t="str">
            <v>kg/cm2</v>
          </cell>
          <cell r="E31">
            <v>40</v>
          </cell>
          <cell r="H31" t="str">
            <v>in gravity only</v>
          </cell>
        </row>
        <row r="32">
          <cell r="A32" t="str">
            <v>PSC8</v>
          </cell>
          <cell r="B32" t="str">
            <v>PSC</v>
          </cell>
          <cell r="C32">
            <v>8</v>
          </cell>
          <cell r="D32" t="str">
            <v>kg/cm2</v>
          </cell>
          <cell r="E32">
            <v>53</v>
          </cell>
          <cell r="H32" t="str">
            <v>in gravity only</v>
          </cell>
        </row>
        <row r="33">
          <cell r="A33" t="str">
            <v>PSC10</v>
          </cell>
          <cell r="B33" t="str">
            <v>PSC</v>
          </cell>
          <cell r="C33">
            <v>10</v>
          </cell>
          <cell r="D33" t="str">
            <v>kg/cm2</v>
          </cell>
          <cell r="E33">
            <v>67</v>
          </cell>
          <cell r="H33" t="str">
            <v>in gravity only</v>
          </cell>
        </row>
        <row r="34">
          <cell r="A34" t="str">
            <v>PSC12</v>
          </cell>
          <cell r="B34" t="str">
            <v>PSC</v>
          </cell>
          <cell r="C34">
            <v>12</v>
          </cell>
          <cell r="D34" t="str">
            <v>kg/cm2</v>
          </cell>
          <cell r="E34">
            <v>80</v>
          </cell>
          <cell r="H34" t="str">
            <v>in gravity only</v>
          </cell>
        </row>
        <row r="35">
          <cell r="A35" t="str">
            <v>PSC16</v>
          </cell>
          <cell r="B35" t="str">
            <v>PSC</v>
          </cell>
          <cell r="C35">
            <v>16</v>
          </cell>
          <cell r="D35" t="str">
            <v>kg/cm2</v>
          </cell>
          <cell r="E35">
            <v>106</v>
          </cell>
          <cell r="H35" t="str">
            <v>in gravity only</v>
          </cell>
        </row>
        <row r="36">
          <cell r="A36" t="str">
            <v>MS5</v>
          </cell>
          <cell r="B36" t="str">
            <v>MS</v>
          </cell>
          <cell r="C36">
            <v>5</v>
          </cell>
          <cell r="D36" t="str">
            <v>mm</v>
          </cell>
          <cell r="E36">
            <v>100</v>
          </cell>
          <cell r="F36">
            <v>100</v>
          </cell>
        </row>
        <row r="37">
          <cell r="A37" t="str">
            <v>MS6</v>
          </cell>
          <cell r="B37" t="str">
            <v>MS</v>
          </cell>
          <cell r="C37">
            <v>6</v>
          </cell>
          <cell r="D37" t="str">
            <v>mm</v>
          </cell>
          <cell r="E37">
            <v>150</v>
          </cell>
          <cell r="F37">
            <v>150</v>
          </cell>
        </row>
        <row r="38">
          <cell r="A38" t="str">
            <v>MS8</v>
          </cell>
          <cell r="B38" t="str">
            <v>MS</v>
          </cell>
          <cell r="C38">
            <v>8</v>
          </cell>
          <cell r="D38" t="str">
            <v>mm</v>
          </cell>
          <cell r="E38">
            <v>200</v>
          </cell>
          <cell r="F38">
            <v>200</v>
          </cell>
        </row>
        <row r="39">
          <cell r="A39" t="str">
            <v>MS10</v>
          </cell>
          <cell r="B39" t="str">
            <v>MS</v>
          </cell>
          <cell r="C39">
            <v>10</v>
          </cell>
          <cell r="D39" t="str">
            <v>mm</v>
          </cell>
          <cell r="E39">
            <v>250</v>
          </cell>
          <cell r="F39">
            <v>250</v>
          </cell>
        </row>
      </sheetData>
      <sheetData sheetId="3"/>
      <sheetData sheetId="4">
        <row r="4">
          <cell r="A4" t="str">
            <v>PVC463</v>
          </cell>
          <cell r="B4" t="str">
            <v>PVC</v>
          </cell>
          <cell r="C4">
            <v>63</v>
          </cell>
          <cell r="D4">
            <v>4</v>
          </cell>
          <cell r="E4">
            <v>0.18543008999999999</v>
          </cell>
        </row>
        <row r="5">
          <cell r="A5" t="str">
            <v>PVC475</v>
          </cell>
          <cell r="B5" t="str">
            <v>PVC</v>
          </cell>
          <cell r="C5">
            <v>75</v>
          </cell>
          <cell r="D5">
            <v>4</v>
          </cell>
          <cell r="E5">
            <v>0.12858473000000001</v>
          </cell>
        </row>
        <row r="6">
          <cell r="A6" t="str">
            <v>PVC490</v>
          </cell>
          <cell r="B6" t="str">
            <v>PVC</v>
          </cell>
          <cell r="C6">
            <v>90</v>
          </cell>
          <cell r="D6">
            <v>4</v>
          </cell>
          <cell r="E6">
            <v>8.8417140000000005E-2</v>
          </cell>
        </row>
        <row r="7">
          <cell r="A7" t="str">
            <v>PVC4110</v>
          </cell>
          <cell r="B7" t="str">
            <v>PVC</v>
          </cell>
          <cell r="C7">
            <v>110</v>
          </cell>
          <cell r="D7">
            <v>4</v>
          </cell>
          <cell r="E7">
            <v>5.7090519999999999E-2</v>
          </cell>
        </row>
        <row r="8">
          <cell r="A8" t="str">
            <v>PVC4125</v>
          </cell>
          <cell r="B8" t="str">
            <v>PVC</v>
          </cell>
          <cell r="C8">
            <v>125</v>
          </cell>
          <cell r="D8">
            <v>4</v>
          </cell>
          <cell r="E8">
            <v>4.4137429999999998E-2</v>
          </cell>
        </row>
        <row r="9">
          <cell r="A9" t="str">
            <v>PVC4140</v>
          </cell>
          <cell r="B9" t="str">
            <v>PVC</v>
          </cell>
          <cell r="C9">
            <v>140</v>
          </cell>
          <cell r="D9">
            <v>4</v>
          </cell>
          <cell r="E9">
            <v>3.5140060000000001E-2</v>
          </cell>
        </row>
        <row r="10">
          <cell r="A10" t="str">
            <v>PVC4160</v>
          </cell>
          <cell r="B10" t="str">
            <v>PVC</v>
          </cell>
          <cell r="C10">
            <v>160</v>
          </cell>
          <cell r="D10">
            <v>4</v>
          </cell>
          <cell r="E10">
            <v>2.6738720000000001E-2</v>
          </cell>
        </row>
        <row r="11">
          <cell r="A11" t="str">
            <v>PVC4180</v>
          </cell>
          <cell r="B11" t="str">
            <v>PVC</v>
          </cell>
          <cell r="C11">
            <v>180</v>
          </cell>
          <cell r="D11">
            <v>4</v>
          </cell>
          <cell r="E11">
            <v>2.1296240000000001E-2</v>
          </cell>
        </row>
        <row r="12">
          <cell r="A12" t="str">
            <v>PVC4200</v>
          </cell>
          <cell r="B12" t="str">
            <v>PVC</v>
          </cell>
          <cell r="C12">
            <v>200</v>
          </cell>
          <cell r="D12">
            <v>4</v>
          </cell>
          <cell r="E12">
            <v>1.696429E-2</v>
          </cell>
        </row>
        <row r="13">
          <cell r="A13" t="str">
            <v>PVC4225</v>
          </cell>
          <cell r="B13" t="str">
            <v>PVC</v>
          </cell>
          <cell r="C13">
            <v>225</v>
          </cell>
          <cell r="D13">
            <v>4</v>
          </cell>
          <cell r="E13">
            <v>1.3456060000000001E-2</v>
          </cell>
        </row>
        <row r="14">
          <cell r="A14" t="str">
            <v>PVC4250</v>
          </cell>
          <cell r="B14" t="str">
            <v>PVC</v>
          </cell>
          <cell r="C14">
            <v>250</v>
          </cell>
          <cell r="D14">
            <v>4</v>
          </cell>
          <cell r="E14">
            <v>1.073005E-2</v>
          </cell>
        </row>
        <row r="15">
          <cell r="A15" t="str">
            <v>PVC4280</v>
          </cell>
          <cell r="B15" t="str">
            <v>PVC</v>
          </cell>
          <cell r="C15">
            <v>280</v>
          </cell>
          <cell r="D15">
            <v>4</v>
          </cell>
          <cell r="E15">
            <v>8.6408000000000006E-3</v>
          </cell>
        </row>
        <row r="16">
          <cell r="A16" t="str">
            <v>PVC4315</v>
          </cell>
          <cell r="B16" t="str">
            <v>PVC</v>
          </cell>
          <cell r="C16">
            <v>315</v>
          </cell>
          <cell r="D16">
            <v>4</v>
          </cell>
          <cell r="E16">
            <v>6.8145999999999997E-3</v>
          </cell>
        </row>
        <row r="17">
          <cell r="A17" t="str">
            <v>PVC4355</v>
          </cell>
          <cell r="B17" t="str">
            <v>PVC</v>
          </cell>
          <cell r="C17">
            <v>355</v>
          </cell>
          <cell r="D17">
            <v>4</v>
          </cell>
        </row>
        <row r="18">
          <cell r="A18" t="str">
            <v>PVC4400</v>
          </cell>
          <cell r="B18" t="str">
            <v>PVC</v>
          </cell>
          <cell r="C18">
            <v>400</v>
          </cell>
          <cell r="D18">
            <v>4</v>
          </cell>
        </row>
        <row r="19">
          <cell r="A19" t="str">
            <v>PVC663</v>
          </cell>
          <cell r="B19" t="str">
            <v>PVC</v>
          </cell>
          <cell r="C19">
            <v>63</v>
          </cell>
          <cell r="D19">
            <v>6</v>
          </cell>
          <cell r="E19">
            <v>0.23433302</v>
          </cell>
        </row>
        <row r="20">
          <cell r="A20" t="str">
            <v>PVC675</v>
          </cell>
          <cell r="B20" t="str">
            <v>PVC</v>
          </cell>
          <cell r="C20">
            <v>75</v>
          </cell>
          <cell r="D20">
            <v>6</v>
          </cell>
          <cell r="E20">
            <v>0.16123288999999999</v>
          </cell>
        </row>
        <row r="21">
          <cell r="A21" t="str">
            <v>PVC690</v>
          </cell>
          <cell r="B21" t="str">
            <v>PVC</v>
          </cell>
          <cell r="C21">
            <v>90</v>
          </cell>
          <cell r="D21">
            <v>6</v>
          </cell>
          <cell r="E21">
            <v>0.11155078</v>
          </cell>
        </row>
        <row r="22">
          <cell r="A22" t="str">
            <v>PVC6110</v>
          </cell>
          <cell r="B22" t="str">
            <v>PVC</v>
          </cell>
          <cell r="C22">
            <v>110</v>
          </cell>
          <cell r="D22">
            <v>6</v>
          </cell>
          <cell r="E22">
            <v>7.2138649999999999E-2</v>
          </cell>
        </row>
        <row r="23">
          <cell r="A23" t="str">
            <v>PVC6125</v>
          </cell>
          <cell r="B23" t="str">
            <v>PVC</v>
          </cell>
          <cell r="C23">
            <v>125</v>
          </cell>
          <cell r="D23">
            <v>6</v>
          </cell>
          <cell r="E23">
            <v>5.6748119999999999E-2</v>
          </cell>
        </row>
        <row r="24">
          <cell r="A24" t="str">
            <v>PVC6140</v>
          </cell>
          <cell r="B24" t="str">
            <v>PVC</v>
          </cell>
          <cell r="C24">
            <v>140</v>
          </cell>
          <cell r="D24">
            <v>6</v>
          </cell>
          <cell r="E24">
            <v>4.4685620000000002E-2</v>
          </cell>
        </row>
        <row r="25">
          <cell r="A25" t="str">
            <v>PVC6160</v>
          </cell>
          <cell r="B25" t="str">
            <v>PVC</v>
          </cell>
          <cell r="C25">
            <v>160</v>
          </cell>
          <cell r="D25">
            <v>6</v>
          </cell>
          <cell r="E25">
            <v>3.389437E-2</v>
          </cell>
        </row>
        <row r="26">
          <cell r="A26" t="str">
            <v>PVC6180</v>
          </cell>
          <cell r="B26" t="str">
            <v>PVC</v>
          </cell>
          <cell r="C26">
            <v>180</v>
          </cell>
          <cell r="D26">
            <v>6</v>
          </cell>
          <cell r="E26">
            <v>2.7106479999999999E-2</v>
          </cell>
        </row>
        <row r="27">
          <cell r="A27" t="str">
            <v>PVC6200</v>
          </cell>
          <cell r="B27" t="str">
            <v>PVC</v>
          </cell>
          <cell r="C27">
            <v>200</v>
          </cell>
          <cell r="D27">
            <v>6</v>
          </cell>
          <cell r="E27">
            <v>2.197735E-2</v>
          </cell>
        </row>
        <row r="28">
          <cell r="A28" t="str">
            <v>PVC6225</v>
          </cell>
          <cell r="B28" t="str">
            <v>PVC</v>
          </cell>
          <cell r="C28">
            <v>225</v>
          </cell>
          <cell r="D28">
            <v>6</v>
          </cell>
          <cell r="E28">
            <v>1.6981139999999999E-2</v>
          </cell>
        </row>
        <row r="29">
          <cell r="A29" t="str">
            <v>PVC6250</v>
          </cell>
          <cell r="B29" t="str">
            <v>PVC</v>
          </cell>
          <cell r="C29">
            <v>250</v>
          </cell>
          <cell r="D29">
            <v>6</v>
          </cell>
          <cell r="E29">
            <v>1.3992569999999999E-2</v>
          </cell>
        </row>
        <row r="30">
          <cell r="A30" t="str">
            <v>PVC6280</v>
          </cell>
          <cell r="B30" t="str">
            <v>PVC</v>
          </cell>
          <cell r="C30">
            <v>280</v>
          </cell>
          <cell r="D30">
            <v>6</v>
          </cell>
          <cell r="E30">
            <v>1.11714E-2</v>
          </cell>
        </row>
        <row r="31">
          <cell r="A31" t="str">
            <v>PVC6315</v>
          </cell>
          <cell r="B31" t="str">
            <v>PVC</v>
          </cell>
          <cell r="C31">
            <v>315</v>
          </cell>
          <cell r="D31">
            <v>6</v>
          </cell>
          <cell r="E31">
            <v>8.83894E-3</v>
          </cell>
        </row>
        <row r="32">
          <cell r="A32" t="str">
            <v>PVC6355</v>
          </cell>
          <cell r="B32" t="str">
            <v>PVC</v>
          </cell>
          <cell r="C32">
            <v>355</v>
          </cell>
          <cell r="D32">
            <v>6</v>
          </cell>
        </row>
        <row r="33">
          <cell r="A33" t="str">
            <v>PVC6400</v>
          </cell>
          <cell r="B33" t="str">
            <v>PVC</v>
          </cell>
          <cell r="C33">
            <v>400</v>
          </cell>
          <cell r="D33">
            <v>6</v>
          </cell>
        </row>
        <row r="34">
          <cell r="A34" t="str">
            <v>PVC1063</v>
          </cell>
          <cell r="B34" t="str">
            <v>PVC</v>
          </cell>
          <cell r="C34">
            <v>63</v>
          </cell>
          <cell r="D34">
            <v>10</v>
          </cell>
          <cell r="E34">
            <v>0.32104532000000002</v>
          </cell>
        </row>
        <row r="35">
          <cell r="A35" t="str">
            <v>PVC1075</v>
          </cell>
          <cell r="B35" t="str">
            <v>PVC</v>
          </cell>
          <cell r="C35">
            <v>75</v>
          </cell>
          <cell r="D35">
            <v>10</v>
          </cell>
          <cell r="E35">
            <v>0.22725295000000001</v>
          </cell>
        </row>
        <row r="36">
          <cell r="A36" t="str">
            <v>PVC1090</v>
          </cell>
          <cell r="B36" t="str">
            <v>PVC</v>
          </cell>
          <cell r="C36">
            <v>90</v>
          </cell>
          <cell r="D36">
            <v>10</v>
          </cell>
          <cell r="E36">
            <v>0.15387228999999999</v>
          </cell>
        </row>
        <row r="37">
          <cell r="A37" t="str">
            <v>PVC10110</v>
          </cell>
          <cell r="B37" t="str">
            <v>PVC</v>
          </cell>
          <cell r="C37">
            <v>110</v>
          </cell>
          <cell r="D37">
            <v>10</v>
          </cell>
          <cell r="E37">
            <v>0.10460234</v>
          </cell>
        </row>
        <row r="38">
          <cell r="A38" t="str">
            <v>PVC10125</v>
          </cell>
          <cell r="B38" t="str">
            <v>PVC</v>
          </cell>
          <cell r="C38">
            <v>125</v>
          </cell>
          <cell r="D38">
            <v>10</v>
          </cell>
          <cell r="E38">
            <v>8.0446829999999997E-2</v>
          </cell>
        </row>
        <row r="39">
          <cell r="A39" t="str">
            <v>PVC10140</v>
          </cell>
          <cell r="B39" t="str">
            <v>PVC</v>
          </cell>
          <cell r="C39">
            <v>140</v>
          </cell>
          <cell r="D39">
            <v>10</v>
          </cell>
          <cell r="E39">
            <v>6.3783359999999997E-2</v>
          </cell>
        </row>
        <row r="40">
          <cell r="A40" t="str">
            <v>PVC10160</v>
          </cell>
          <cell r="B40" t="str">
            <v>PVC</v>
          </cell>
          <cell r="C40">
            <v>160</v>
          </cell>
          <cell r="D40">
            <v>10</v>
          </cell>
          <cell r="E40">
            <v>4.8945219999999998E-2</v>
          </cell>
        </row>
        <row r="41">
          <cell r="A41" t="str">
            <v>PVC10180</v>
          </cell>
          <cell r="B41" t="str">
            <v>PVC</v>
          </cell>
          <cell r="C41">
            <v>180</v>
          </cell>
          <cell r="D41">
            <v>10</v>
          </cell>
          <cell r="E41">
            <v>3.846807E-2</v>
          </cell>
        </row>
        <row r="42">
          <cell r="A42" t="str">
            <v>PVC10200</v>
          </cell>
          <cell r="B42" t="str">
            <v>PVC</v>
          </cell>
          <cell r="C42">
            <v>200</v>
          </cell>
          <cell r="D42">
            <v>10</v>
          </cell>
          <cell r="E42">
            <v>3.1225429999999998E-2</v>
          </cell>
        </row>
        <row r="43">
          <cell r="A43" t="str">
            <v>PVC10225</v>
          </cell>
          <cell r="B43" t="str">
            <v>PVC</v>
          </cell>
          <cell r="C43">
            <v>225</v>
          </cell>
          <cell r="D43">
            <v>10</v>
          </cell>
          <cell r="E43">
            <v>2.4689409999999998E-2</v>
          </cell>
        </row>
        <row r="44">
          <cell r="A44" t="str">
            <v>PVC10250</v>
          </cell>
          <cell r="B44" t="str">
            <v>PVC</v>
          </cell>
          <cell r="C44">
            <v>250</v>
          </cell>
          <cell r="D44">
            <v>10</v>
          </cell>
          <cell r="E44">
            <v>2.0009740000000002E-2</v>
          </cell>
        </row>
        <row r="45">
          <cell r="A45" t="str">
            <v>PVC10280</v>
          </cell>
          <cell r="B45" t="str">
            <v>PVC</v>
          </cell>
          <cell r="C45">
            <v>280</v>
          </cell>
          <cell r="D45">
            <v>10</v>
          </cell>
          <cell r="E45">
            <v>1.5945839999999999E-2</v>
          </cell>
        </row>
        <row r="46">
          <cell r="A46" t="str">
            <v>PVC10315</v>
          </cell>
          <cell r="B46" t="str">
            <v>PVC</v>
          </cell>
          <cell r="C46">
            <v>315</v>
          </cell>
          <cell r="D46">
            <v>10</v>
          </cell>
          <cell r="E46">
            <v>1.2535569999999999E-2</v>
          </cell>
        </row>
        <row r="47">
          <cell r="A47" t="str">
            <v>PVC10355</v>
          </cell>
          <cell r="B47" t="str">
            <v>PVC</v>
          </cell>
          <cell r="C47">
            <v>355</v>
          </cell>
          <cell r="D47">
            <v>10</v>
          </cell>
        </row>
        <row r="48">
          <cell r="A48" t="str">
            <v>PVC10400</v>
          </cell>
          <cell r="B48" t="str">
            <v>PVC</v>
          </cell>
          <cell r="C48">
            <v>400</v>
          </cell>
          <cell r="D48">
            <v>10</v>
          </cell>
        </row>
        <row r="49">
          <cell r="A49" t="str">
            <v>HDPE463</v>
          </cell>
          <cell r="B49" t="str">
            <v>HDPE</v>
          </cell>
          <cell r="C49">
            <v>63</v>
          </cell>
          <cell r="D49">
            <v>4</v>
          </cell>
          <cell r="E49">
            <v>0.14190616</v>
          </cell>
        </row>
        <row r="50">
          <cell r="A50" t="str">
            <v>HDPE475</v>
          </cell>
          <cell r="B50" t="str">
            <v>HDPE</v>
          </cell>
          <cell r="C50">
            <v>75</v>
          </cell>
          <cell r="D50">
            <v>4</v>
          </cell>
          <cell r="E50">
            <v>9.6530119999999997E-2</v>
          </cell>
        </row>
        <row r="51">
          <cell r="A51" t="str">
            <v>HDPE490</v>
          </cell>
          <cell r="B51" t="str">
            <v>HDPE</v>
          </cell>
          <cell r="C51">
            <v>90</v>
          </cell>
          <cell r="D51">
            <v>4</v>
          </cell>
          <cell r="E51">
            <v>6.7277240000000002E-2</v>
          </cell>
        </row>
        <row r="52">
          <cell r="A52" t="str">
            <v>HDPE4110</v>
          </cell>
          <cell r="B52" t="str">
            <v>HDPE</v>
          </cell>
          <cell r="C52">
            <v>110</v>
          </cell>
          <cell r="D52">
            <v>4</v>
          </cell>
          <cell r="E52">
            <v>4.4963049999999997E-2</v>
          </cell>
        </row>
        <row r="53">
          <cell r="A53" t="str">
            <v>HDPE4125</v>
          </cell>
          <cell r="B53" t="str">
            <v>HDPE</v>
          </cell>
          <cell r="C53">
            <v>125</v>
          </cell>
          <cell r="D53">
            <v>4</v>
          </cell>
          <cell r="E53">
            <v>3.444945E-2</v>
          </cell>
        </row>
        <row r="54">
          <cell r="A54" t="str">
            <v>HDPE4140</v>
          </cell>
          <cell r="B54" t="str">
            <v>HDPE</v>
          </cell>
          <cell r="C54">
            <v>140</v>
          </cell>
          <cell r="D54">
            <v>4</v>
          </cell>
          <cell r="E54">
            <v>2.7231419999999999E-2</v>
          </cell>
        </row>
        <row r="55">
          <cell r="A55" t="str">
            <v>HDPE4160</v>
          </cell>
          <cell r="B55" t="str">
            <v>HDPE</v>
          </cell>
          <cell r="C55">
            <v>160</v>
          </cell>
          <cell r="D55">
            <v>4</v>
          </cell>
          <cell r="E55">
            <v>2.0879809999999999E-2</v>
          </cell>
        </row>
        <row r="56">
          <cell r="A56" t="str">
            <v>HDPE4180</v>
          </cell>
          <cell r="B56" t="str">
            <v>HDPE</v>
          </cell>
          <cell r="C56">
            <v>180</v>
          </cell>
          <cell r="D56">
            <v>4</v>
          </cell>
          <cell r="E56">
            <v>1.6365379999999999E-2</v>
          </cell>
        </row>
        <row r="57">
          <cell r="A57" t="str">
            <v>HDPE4200</v>
          </cell>
          <cell r="B57" t="str">
            <v>HDPE</v>
          </cell>
          <cell r="C57">
            <v>200</v>
          </cell>
          <cell r="D57">
            <v>4</v>
          </cell>
          <cell r="E57">
            <v>1.3170319999999999E-2</v>
          </cell>
        </row>
        <row r="58">
          <cell r="A58" t="str">
            <v>HDPE4225</v>
          </cell>
          <cell r="B58" t="str">
            <v>HDPE</v>
          </cell>
          <cell r="C58">
            <v>225</v>
          </cell>
          <cell r="D58">
            <v>4</v>
          </cell>
          <cell r="E58">
            <v>1.0415840000000001E-2</v>
          </cell>
        </row>
        <row r="59">
          <cell r="A59" t="str">
            <v>HDPE4250</v>
          </cell>
          <cell r="B59" t="str">
            <v>HDPE</v>
          </cell>
          <cell r="C59">
            <v>250</v>
          </cell>
          <cell r="D59">
            <v>4</v>
          </cell>
          <cell r="E59">
            <v>8.4430900000000003E-3</v>
          </cell>
        </row>
        <row r="60">
          <cell r="A60" t="str">
            <v>HDPE4280</v>
          </cell>
          <cell r="B60" t="str">
            <v>HDPE</v>
          </cell>
          <cell r="C60">
            <v>280</v>
          </cell>
          <cell r="D60">
            <v>4</v>
          </cell>
          <cell r="E60">
            <v>6.6874600000000001E-3</v>
          </cell>
        </row>
        <row r="61">
          <cell r="A61" t="str">
            <v>HDPE4315</v>
          </cell>
          <cell r="B61" t="str">
            <v>HDPE</v>
          </cell>
          <cell r="C61">
            <v>315</v>
          </cell>
          <cell r="D61">
            <v>4</v>
          </cell>
          <cell r="E61">
            <v>5.3085700000000003E-3</v>
          </cell>
        </row>
        <row r="62">
          <cell r="A62" t="str">
            <v>HDPE4355</v>
          </cell>
          <cell r="B62" t="str">
            <v>HDPE</v>
          </cell>
          <cell r="C62">
            <v>355</v>
          </cell>
          <cell r="D62">
            <v>4</v>
          </cell>
          <cell r="E62">
            <v>4.1521800000000001E-3</v>
          </cell>
        </row>
        <row r="63">
          <cell r="A63" t="str">
            <v>HDPE4400</v>
          </cell>
          <cell r="B63" t="str">
            <v>HDPE</v>
          </cell>
          <cell r="C63">
            <v>400</v>
          </cell>
          <cell r="D63">
            <v>4</v>
          </cell>
          <cell r="E63">
            <v>3.3752399999999998E-3</v>
          </cell>
        </row>
        <row r="64">
          <cell r="A64" t="str">
            <v>HDPE663</v>
          </cell>
          <cell r="B64" t="str">
            <v>HDPE</v>
          </cell>
          <cell r="C64">
            <v>63</v>
          </cell>
          <cell r="D64">
            <v>6</v>
          </cell>
          <cell r="E64">
            <v>0.18601166999999999</v>
          </cell>
        </row>
        <row r="65">
          <cell r="A65" t="str">
            <v>HDPE675</v>
          </cell>
          <cell r="B65" t="str">
            <v>HDPE</v>
          </cell>
          <cell r="C65">
            <v>75</v>
          </cell>
          <cell r="D65">
            <v>6</v>
          </cell>
          <cell r="E65">
            <v>0.13124984000000001</v>
          </cell>
        </row>
        <row r="66">
          <cell r="A66" t="str">
            <v>HDPE690</v>
          </cell>
          <cell r="B66" t="str">
            <v>HDPE</v>
          </cell>
          <cell r="C66">
            <v>90</v>
          </cell>
          <cell r="D66">
            <v>6</v>
          </cell>
          <cell r="E66">
            <v>8.9834079999999997E-2</v>
          </cell>
        </row>
        <row r="67">
          <cell r="A67" t="str">
            <v>HDPE6110</v>
          </cell>
          <cell r="B67" t="str">
            <v>HDPE</v>
          </cell>
          <cell r="C67">
            <v>110</v>
          </cell>
          <cell r="D67">
            <v>6</v>
          </cell>
          <cell r="E67">
            <v>6.0057289999999999E-2</v>
          </cell>
        </row>
        <row r="68">
          <cell r="A68" t="str">
            <v>HDPE6125</v>
          </cell>
          <cell r="B68" t="str">
            <v>HDPE</v>
          </cell>
          <cell r="C68">
            <v>125</v>
          </cell>
          <cell r="D68">
            <v>6</v>
          </cell>
          <cell r="E68">
            <v>4.6109839999999999E-2</v>
          </cell>
        </row>
        <row r="69">
          <cell r="A69" t="str">
            <v>HDPE6140</v>
          </cell>
          <cell r="B69" t="str">
            <v>HDPE</v>
          </cell>
          <cell r="C69">
            <v>140</v>
          </cell>
          <cell r="D69">
            <v>6</v>
          </cell>
          <cell r="E69">
            <v>3.6509600000000003E-2</v>
          </cell>
        </row>
        <row r="70">
          <cell r="A70" t="str">
            <v>HDPE6160</v>
          </cell>
          <cell r="B70" t="str">
            <v>HDPE</v>
          </cell>
          <cell r="C70">
            <v>160</v>
          </cell>
          <cell r="D70">
            <v>6</v>
          </cell>
          <cell r="E70">
            <v>2.798571E-2</v>
          </cell>
        </row>
        <row r="71">
          <cell r="A71" t="str">
            <v>HDPE6180</v>
          </cell>
          <cell r="B71" t="str">
            <v>HDPE</v>
          </cell>
          <cell r="C71">
            <v>180</v>
          </cell>
          <cell r="D71">
            <v>6</v>
          </cell>
          <cell r="E71">
            <v>2.1970139999999999E-2</v>
          </cell>
        </row>
        <row r="72">
          <cell r="A72" t="str">
            <v>HDPE6200</v>
          </cell>
          <cell r="B72" t="str">
            <v>HDPE</v>
          </cell>
          <cell r="C72">
            <v>200</v>
          </cell>
          <cell r="D72">
            <v>6</v>
          </cell>
          <cell r="E72">
            <v>1.7822089999999999E-2</v>
          </cell>
        </row>
        <row r="73">
          <cell r="A73" t="str">
            <v>HDPE6225</v>
          </cell>
          <cell r="B73" t="str">
            <v>HDPE</v>
          </cell>
          <cell r="C73">
            <v>225</v>
          </cell>
          <cell r="D73">
            <v>6</v>
          </cell>
          <cell r="E73">
            <v>1.3399869E-2</v>
          </cell>
        </row>
        <row r="74">
          <cell r="A74" t="str">
            <v>HDPE6250</v>
          </cell>
          <cell r="B74" t="str">
            <v>HDPE</v>
          </cell>
          <cell r="C74">
            <v>250</v>
          </cell>
          <cell r="D74">
            <v>6</v>
          </cell>
          <cell r="E74">
            <v>1.1345650000000001E-2</v>
          </cell>
        </row>
        <row r="75">
          <cell r="A75" t="str">
            <v>HDPE6280</v>
          </cell>
          <cell r="B75" t="str">
            <v>HDPE</v>
          </cell>
          <cell r="C75">
            <v>280</v>
          </cell>
          <cell r="D75">
            <v>6</v>
          </cell>
          <cell r="E75">
            <v>8.9982800000000009E-3</v>
          </cell>
        </row>
        <row r="76">
          <cell r="A76" t="str">
            <v>HDPE6315</v>
          </cell>
          <cell r="B76" t="str">
            <v>HDPE</v>
          </cell>
          <cell r="C76">
            <v>315</v>
          </cell>
          <cell r="D76">
            <v>6</v>
          </cell>
          <cell r="E76">
            <v>7.1059900000000004E-3</v>
          </cell>
        </row>
        <row r="77">
          <cell r="A77" t="str">
            <v>HDPE6355</v>
          </cell>
          <cell r="B77" t="str">
            <v>HDPE</v>
          </cell>
          <cell r="C77">
            <v>355</v>
          </cell>
          <cell r="D77">
            <v>6</v>
          </cell>
          <cell r="E77">
            <v>5.5891700000000001E-3</v>
          </cell>
        </row>
        <row r="78">
          <cell r="A78" t="str">
            <v>HDPE6400</v>
          </cell>
          <cell r="B78" t="str">
            <v>HDPE</v>
          </cell>
          <cell r="C78">
            <v>400</v>
          </cell>
          <cell r="D78">
            <v>6</v>
          </cell>
          <cell r="E78">
            <v>4.5743600000000004E-3</v>
          </cell>
        </row>
        <row r="79">
          <cell r="A79" t="str">
            <v>HDPE863</v>
          </cell>
          <cell r="B79" t="str">
            <v>HDPE</v>
          </cell>
          <cell r="C79">
            <v>63</v>
          </cell>
          <cell r="D79">
            <v>8</v>
          </cell>
          <cell r="E79">
            <v>0.23469723000000001</v>
          </cell>
        </row>
        <row r="80">
          <cell r="A80" t="str">
            <v>HDPE875</v>
          </cell>
          <cell r="B80" t="str">
            <v>HDPE</v>
          </cell>
          <cell r="C80">
            <v>75</v>
          </cell>
          <cell r="D80">
            <v>8</v>
          </cell>
          <cell r="E80">
            <v>0.16487373</v>
          </cell>
        </row>
        <row r="81">
          <cell r="A81" t="str">
            <v>HDPE890</v>
          </cell>
          <cell r="B81" t="str">
            <v>HDPE</v>
          </cell>
          <cell r="C81">
            <v>90</v>
          </cell>
          <cell r="D81">
            <v>8</v>
          </cell>
          <cell r="E81">
            <v>0.11332006</v>
          </cell>
        </row>
        <row r="82">
          <cell r="A82" t="str">
            <v>HDPE8110</v>
          </cell>
          <cell r="B82" t="str">
            <v>HDPE</v>
          </cell>
          <cell r="C82">
            <v>110</v>
          </cell>
          <cell r="D82">
            <v>8</v>
          </cell>
          <cell r="E82">
            <v>7.5948070000000006E-2</v>
          </cell>
        </row>
        <row r="83">
          <cell r="A83" t="str">
            <v>HDPE8125</v>
          </cell>
          <cell r="B83" t="str">
            <v>HDPE</v>
          </cell>
          <cell r="C83">
            <v>125</v>
          </cell>
          <cell r="D83">
            <v>8</v>
          </cell>
          <cell r="E83">
            <v>5.8441779999999999E-2</v>
          </cell>
        </row>
        <row r="84">
          <cell r="A84" t="str">
            <v>HDPE8140</v>
          </cell>
          <cell r="B84" t="str">
            <v>HDPE</v>
          </cell>
          <cell r="C84">
            <v>140</v>
          </cell>
          <cell r="D84">
            <v>8</v>
          </cell>
          <cell r="E84">
            <v>4.6356929999999998E-2</v>
          </cell>
        </row>
        <row r="85">
          <cell r="A85" t="str">
            <v>HDPE8160</v>
          </cell>
          <cell r="B85" t="str">
            <v>HDPE</v>
          </cell>
          <cell r="C85">
            <v>160</v>
          </cell>
          <cell r="D85">
            <v>8</v>
          </cell>
          <cell r="E85">
            <v>3.5307140000000001E-2</v>
          </cell>
        </row>
        <row r="86">
          <cell r="A86" t="str">
            <v>HDPE8180</v>
          </cell>
          <cell r="B86" t="str">
            <v>HDPE</v>
          </cell>
          <cell r="C86">
            <v>180</v>
          </cell>
          <cell r="D86">
            <v>8</v>
          </cell>
          <cell r="E86">
            <v>2.7965110000000001E-2</v>
          </cell>
        </row>
        <row r="87">
          <cell r="A87" t="str">
            <v>HDPE8200</v>
          </cell>
          <cell r="B87" t="str">
            <v>HDPE</v>
          </cell>
          <cell r="C87">
            <v>200</v>
          </cell>
          <cell r="D87">
            <v>8</v>
          </cell>
          <cell r="E87">
            <v>2.25635E-2</v>
          </cell>
        </row>
        <row r="88">
          <cell r="A88" t="str">
            <v>HDPE8225</v>
          </cell>
          <cell r="B88" t="str">
            <v>HDPE</v>
          </cell>
          <cell r="C88">
            <v>225</v>
          </cell>
          <cell r="D88">
            <v>8</v>
          </cell>
          <cell r="E88">
            <v>1.7758380000000001E-2</v>
          </cell>
        </row>
        <row r="89">
          <cell r="A89" t="str">
            <v>HDPE8250</v>
          </cell>
          <cell r="B89" t="str">
            <v>HDPE</v>
          </cell>
          <cell r="C89">
            <v>250</v>
          </cell>
          <cell r="D89">
            <v>8</v>
          </cell>
          <cell r="E89">
            <v>1.4406810000000001E-2</v>
          </cell>
        </row>
        <row r="90">
          <cell r="A90" t="str">
            <v>HDPE8280</v>
          </cell>
          <cell r="B90" t="str">
            <v>HDPE</v>
          </cell>
          <cell r="C90">
            <v>280</v>
          </cell>
          <cell r="D90">
            <v>8</v>
          </cell>
          <cell r="E90">
            <v>1.1444640000000001E-2</v>
          </cell>
        </row>
        <row r="91">
          <cell r="A91" t="str">
            <v>HDPE8315</v>
          </cell>
          <cell r="B91" t="str">
            <v>HDPE</v>
          </cell>
          <cell r="C91">
            <v>315</v>
          </cell>
          <cell r="D91">
            <v>8</v>
          </cell>
          <cell r="E91">
            <v>9.0469000000000001E-3</v>
          </cell>
        </row>
        <row r="92">
          <cell r="A92" t="str">
            <v>HDPE8355</v>
          </cell>
          <cell r="B92" t="str">
            <v>HDPE</v>
          </cell>
          <cell r="C92">
            <v>355</v>
          </cell>
          <cell r="D92">
            <v>8</v>
          </cell>
          <cell r="E92">
            <v>7.0990999999999997E-3</v>
          </cell>
        </row>
        <row r="93">
          <cell r="A93" t="str">
            <v>HDPE8400</v>
          </cell>
          <cell r="B93" t="str">
            <v>HDPE</v>
          </cell>
          <cell r="C93">
            <v>400</v>
          </cell>
          <cell r="D93">
            <v>8</v>
          </cell>
          <cell r="E93">
            <v>5.8412100000000003E-3</v>
          </cell>
        </row>
        <row r="94">
          <cell r="A94" t="str">
            <v>HDPE1063</v>
          </cell>
          <cell r="B94" t="str">
            <v>HDPE</v>
          </cell>
          <cell r="C94">
            <v>63</v>
          </cell>
          <cell r="D94">
            <v>10</v>
          </cell>
          <cell r="E94">
            <v>0.29011769999999998</v>
          </cell>
        </row>
        <row r="95">
          <cell r="A95" t="str">
            <v>HDPE1075</v>
          </cell>
          <cell r="B95" t="str">
            <v>HDPE</v>
          </cell>
          <cell r="C95">
            <v>75</v>
          </cell>
          <cell r="D95">
            <v>10</v>
          </cell>
          <cell r="E95">
            <v>0.20303246</v>
          </cell>
        </row>
        <row r="96">
          <cell r="A96" t="str">
            <v>HDPE1090</v>
          </cell>
          <cell r="B96" t="str">
            <v>HDPE</v>
          </cell>
          <cell r="C96">
            <v>90</v>
          </cell>
          <cell r="D96">
            <v>10</v>
          </cell>
          <cell r="E96">
            <v>0.13998290999999999</v>
          </cell>
        </row>
        <row r="97">
          <cell r="A97" t="str">
            <v>HDPE10110</v>
          </cell>
          <cell r="B97" t="str">
            <v>HDPE</v>
          </cell>
          <cell r="C97">
            <v>110</v>
          </cell>
          <cell r="D97">
            <v>10</v>
          </cell>
          <cell r="E97">
            <v>9.2181170000000007E-2</v>
          </cell>
        </row>
        <row r="98">
          <cell r="A98" t="str">
            <v>HDPE10125</v>
          </cell>
          <cell r="B98" t="str">
            <v>HDPE</v>
          </cell>
          <cell r="C98">
            <v>125</v>
          </cell>
          <cell r="D98">
            <v>10</v>
          </cell>
          <cell r="E98">
            <v>7.1837349999999994E-2</v>
          </cell>
        </row>
        <row r="99">
          <cell r="A99" t="str">
            <v>HDPE10140</v>
          </cell>
          <cell r="B99" t="str">
            <v>HDPE</v>
          </cell>
          <cell r="C99">
            <v>140</v>
          </cell>
          <cell r="D99">
            <v>10</v>
          </cell>
          <cell r="E99">
            <v>5.710875E-2</v>
          </cell>
        </row>
        <row r="100">
          <cell r="A100" t="str">
            <v>HDPE10160</v>
          </cell>
          <cell r="B100" t="str">
            <v>HDPE</v>
          </cell>
          <cell r="C100">
            <v>160</v>
          </cell>
          <cell r="D100">
            <v>10</v>
          </cell>
          <cell r="E100">
            <v>4.3596910000000003E-2</v>
          </cell>
        </row>
        <row r="101">
          <cell r="A101" t="str">
            <v>HDPE10180</v>
          </cell>
          <cell r="B101" t="str">
            <v>HDPE</v>
          </cell>
          <cell r="C101">
            <v>180</v>
          </cell>
          <cell r="D101">
            <v>10</v>
          </cell>
          <cell r="E101">
            <v>3.4369049999999998E-2</v>
          </cell>
        </row>
        <row r="102">
          <cell r="A102" t="str">
            <v>HDPE10200</v>
          </cell>
          <cell r="B102" t="str">
            <v>HDPE</v>
          </cell>
          <cell r="C102">
            <v>200</v>
          </cell>
          <cell r="D102">
            <v>10</v>
          </cell>
          <cell r="E102">
            <v>2.7788529999999999E-2</v>
          </cell>
        </row>
        <row r="103">
          <cell r="A103" t="str">
            <v>HDPE10225</v>
          </cell>
          <cell r="B103" t="str">
            <v>HDPE</v>
          </cell>
          <cell r="C103">
            <v>225</v>
          </cell>
          <cell r="D103">
            <v>10</v>
          </cell>
          <cell r="E103">
            <v>2.1916600000000001E-2</v>
          </cell>
        </row>
        <row r="104">
          <cell r="A104" t="str">
            <v>HDPE10250</v>
          </cell>
          <cell r="B104" t="str">
            <v>HDPE</v>
          </cell>
          <cell r="C104">
            <v>250</v>
          </cell>
          <cell r="D104">
            <v>10</v>
          </cell>
          <cell r="E104">
            <v>1.7726700000000001E-2</v>
          </cell>
        </row>
        <row r="105">
          <cell r="A105" t="str">
            <v>HDPE10280</v>
          </cell>
          <cell r="B105" t="str">
            <v>HDPE</v>
          </cell>
          <cell r="C105">
            <v>280</v>
          </cell>
          <cell r="D105">
            <v>10</v>
          </cell>
          <cell r="E105">
            <v>1.411185E-2</v>
          </cell>
        </row>
        <row r="106">
          <cell r="A106" t="str">
            <v>HDPE10315</v>
          </cell>
          <cell r="B106" t="str">
            <v>HDPE</v>
          </cell>
          <cell r="C106">
            <v>315</v>
          </cell>
          <cell r="D106">
            <v>10</v>
          </cell>
          <cell r="E106">
            <v>1.113565E-2</v>
          </cell>
        </row>
        <row r="107">
          <cell r="A107" t="str">
            <v>HDPE10355</v>
          </cell>
          <cell r="B107" t="str">
            <v>HDPE</v>
          </cell>
          <cell r="C107">
            <v>355</v>
          </cell>
          <cell r="D107">
            <v>10</v>
          </cell>
          <cell r="E107">
            <v>8.7573400000000006E-3</v>
          </cell>
        </row>
        <row r="108">
          <cell r="A108" t="str">
            <v>HDPE10400</v>
          </cell>
          <cell r="B108" t="str">
            <v>HDPE</v>
          </cell>
          <cell r="C108">
            <v>400</v>
          </cell>
          <cell r="D108">
            <v>10</v>
          </cell>
          <cell r="E108">
            <v>7.2346299999999997E-3</v>
          </cell>
        </row>
        <row r="109">
          <cell r="A109" t="str">
            <v>DIK780</v>
          </cell>
          <cell r="B109" t="str">
            <v>DI</v>
          </cell>
          <cell r="C109">
            <v>80</v>
          </cell>
          <cell r="D109" t="str">
            <v>K7</v>
          </cell>
          <cell r="E109">
            <v>0.44062878999999999</v>
          </cell>
        </row>
        <row r="110">
          <cell r="A110" t="str">
            <v>DIK7100</v>
          </cell>
          <cell r="B110" t="str">
            <v>DI</v>
          </cell>
          <cell r="C110">
            <v>100</v>
          </cell>
          <cell r="D110" t="str">
            <v>K7</v>
          </cell>
          <cell r="E110">
            <v>0.27642460000000002</v>
          </cell>
        </row>
        <row r="111">
          <cell r="A111" t="str">
            <v>DIK7125</v>
          </cell>
          <cell r="B111" t="str">
            <v>DI</v>
          </cell>
          <cell r="C111">
            <v>125</v>
          </cell>
          <cell r="D111" t="str">
            <v>K7</v>
          </cell>
          <cell r="E111">
            <v>0.17273380999999999</v>
          </cell>
        </row>
        <row r="112">
          <cell r="A112" t="str">
            <v>DIK7150</v>
          </cell>
          <cell r="B112" t="str">
            <v>DI</v>
          </cell>
          <cell r="C112">
            <v>150</v>
          </cell>
          <cell r="D112" t="str">
            <v>K7</v>
          </cell>
          <cell r="E112">
            <v>0.11724899</v>
          </cell>
        </row>
        <row r="113">
          <cell r="A113" t="str">
            <v>DIK7200</v>
          </cell>
          <cell r="B113" t="str">
            <v>DI</v>
          </cell>
          <cell r="C113">
            <v>200</v>
          </cell>
          <cell r="D113" t="str">
            <v>K7</v>
          </cell>
          <cell r="E113">
            <v>6.3194700000000006E-2</v>
          </cell>
        </row>
        <row r="114">
          <cell r="A114" t="str">
            <v>DIK7250</v>
          </cell>
          <cell r="B114" t="str">
            <v>DI</v>
          </cell>
          <cell r="C114">
            <v>250</v>
          </cell>
          <cell r="D114" t="str">
            <v>K7</v>
          </cell>
          <cell r="E114">
            <v>3.9072299999999997E-2</v>
          </cell>
        </row>
        <row r="115">
          <cell r="A115" t="str">
            <v>DIK7300</v>
          </cell>
          <cell r="B115" t="str">
            <v>DI</v>
          </cell>
          <cell r="C115">
            <v>300</v>
          </cell>
          <cell r="D115" t="str">
            <v>K7</v>
          </cell>
          <cell r="E115">
            <v>2.6645039999999998E-2</v>
          </cell>
        </row>
        <row r="116">
          <cell r="A116" t="str">
            <v>DIK7350</v>
          </cell>
          <cell r="B116" t="str">
            <v>DI</v>
          </cell>
          <cell r="C116">
            <v>350</v>
          </cell>
          <cell r="D116" t="str">
            <v>K7</v>
          </cell>
          <cell r="E116">
            <v>1.9241250000000001E-2</v>
          </cell>
        </row>
        <row r="117">
          <cell r="A117" t="str">
            <v>DIK7400</v>
          </cell>
          <cell r="B117" t="str">
            <v>DI</v>
          </cell>
          <cell r="C117">
            <v>400</v>
          </cell>
          <cell r="D117" t="str">
            <v>K7</v>
          </cell>
          <cell r="E117">
            <v>1.446828E-2</v>
          </cell>
        </row>
        <row r="118">
          <cell r="A118" t="str">
            <v>DIK7450</v>
          </cell>
          <cell r="B118" t="str">
            <v>DI</v>
          </cell>
          <cell r="C118">
            <v>450</v>
          </cell>
          <cell r="D118" t="str">
            <v>K7</v>
          </cell>
          <cell r="E118">
            <v>1.129026E-2</v>
          </cell>
        </row>
        <row r="119">
          <cell r="A119" t="str">
            <v>DIK7500</v>
          </cell>
          <cell r="B119" t="str">
            <v>DI</v>
          </cell>
          <cell r="C119">
            <v>500</v>
          </cell>
          <cell r="D119" t="str">
            <v>K7</v>
          </cell>
          <cell r="E119">
            <v>9.1722999999999996E-3</v>
          </cell>
        </row>
        <row r="120">
          <cell r="A120" t="str">
            <v>DIK7600</v>
          </cell>
          <cell r="B120" t="str">
            <v>DI</v>
          </cell>
          <cell r="C120">
            <v>600</v>
          </cell>
          <cell r="D120" t="str">
            <v>K7</v>
          </cell>
          <cell r="E120">
            <v>6.1336200000000002E-3</v>
          </cell>
        </row>
        <row r="121">
          <cell r="A121" t="str">
            <v>DIK7700</v>
          </cell>
          <cell r="B121" t="str">
            <v>DI</v>
          </cell>
          <cell r="C121">
            <v>700</v>
          </cell>
          <cell r="D121" t="str">
            <v>K7</v>
          </cell>
          <cell r="E121">
            <v>4.43203E-3</v>
          </cell>
        </row>
        <row r="122">
          <cell r="A122" t="str">
            <v>DIK7800</v>
          </cell>
          <cell r="B122" t="str">
            <v>DI</v>
          </cell>
          <cell r="C122">
            <v>800</v>
          </cell>
          <cell r="D122" t="str">
            <v>K7</v>
          </cell>
          <cell r="E122">
            <v>3.46E-3</v>
          </cell>
        </row>
        <row r="123">
          <cell r="A123" t="str">
            <v>DIK7900</v>
          </cell>
          <cell r="B123" t="str">
            <v>DI</v>
          </cell>
          <cell r="C123">
            <v>900</v>
          </cell>
          <cell r="D123" t="str">
            <v>K7</v>
          </cell>
          <cell r="E123">
            <v>2.7039999999999998E-3</v>
          </cell>
        </row>
        <row r="124">
          <cell r="A124" t="str">
            <v>DIK71000</v>
          </cell>
          <cell r="B124" t="str">
            <v>DI</v>
          </cell>
          <cell r="C124">
            <v>1000</v>
          </cell>
          <cell r="D124" t="str">
            <v>K7</v>
          </cell>
          <cell r="E124">
            <v>2.1710000000000002E-3</v>
          </cell>
        </row>
        <row r="125">
          <cell r="A125" t="str">
            <v>DIK980</v>
          </cell>
          <cell r="B125" t="str">
            <v>DI</v>
          </cell>
          <cell r="C125">
            <v>80</v>
          </cell>
          <cell r="D125" t="str">
            <v>K9</v>
          </cell>
          <cell r="E125">
            <v>0.44674092999999998</v>
          </cell>
        </row>
        <row r="126">
          <cell r="A126" t="str">
            <v>DIK9100</v>
          </cell>
          <cell r="B126" t="str">
            <v>DI</v>
          </cell>
          <cell r="C126">
            <v>100</v>
          </cell>
          <cell r="D126" t="str">
            <v>K9</v>
          </cell>
          <cell r="E126">
            <v>0.28143876000000001</v>
          </cell>
        </row>
        <row r="127">
          <cell r="A127" t="str">
            <v>DIK9125</v>
          </cell>
          <cell r="B127" t="str">
            <v>DI</v>
          </cell>
          <cell r="C127">
            <v>125</v>
          </cell>
          <cell r="D127" t="str">
            <v>K9</v>
          </cell>
          <cell r="E127">
            <v>0.17677221000000001</v>
          </cell>
        </row>
        <row r="128">
          <cell r="A128" t="str">
            <v>DIK9150</v>
          </cell>
          <cell r="B128" t="str">
            <v>DI</v>
          </cell>
          <cell r="C128">
            <v>150</v>
          </cell>
          <cell r="D128" t="str">
            <v>K9</v>
          </cell>
          <cell r="E128">
            <v>0.12062616</v>
          </cell>
        </row>
        <row r="129">
          <cell r="A129" t="str">
            <v>DIK9200</v>
          </cell>
          <cell r="B129" t="str">
            <v>DI</v>
          </cell>
          <cell r="C129">
            <v>200</v>
          </cell>
          <cell r="D129" t="str">
            <v>K9</v>
          </cell>
          <cell r="E129">
            <v>6.5587969999999995E-2</v>
          </cell>
        </row>
        <row r="130">
          <cell r="A130" t="str">
            <v>DIK9250</v>
          </cell>
          <cell r="B130" t="str">
            <v>DI</v>
          </cell>
          <cell r="C130">
            <v>250</v>
          </cell>
          <cell r="D130" t="str">
            <v>K9</v>
          </cell>
          <cell r="E130">
            <v>4.099121E-2</v>
          </cell>
        </row>
        <row r="131">
          <cell r="A131" t="str">
            <v>DIK9300</v>
          </cell>
          <cell r="B131" t="str">
            <v>DI</v>
          </cell>
          <cell r="C131">
            <v>300</v>
          </cell>
          <cell r="D131" t="str">
            <v>K9</v>
          </cell>
          <cell r="E131">
            <v>2.7896819999999999E-2</v>
          </cell>
        </row>
        <row r="132">
          <cell r="A132" t="str">
            <v>DIK9350</v>
          </cell>
          <cell r="B132" t="str">
            <v>DI</v>
          </cell>
          <cell r="C132">
            <v>350</v>
          </cell>
          <cell r="D132" t="str">
            <v>K9</v>
          </cell>
          <cell r="E132">
            <v>2.018907E-2</v>
          </cell>
        </row>
        <row r="133">
          <cell r="A133" t="str">
            <v>DIK9400</v>
          </cell>
          <cell r="B133" t="str">
            <v>DI</v>
          </cell>
          <cell r="C133">
            <v>400</v>
          </cell>
          <cell r="D133" t="str">
            <v>K9</v>
          </cell>
          <cell r="E133">
            <v>1.5224649999999999E-2</v>
          </cell>
        </row>
        <row r="134">
          <cell r="A134" t="str">
            <v>DIK9450</v>
          </cell>
          <cell r="B134" t="str">
            <v>DI</v>
          </cell>
          <cell r="C134">
            <v>450</v>
          </cell>
          <cell r="D134" t="str">
            <v>K9</v>
          </cell>
          <cell r="E134">
            <v>1.189698E-2</v>
          </cell>
        </row>
        <row r="135">
          <cell r="A135" t="str">
            <v>DIK9500</v>
          </cell>
          <cell r="B135" t="str">
            <v>DI</v>
          </cell>
          <cell r="C135">
            <v>500</v>
          </cell>
          <cell r="D135" t="str">
            <v>K9</v>
          </cell>
          <cell r="E135">
            <v>9.5228499999999994E-3</v>
          </cell>
        </row>
        <row r="136">
          <cell r="A136" t="str">
            <v>DIK9600</v>
          </cell>
          <cell r="B136" t="str">
            <v>DI</v>
          </cell>
          <cell r="C136">
            <v>600</v>
          </cell>
          <cell r="D136" t="str">
            <v>K9</v>
          </cell>
          <cell r="E136">
            <v>6.4950299999999997E-3</v>
          </cell>
        </row>
        <row r="137">
          <cell r="A137" t="str">
            <v>DIK9700</v>
          </cell>
          <cell r="B137" t="str">
            <v>DI</v>
          </cell>
          <cell r="C137">
            <v>700</v>
          </cell>
          <cell r="D137" t="str">
            <v>K9</v>
          </cell>
          <cell r="E137">
            <v>4.7030300000000004E-3</v>
          </cell>
        </row>
        <row r="138">
          <cell r="A138" t="str">
            <v>DIK9800</v>
          </cell>
          <cell r="B138" t="str">
            <v>DI</v>
          </cell>
          <cell r="C138">
            <v>800</v>
          </cell>
          <cell r="D138" t="str">
            <v>K9</v>
          </cell>
          <cell r="E138">
            <v>3.5560000000000001E-3</v>
          </cell>
        </row>
        <row r="139">
          <cell r="A139" t="str">
            <v>DIK9900</v>
          </cell>
          <cell r="B139" t="str">
            <v>DI</v>
          </cell>
          <cell r="C139">
            <v>900</v>
          </cell>
          <cell r="D139" t="str">
            <v>K9</v>
          </cell>
          <cell r="E139">
            <v>2.7820000000000002E-3</v>
          </cell>
        </row>
        <row r="140">
          <cell r="A140" t="str">
            <v>DIK91000</v>
          </cell>
          <cell r="B140" t="str">
            <v>DI</v>
          </cell>
          <cell r="C140">
            <v>1000</v>
          </cell>
          <cell r="D140" t="str">
            <v>K9</v>
          </cell>
          <cell r="E140">
            <v>2.2339999999999999E-3</v>
          </cell>
        </row>
        <row r="141">
          <cell r="A141" t="str">
            <v>CILA80</v>
          </cell>
          <cell r="B141" t="str">
            <v>CI</v>
          </cell>
          <cell r="C141">
            <v>80</v>
          </cell>
          <cell r="D141" t="str">
            <v>LA</v>
          </cell>
          <cell r="E141">
            <v>0.42134937</v>
          </cell>
        </row>
        <row r="142">
          <cell r="A142" t="str">
            <v>CILA100</v>
          </cell>
          <cell r="B142" t="str">
            <v>CI</v>
          </cell>
          <cell r="C142">
            <v>100</v>
          </cell>
          <cell r="D142" t="str">
            <v>LA</v>
          </cell>
          <cell r="E142">
            <v>0.26354917999999999</v>
          </cell>
        </row>
        <row r="143">
          <cell r="A143" t="str">
            <v>CILA125</v>
          </cell>
          <cell r="B143" t="str">
            <v>CI</v>
          </cell>
          <cell r="C143">
            <v>125</v>
          </cell>
          <cell r="D143" t="str">
            <v>LA</v>
          </cell>
          <cell r="E143">
            <v>0.16458881</v>
          </cell>
        </row>
        <row r="144">
          <cell r="A144" t="str">
            <v>CILA150</v>
          </cell>
          <cell r="B144" t="str">
            <v>CI</v>
          </cell>
          <cell r="C144">
            <v>150</v>
          </cell>
          <cell r="D144" t="str">
            <v>LA</v>
          </cell>
          <cell r="E144">
            <v>0.1119054</v>
          </cell>
        </row>
        <row r="145">
          <cell r="A145" t="str">
            <v>CILA200</v>
          </cell>
          <cell r="B145" t="str">
            <v>CI</v>
          </cell>
          <cell r="C145">
            <v>200</v>
          </cell>
          <cell r="D145" t="str">
            <v>LA</v>
          </cell>
          <cell r="E145">
            <v>6.0923489999999997E-2</v>
          </cell>
        </row>
        <row r="146">
          <cell r="A146" t="str">
            <v>CILA250</v>
          </cell>
          <cell r="B146" t="str">
            <v>CI</v>
          </cell>
          <cell r="C146">
            <v>250</v>
          </cell>
          <cell r="D146" t="str">
            <v>LA</v>
          </cell>
          <cell r="E146">
            <v>3.7938600000000003E-2</v>
          </cell>
        </row>
        <row r="147">
          <cell r="A147" t="str">
            <v>CILA300</v>
          </cell>
          <cell r="B147" t="str">
            <v>CI</v>
          </cell>
          <cell r="C147">
            <v>300</v>
          </cell>
          <cell r="D147" t="str">
            <v>LA</v>
          </cell>
          <cell r="E147">
            <v>2.5768249999999999E-2</v>
          </cell>
        </row>
        <row r="148">
          <cell r="A148" t="str">
            <v>CILA350</v>
          </cell>
          <cell r="B148" t="str">
            <v>CI</v>
          </cell>
          <cell r="C148">
            <v>350</v>
          </cell>
          <cell r="D148" t="str">
            <v>LA</v>
          </cell>
          <cell r="E148">
            <v>1.8623480000000001E-2</v>
          </cell>
        </row>
        <row r="149">
          <cell r="A149" t="str">
            <v>CILA400</v>
          </cell>
          <cell r="B149" t="str">
            <v>CI</v>
          </cell>
          <cell r="C149">
            <v>400</v>
          </cell>
          <cell r="D149" t="str">
            <v>LA</v>
          </cell>
          <cell r="E149">
            <v>1.4039009999999999E-2</v>
          </cell>
        </row>
        <row r="150">
          <cell r="A150" t="str">
            <v>CILA450</v>
          </cell>
          <cell r="B150" t="str">
            <v>CI</v>
          </cell>
          <cell r="C150">
            <v>450</v>
          </cell>
          <cell r="D150" t="str">
            <v>LA</v>
          </cell>
          <cell r="E150">
            <v>1.094637E-2</v>
          </cell>
        </row>
        <row r="151">
          <cell r="A151" t="str">
            <v>CILA500</v>
          </cell>
          <cell r="B151" t="str">
            <v>CI</v>
          </cell>
          <cell r="C151">
            <v>500</v>
          </cell>
          <cell r="D151" t="str">
            <v>LA</v>
          </cell>
          <cell r="E151">
            <v>8.7807100000000006E-3</v>
          </cell>
        </row>
        <row r="152">
          <cell r="A152" t="str">
            <v>CILA600</v>
          </cell>
          <cell r="B152" t="str">
            <v>CI</v>
          </cell>
          <cell r="C152">
            <v>600</v>
          </cell>
          <cell r="D152" t="str">
            <v>LA</v>
          </cell>
          <cell r="E152">
            <v>5.9830999999999999E-3</v>
          </cell>
        </row>
        <row r="153">
          <cell r="A153" t="str">
            <v>CILA700</v>
          </cell>
          <cell r="B153" t="str">
            <v>CI</v>
          </cell>
          <cell r="C153">
            <v>700</v>
          </cell>
          <cell r="D153" t="str">
            <v>LA</v>
          </cell>
          <cell r="E153">
            <v>4.3369599999999999E-3</v>
          </cell>
        </row>
        <row r="154">
          <cell r="A154" t="str">
            <v>CILA800</v>
          </cell>
          <cell r="B154" t="str">
            <v>CI</v>
          </cell>
          <cell r="C154">
            <v>800</v>
          </cell>
          <cell r="D154" t="str">
            <v>LA</v>
          </cell>
        </row>
        <row r="155">
          <cell r="A155" t="str">
            <v>CILA900</v>
          </cell>
          <cell r="B155" t="str">
            <v>CI</v>
          </cell>
          <cell r="C155">
            <v>900</v>
          </cell>
          <cell r="D155" t="str">
            <v>LA</v>
          </cell>
        </row>
        <row r="156">
          <cell r="A156" t="str">
            <v>CILA1000</v>
          </cell>
          <cell r="B156" t="str">
            <v>CI</v>
          </cell>
          <cell r="C156">
            <v>1000</v>
          </cell>
          <cell r="D156" t="str">
            <v>LA</v>
          </cell>
        </row>
        <row r="157">
          <cell r="A157" t="str">
            <v>ACCL-1580</v>
          </cell>
          <cell r="B157" t="str">
            <v>AC</v>
          </cell>
          <cell r="C157">
            <v>80</v>
          </cell>
          <cell r="D157" t="str">
            <v>CL-15</v>
          </cell>
          <cell r="E157">
            <v>0.38304658000000003</v>
          </cell>
        </row>
        <row r="158">
          <cell r="A158" t="str">
            <v>ACCL-15100</v>
          </cell>
          <cell r="B158" t="str">
            <v>AC</v>
          </cell>
          <cell r="C158">
            <v>100</v>
          </cell>
          <cell r="D158" t="str">
            <v>CL-15</v>
          </cell>
          <cell r="E158">
            <v>0.23711628000000001</v>
          </cell>
        </row>
        <row r="159">
          <cell r="A159" t="str">
            <v>ACCL-15125</v>
          </cell>
          <cell r="B159" t="str">
            <v>AC</v>
          </cell>
          <cell r="C159">
            <v>125</v>
          </cell>
          <cell r="D159" t="str">
            <v>CL-15</v>
          </cell>
          <cell r="E159">
            <v>0.14769853999999999</v>
          </cell>
        </row>
        <row r="160">
          <cell r="A160" t="str">
            <v>ACCL-15150</v>
          </cell>
          <cell r="B160" t="str">
            <v>AC</v>
          </cell>
          <cell r="C160">
            <v>150</v>
          </cell>
          <cell r="D160" t="str">
            <v>CL-15</v>
          </cell>
          <cell r="E160">
            <v>0.10222343</v>
          </cell>
        </row>
        <row r="161">
          <cell r="A161" t="str">
            <v>ACCL-15200</v>
          </cell>
          <cell r="B161" t="str">
            <v>AC</v>
          </cell>
          <cell r="C161">
            <v>200</v>
          </cell>
          <cell r="D161" t="str">
            <v>CL-15</v>
          </cell>
          <cell r="E161">
            <v>5.686766E-2</v>
          </cell>
        </row>
        <row r="162">
          <cell r="A162" t="str">
            <v>ACCL-15250</v>
          </cell>
          <cell r="B162" t="str">
            <v>AC</v>
          </cell>
          <cell r="C162">
            <v>250</v>
          </cell>
          <cell r="D162" t="str">
            <v>CL-15</v>
          </cell>
          <cell r="E162">
            <v>3.4747130000000001E-2</v>
          </cell>
        </row>
        <row r="163">
          <cell r="A163" t="str">
            <v>ACCL-15300</v>
          </cell>
          <cell r="B163" t="str">
            <v>AC</v>
          </cell>
          <cell r="C163">
            <v>300</v>
          </cell>
          <cell r="D163" t="str">
            <v>CL-15</v>
          </cell>
          <cell r="E163">
            <v>2.4009329999999999E-2</v>
          </cell>
        </row>
        <row r="164">
          <cell r="A164" t="str">
            <v>ACCL-15350</v>
          </cell>
          <cell r="B164" t="str">
            <v>AC</v>
          </cell>
          <cell r="C164">
            <v>350</v>
          </cell>
          <cell r="D164" t="str">
            <v>CL-15</v>
          </cell>
          <cell r="E164">
            <v>1.7161269999999999E-2</v>
          </cell>
        </row>
        <row r="165">
          <cell r="A165" t="str">
            <v>ACCL-15400</v>
          </cell>
          <cell r="B165" t="str">
            <v>AC</v>
          </cell>
          <cell r="C165">
            <v>400</v>
          </cell>
          <cell r="D165" t="str">
            <v>CL-15</v>
          </cell>
          <cell r="E165">
            <v>1.3139100000000001E-2</v>
          </cell>
        </row>
        <row r="166">
          <cell r="A166" t="str">
            <v>ACCL-15450</v>
          </cell>
          <cell r="B166" t="str">
            <v>AC</v>
          </cell>
          <cell r="C166">
            <v>450</v>
          </cell>
          <cell r="D166" t="str">
            <v>CL-15</v>
          </cell>
          <cell r="E166">
            <v>1.032952E-2</v>
          </cell>
        </row>
        <row r="167">
          <cell r="A167" t="str">
            <v>ACCL-15500</v>
          </cell>
          <cell r="B167" t="str">
            <v>AC</v>
          </cell>
          <cell r="C167">
            <v>500</v>
          </cell>
          <cell r="D167" t="str">
            <v>CL-15</v>
          </cell>
          <cell r="E167">
            <v>8.3325299999999995E-3</v>
          </cell>
        </row>
        <row r="168">
          <cell r="A168" t="str">
            <v>ACCL-15600</v>
          </cell>
          <cell r="B168" t="str">
            <v>AC</v>
          </cell>
          <cell r="C168">
            <v>600</v>
          </cell>
          <cell r="D168" t="str">
            <v>CL-15</v>
          </cell>
          <cell r="E168">
            <v>5.7954800000000004E-3</v>
          </cell>
        </row>
        <row r="169">
          <cell r="A169" t="str">
            <v>ACCL-15700</v>
          </cell>
          <cell r="B169" t="str">
            <v>AC</v>
          </cell>
          <cell r="C169">
            <v>700</v>
          </cell>
          <cell r="D169" t="str">
            <v>CL-15</v>
          </cell>
          <cell r="E169">
            <v>4.1431899999999997E-3</v>
          </cell>
        </row>
        <row r="170">
          <cell r="A170" t="str">
            <v>ACCL-15800</v>
          </cell>
          <cell r="B170" t="str">
            <v>AC</v>
          </cell>
          <cell r="C170">
            <v>800</v>
          </cell>
          <cell r="D170" t="str">
            <v>CL-15</v>
          </cell>
        </row>
        <row r="171">
          <cell r="A171" t="str">
            <v>ACCL-15900</v>
          </cell>
          <cell r="B171" t="str">
            <v>AC</v>
          </cell>
          <cell r="C171">
            <v>900</v>
          </cell>
          <cell r="D171" t="str">
            <v>CL-15</v>
          </cell>
        </row>
        <row r="172">
          <cell r="A172" t="str">
            <v>ACCL-151000</v>
          </cell>
          <cell r="B172" t="str">
            <v>AC</v>
          </cell>
          <cell r="C172">
            <v>1000</v>
          </cell>
          <cell r="D172" t="str">
            <v>CL-15</v>
          </cell>
        </row>
        <row r="173">
          <cell r="A173" t="str">
            <v>ACCL-2080</v>
          </cell>
          <cell r="B173" t="str">
            <v>AC</v>
          </cell>
          <cell r="C173">
            <v>80</v>
          </cell>
          <cell r="D173" t="str">
            <v>CL-20</v>
          </cell>
          <cell r="E173">
            <v>0.39302129000000002</v>
          </cell>
        </row>
        <row r="174">
          <cell r="A174" t="str">
            <v>ACCL-20100</v>
          </cell>
          <cell r="B174" t="str">
            <v>AC</v>
          </cell>
          <cell r="C174">
            <v>100</v>
          </cell>
          <cell r="D174" t="str">
            <v>CL-20</v>
          </cell>
          <cell r="E174">
            <v>0.25075900000000001</v>
          </cell>
        </row>
        <row r="175">
          <cell r="A175" t="str">
            <v>ACCL-20125</v>
          </cell>
          <cell r="B175" t="str">
            <v>AC</v>
          </cell>
          <cell r="C175">
            <v>125</v>
          </cell>
          <cell r="D175" t="str">
            <v>CL-20</v>
          </cell>
          <cell r="E175">
            <v>0.15518667</v>
          </cell>
        </row>
        <row r="176">
          <cell r="A176" t="str">
            <v>ACCL-20150</v>
          </cell>
          <cell r="B176" t="str">
            <v>AC</v>
          </cell>
          <cell r="C176">
            <v>150</v>
          </cell>
          <cell r="D176" t="str">
            <v>CL-20</v>
          </cell>
          <cell r="E176">
            <v>0.10739696999999999</v>
          </cell>
        </row>
        <row r="177">
          <cell r="A177" t="str">
            <v>ACCL-20200</v>
          </cell>
          <cell r="B177" t="str">
            <v>AC</v>
          </cell>
          <cell r="C177">
            <v>200</v>
          </cell>
          <cell r="D177" t="str">
            <v>CL-20</v>
          </cell>
          <cell r="E177">
            <v>6.0410800000000001E-2</v>
          </cell>
        </row>
        <row r="178">
          <cell r="A178" t="str">
            <v>ACCL-20250</v>
          </cell>
          <cell r="B178" t="str">
            <v>AC</v>
          </cell>
          <cell r="C178">
            <v>250</v>
          </cell>
          <cell r="D178" t="str">
            <v>CL-20</v>
          </cell>
          <cell r="E178">
            <v>3.7282559999999999E-2</v>
          </cell>
        </row>
        <row r="179">
          <cell r="A179" t="str">
            <v>ACCL-20300</v>
          </cell>
          <cell r="B179" t="str">
            <v>AC</v>
          </cell>
          <cell r="C179">
            <v>300</v>
          </cell>
          <cell r="D179" t="str">
            <v>CL-20</v>
          </cell>
          <cell r="E179">
            <v>2.5768249999999999E-2</v>
          </cell>
        </row>
        <row r="180">
          <cell r="A180" t="str">
            <v>ACCL-20350</v>
          </cell>
          <cell r="B180" t="str">
            <v>AC</v>
          </cell>
          <cell r="C180">
            <v>350</v>
          </cell>
          <cell r="D180" t="str">
            <v>CL-20</v>
          </cell>
          <cell r="E180">
            <v>1.836115E-2</v>
          </cell>
        </row>
        <row r="181">
          <cell r="A181" t="str">
            <v>ACCL-20400</v>
          </cell>
          <cell r="B181" t="str">
            <v>AC</v>
          </cell>
          <cell r="C181">
            <v>400</v>
          </cell>
          <cell r="D181" t="str">
            <v>CL-20</v>
          </cell>
          <cell r="E181">
            <v>1.411681E-2</v>
          </cell>
        </row>
        <row r="182">
          <cell r="A182" t="str">
            <v>ACCL-20450</v>
          </cell>
          <cell r="B182" t="str">
            <v>AC</v>
          </cell>
          <cell r="C182">
            <v>450</v>
          </cell>
          <cell r="D182" t="str">
            <v>CL-20</v>
          </cell>
          <cell r="E182">
            <v>1.111783E-2</v>
          </cell>
        </row>
        <row r="183">
          <cell r="A183" t="str">
            <v>ACCL-20500</v>
          </cell>
          <cell r="B183" t="str">
            <v>AC</v>
          </cell>
          <cell r="C183">
            <v>500</v>
          </cell>
          <cell r="D183" t="str">
            <v>CL-20</v>
          </cell>
          <cell r="E183">
            <v>8.9815899999999994E-3</v>
          </cell>
        </row>
        <row r="184">
          <cell r="A184" t="str">
            <v>ACCL-20600</v>
          </cell>
          <cell r="B184" t="str">
            <v>AC</v>
          </cell>
          <cell r="C184">
            <v>600</v>
          </cell>
          <cell r="D184" t="str">
            <v>CL-20</v>
          </cell>
          <cell r="E184">
            <v>6.2119100000000002E-3</v>
          </cell>
        </row>
        <row r="185">
          <cell r="A185" t="str">
            <v>ACCL-20700</v>
          </cell>
          <cell r="B185" t="str">
            <v>AC</v>
          </cell>
          <cell r="C185">
            <v>700</v>
          </cell>
          <cell r="D185" t="str">
            <v>CL-20</v>
          </cell>
          <cell r="E185">
            <v>4.4866000000000003E-3</v>
          </cell>
        </row>
        <row r="186">
          <cell r="A186" t="str">
            <v>ACCL-20800</v>
          </cell>
          <cell r="B186" t="str">
            <v>AC</v>
          </cell>
          <cell r="C186">
            <v>800</v>
          </cell>
          <cell r="D186" t="str">
            <v>CL-20</v>
          </cell>
        </row>
        <row r="187">
          <cell r="A187" t="str">
            <v>ACCL-20900</v>
          </cell>
          <cell r="B187" t="str">
            <v>AC</v>
          </cell>
          <cell r="C187">
            <v>900</v>
          </cell>
          <cell r="D187" t="str">
            <v>CL-20</v>
          </cell>
        </row>
        <row r="188">
          <cell r="A188" t="str">
            <v>ACCL-201000</v>
          </cell>
          <cell r="B188" t="str">
            <v>AC</v>
          </cell>
          <cell r="C188">
            <v>1000</v>
          </cell>
          <cell r="D188" t="str">
            <v>CL-20</v>
          </cell>
        </row>
        <row r="189">
          <cell r="A189" t="str">
            <v>ACCL-2580</v>
          </cell>
          <cell r="B189" t="str">
            <v>AC</v>
          </cell>
          <cell r="C189">
            <v>80</v>
          </cell>
          <cell r="D189" t="str">
            <v>CL-25</v>
          </cell>
          <cell r="E189">
            <v>0.40577602000000002</v>
          </cell>
        </row>
        <row r="190">
          <cell r="A190" t="str">
            <v>ACCL-25100</v>
          </cell>
          <cell r="B190" t="str">
            <v>AC</v>
          </cell>
          <cell r="C190">
            <v>100</v>
          </cell>
          <cell r="D190" t="str">
            <v>CL-25</v>
          </cell>
          <cell r="E190">
            <v>0.25884439999999997</v>
          </cell>
        </row>
        <row r="191">
          <cell r="A191" t="str">
            <v>ACCL-25125</v>
          </cell>
          <cell r="B191" t="str">
            <v>AC</v>
          </cell>
          <cell r="C191">
            <v>125</v>
          </cell>
          <cell r="D191" t="str">
            <v>CL-25</v>
          </cell>
          <cell r="E191">
            <v>0.16146394999999999</v>
          </cell>
        </row>
        <row r="192">
          <cell r="A192" t="str">
            <v>ACCL-25150</v>
          </cell>
          <cell r="B192" t="str">
            <v>AC</v>
          </cell>
          <cell r="C192">
            <v>150</v>
          </cell>
          <cell r="D192" t="str">
            <v>CL-25</v>
          </cell>
          <cell r="E192">
            <v>0.11212774</v>
          </cell>
        </row>
        <row r="193">
          <cell r="A193" t="str">
            <v>ACCL-25200</v>
          </cell>
          <cell r="B193" t="str">
            <v>AC</v>
          </cell>
          <cell r="C193">
            <v>200</v>
          </cell>
          <cell r="D193" t="str">
            <v>CL-25</v>
          </cell>
          <cell r="E193">
            <v>6.2883410000000001E-2</v>
          </cell>
        </row>
        <row r="194">
          <cell r="A194" t="str">
            <v>ACCL-25250</v>
          </cell>
          <cell r="B194" t="str">
            <v>AC</v>
          </cell>
          <cell r="C194">
            <v>250</v>
          </cell>
          <cell r="D194" t="str">
            <v>CL-25</v>
          </cell>
          <cell r="E194">
            <v>3.8927059999999999E-2</v>
          </cell>
        </row>
        <row r="195">
          <cell r="A195" t="str">
            <v>ACCL-25300</v>
          </cell>
          <cell r="B195" t="str">
            <v>AC</v>
          </cell>
          <cell r="C195">
            <v>300</v>
          </cell>
          <cell r="D195" t="str">
            <v>CL-25</v>
          </cell>
          <cell r="E195">
            <v>2.70771E-2</v>
          </cell>
        </row>
        <row r="196">
          <cell r="A196" t="str">
            <v>ACCL-25350</v>
          </cell>
          <cell r="B196" t="str">
            <v>AC</v>
          </cell>
          <cell r="C196">
            <v>350</v>
          </cell>
          <cell r="D196" t="str">
            <v>CL-25</v>
          </cell>
          <cell r="E196">
            <v>1.9356430000000001E-2</v>
          </cell>
        </row>
        <row r="197">
          <cell r="A197" t="str">
            <v>ACCL-25400</v>
          </cell>
          <cell r="B197" t="str">
            <v>AC</v>
          </cell>
          <cell r="C197">
            <v>400</v>
          </cell>
          <cell r="D197" t="str">
            <v>CL-25</v>
          </cell>
          <cell r="E197">
            <v>1.4781620000000001E-2</v>
          </cell>
        </row>
        <row r="198">
          <cell r="A198" t="str">
            <v>ACCL-25450</v>
          </cell>
          <cell r="B198" t="str">
            <v>AC</v>
          </cell>
          <cell r="C198">
            <v>450</v>
          </cell>
          <cell r="D198" t="str">
            <v>CL-25</v>
          </cell>
          <cell r="E198">
            <v>1.1655489999999999E-2</v>
          </cell>
        </row>
        <row r="199">
          <cell r="A199" t="str">
            <v>ACCL-25500</v>
          </cell>
          <cell r="B199" t="str">
            <v>AC</v>
          </cell>
          <cell r="C199">
            <v>500</v>
          </cell>
          <cell r="D199" t="str">
            <v>CL-25</v>
          </cell>
          <cell r="E199">
            <v>9.4253300000000009E-3</v>
          </cell>
        </row>
        <row r="200">
          <cell r="A200" t="str">
            <v>ACCL-25600</v>
          </cell>
          <cell r="B200" t="str">
            <v>AC</v>
          </cell>
          <cell r="C200">
            <v>600</v>
          </cell>
          <cell r="D200" t="str">
            <v>CL-25</v>
          </cell>
          <cell r="E200">
            <v>6.5406800000000001E-3</v>
          </cell>
        </row>
        <row r="201">
          <cell r="A201" t="str">
            <v>ACCL-25700</v>
          </cell>
          <cell r="B201" t="str">
            <v>AC</v>
          </cell>
          <cell r="C201">
            <v>700</v>
          </cell>
          <cell r="D201" t="str">
            <v>CL-25</v>
          </cell>
          <cell r="E201">
            <v>4.7490700000000002E-3</v>
          </cell>
        </row>
        <row r="202">
          <cell r="A202" t="str">
            <v>ACCL-25800</v>
          </cell>
          <cell r="B202" t="str">
            <v>AC</v>
          </cell>
          <cell r="C202">
            <v>800</v>
          </cell>
          <cell r="D202" t="str">
            <v>CL-25</v>
          </cell>
        </row>
        <row r="203">
          <cell r="A203" t="str">
            <v>ACCL-25900</v>
          </cell>
          <cell r="B203" t="str">
            <v>AC</v>
          </cell>
          <cell r="C203">
            <v>900</v>
          </cell>
          <cell r="D203" t="str">
            <v>CL-25</v>
          </cell>
        </row>
        <row r="204">
          <cell r="A204" t="str">
            <v>ACCL-251000</v>
          </cell>
          <cell r="B204" t="str">
            <v>AC</v>
          </cell>
          <cell r="C204">
            <v>1000</v>
          </cell>
          <cell r="D204" t="str">
            <v>CL-25</v>
          </cell>
        </row>
        <row r="205">
          <cell r="A205" t="str">
            <v>BWSC12350</v>
          </cell>
          <cell r="B205" t="str">
            <v>BWSC</v>
          </cell>
          <cell r="C205">
            <v>350</v>
          </cell>
          <cell r="D205">
            <v>12</v>
          </cell>
          <cell r="E205">
            <v>2.0523E-2</v>
          </cell>
        </row>
        <row r="206">
          <cell r="A206" t="str">
            <v>BWSC12400</v>
          </cell>
          <cell r="B206" t="str">
            <v>BWSC</v>
          </cell>
          <cell r="C206">
            <v>400</v>
          </cell>
          <cell r="D206">
            <v>12</v>
          </cell>
          <cell r="E206">
            <v>1.5350000000000001E-2</v>
          </cell>
        </row>
        <row r="207">
          <cell r="A207" t="str">
            <v>BWSC12450</v>
          </cell>
          <cell r="B207" t="str">
            <v>BWSC</v>
          </cell>
          <cell r="C207">
            <v>450</v>
          </cell>
          <cell r="D207">
            <v>12</v>
          </cell>
          <cell r="E207">
            <v>1.1861E-2</v>
          </cell>
        </row>
        <row r="208">
          <cell r="A208" t="str">
            <v>BWSC12500</v>
          </cell>
          <cell r="B208" t="str">
            <v>BWSC</v>
          </cell>
          <cell r="C208">
            <v>500</v>
          </cell>
          <cell r="D208">
            <v>12</v>
          </cell>
          <cell r="E208">
            <v>9.5840000000000005E-3</v>
          </cell>
        </row>
        <row r="209">
          <cell r="A209" t="str">
            <v>BWSC12600</v>
          </cell>
          <cell r="B209" t="str">
            <v>BWSC</v>
          </cell>
          <cell r="C209">
            <v>600</v>
          </cell>
          <cell r="D209">
            <v>12</v>
          </cell>
          <cell r="E209">
            <v>6.476E-3</v>
          </cell>
        </row>
        <row r="210">
          <cell r="A210" t="str">
            <v>BWSC12700</v>
          </cell>
          <cell r="B210" t="str">
            <v>BWSC</v>
          </cell>
          <cell r="C210">
            <v>700</v>
          </cell>
          <cell r="D210">
            <v>12</v>
          </cell>
          <cell r="E210">
            <v>4.5970000000000004E-3</v>
          </cell>
        </row>
        <row r="211">
          <cell r="A211" t="str">
            <v>BWSC12800</v>
          </cell>
          <cell r="B211" t="str">
            <v>BWSC</v>
          </cell>
          <cell r="C211">
            <v>800</v>
          </cell>
          <cell r="D211">
            <v>12</v>
          </cell>
          <cell r="E211">
            <v>3.408E-3</v>
          </cell>
        </row>
        <row r="212">
          <cell r="A212" t="str">
            <v>BWSC12900</v>
          </cell>
          <cell r="B212" t="str">
            <v>BWSC</v>
          </cell>
          <cell r="C212">
            <v>900</v>
          </cell>
          <cell r="D212">
            <v>12</v>
          </cell>
          <cell r="E212">
            <v>2.6519999999999998E-3</v>
          </cell>
        </row>
        <row r="213">
          <cell r="A213" t="str">
            <v>BWSC121000</v>
          </cell>
          <cell r="B213" t="str">
            <v>BWSC</v>
          </cell>
          <cell r="C213">
            <v>1000</v>
          </cell>
          <cell r="D213">
            <v>12</v>
          </cell>
          <cell r="E213">
            <v>2.0899999999999998E-3</v>
          </cell>
        </row>
        <row r="214">
          <cell r="A214" t="str">
            <v>BWSC14350</v>
          </cell>
          <cell r="B214" t="str">
            <v>BWSC</v>
          </cell>
          <cell r="C214">
            <v>350</v>
          </cell>
          <cell r="D214">
            <v>14</v>
          </cell>
          <cell r="E214">
            <v>2.0523E-2</v>
          </cell>
        </row>
        <row r="215">
          <cell r="A215" t="str">
            <v>BWSC14400</v>
          </cell>
          <cell r="B215" t="str">
            <v>BWSC</v>
          </cell>
          <cell r="C215">
            <v>400</v>
          </cell>
          <cell r="D215">
            <v>14</v>
          </cell>
          <cell r="E215">
            <v>1.5350000000000001E-2</v>
          </cell>
        </row>
        <row r="216">
          <cell r="A216" t="str">
            <v>BWSC14450</v>
          </cell>
          <cell r="B216" t="str">
            <v>BWSC</v>
          </cell>
          <cell r="C216">
            <v>450</v>
          </cell>
          <cell r="D216">
            <v>14</v>
          </cell>
          <cell r="E216">
            <v>1.1861E-2</v>
          </cell>
        </row>
        <row r="217">
          <cell r="A217" t="str">
            <v>BWSC14500</v>
          </cell>
          <cell r="B217" t="str">
            <v>BWSC</v>
          </cell>
          <cell r="C217">
            <v>500</v>
          </cell>
          <cell r="D217">
            <v>14</v>
          </cell>
          <cell r="E217">
            <v>9.5840000000000005E-3</v>
          </cell>
        </row>
        <row r="218">
          <cell r="A218" t="str">
            <v>BWSC14600</v>
          </cell>
          <cell r="B218" t="str">
            <v>BWSC</v>
          </cell>
          <cell r="C218">
            <v>600</v>
          </cell>
          <cell r="D218">
            <v>14</v>
          </cell>
          <cell r="E218">
            <v>6.476E-3</v>
          </cell>
        </row>
        <row r="219">
          <cell r="A219" t="str">
            <v>BWSC14700</v>
          </cell>
          <cell r="B219" t="str">
            <v>BWSC</v>
          </cell>
          <cell r="C219">
            <v>700</v>
          </cell>
          <cell r="D219">
            <v>14</v>
          </cell>
          <cell r="E219">
            <v>4.5970000000000004E-3</v>
          </cell>
        </row>
        <row r="220">
          <cell r="A220" t="str">
            <v>BWSC14800</v>
          </cell>
          <cell r="B220" t="str">
            <v>BWSC</v>
          </cell>
          <cell r="C220">
            <v>800</v>
          </cell>
          <cell r="D220">
            <v>14</v>
          </cell>
          <cell r="E220">
            <v>3.408E-3</v>
          </cell>
        </row>
        <row r="221">
          <cell r="A221" t="str">
            <v>BWSC14900</v>
          </cell>
          <cell r="B221" t="str">
            <v>BWSC</v>
          </cell>
          <cell r="C221">
            <v>900</v>
          </cell>
          <cell r="D221">
            <v>14</v>
          </cell>
          <cell r="E221">
            <v>2.6519999999999998E-3</v>
          </cell>
        </row>
        <row r="222">
          <cell r="A222" t="str">
            <v>BWSC141000</v>
          </cell>
          <cell r="B222" t="str">
            <v>BWSC</v>
          </cell>
          <cell r="C222">
            <v>1000</v>
          </cell>
          <cell r="D222">
            <v>14</v>
          </cell>
          <cell r="E222">
            <v>2.0899999999999998E-3</v>
          </cell>
        </row>
        <row r="223">
          <cell r="A223" t="str">
            <v>BWSC16350</v>
          </cell>
          <cell r="B223" t="str">
            <v>BWSC</v>
          </cell>
          <cell r="C223">
            <v>350</v>
          </cell>
          <cell r="D223">
            <v>16</v>
          </cell>
          <cell r="E223">
            <v>2.0523E-2</v>
          </cell>
        </row>
        <row r="224">
          <cell r="A224" t="str">
            <v>BWSC16400</v>
          </cell>
          <cell r="B224" t="str">
            <v>BWSC</v>
          </cell>
          <cell r="C224">
            <v>400</v>
          </cell>
          <cell r="D224">
            <v>16</v>
          </cell>
          <cell r="E224">
            <v>1.5350000000000001E-2</v>
          </cell>
        </row>
        <row r="225">
          <cell r="A225" t="str">
            <v>BWSC16450</v>
          </cell>
          <cell r="B225" t="str">
            <v>BWSC</v>
          </cell>
          <cell r="C225">
            <v>450</v>
          </cell>
          <cell r="D225">
            <v>16</v>
          </cell>
          <cell r="E225">
            <v>1.1861E-2</v>
          </cell>
        </row>
        <row r="226">
          <cell r="A226" t="str">
            <v>BWSC16500</v>
          </cell>
          <cell r="B226" t="str">
            <v>BWSC</v>
          </cell>
          <cell r="C226">
            <v>500</v>
          </cell>
          <cell r="D226">
            <v>16</v>
          </cell>
          <cell r="E226">
            <v>9.5840000000000005E-3</v>
          </cell>
        </row>
        <row r="227">
          <cell r="A227" t="str">
            <v>BWSC16600</v>
          </cell>
          <cell r="B227" t="str">
            <v>BWSC</v>
          </cell>
          <cell r="C227">
            <v>600</v>
          </cell>
          <cell r="D227">
            <v>16</v>
          </cell>
          <cell r="E227">
            <v>6.476E-3</v>
          </cell>
        </row>
        <row r="228">
          <cell r="A228" t="str">
            <v>BWSC16700</v>
          </cell>
          <cell r="B228" t="str">
            <v>BWSC</v>
          </cell>
          <cell r="C228">
            <v>700</v>
          </cell>
          <cell r="D228">
            <v>16</v>
          </cell>
          <cell r="E228">
            <v>4.5970000000000004E-3</v>
          </cell>
        </row>
        <row r="229">
          <cell r="A229" t="str">
            <v>BWSC16800</v>
          </cell>
          <cell r="B229" t="str">
            <v>BWSC</v>
          </cell>
          <cell r="C229">
            <v>800</v>
          </cell>
          <cell r="D229">
            <v>16</v>
          </cell>
          <cell r="E229">
            <v>3.408E-3</v>
          </cell>
        </row>
        <row r="230">
          <cell r="A230" t="str">
            <v>BWSC16900</v>
          </cell>
          <cell r="B230" t="str">
            <v>BWSC</v>
          </cell>
          <cell r="C230">
            <v>900</v>
          </cell>
          <cell r="D230">
            <v>16</v>
          </cell>
          <cell r="E230">
            <v>2.6519999999999998E-3</v>
          </cell>
        </row>
        <row r="231">
          <cell r="A231" t="str">
            <v>BWSC161000</v>
          </cell>
          <cell r="B231" t="str">
            <v>BWSC</v>
          </cell>
          <cell r="C231">
            <v>1000</v>
          </cell>
          <cell r="D231">
            <v>16</v>
          </cell>
          <cell r="E231">
            <v>2.0899999999999998E-3</v>
          </cell>
        </row>
        <row r="232">
          <cell r="A232" t="str">
            <v>BWSC18350</v>
          </cell>
          <cell r="B232" t="str">
            <v>BWSC</v>
          </cell>
          <cell r="C232">
            <v>350</v>
          </cell>
          <cell r="D232">
            <v>18</v>
          </cell>
          <cell r="E232">
            <v>2.0523E-2</v>
          </cell>
        </row>
        <row r="233">
          <cell r="A233" t="str">
            <v>BWSC18400</v>
          </cell>
          <cell r="B233" t="str">
            <v>BWSC</v>
          </cell>
          <cell r="C233">
            <v>400</v>
          </cell>
          <cell r="D233">
            <v>18</v>
          </cell>
          <cell r="E233">
            <v>1.5350000000000001E-2</v>
          </cell>
        </row>
        <row r="234">
          <cell r="A234" t="str">
            <v>BWSC18450</v>
          </cell>
          <cell r="B234" t="str">
            <v>BWSC</v>
          </cell>
          <cell r="C234">
            <v>450</v>
          </cell>
          <cell r="D234">
            <v>18</v>
          </cell>
          <cell r="E234">
            <v>1.1861E-2</v>
          </cell>
        </row>
        <row r="235">
          <cell r="A235" t="str">
            <v>BWSC18500</v>
          </cell>
          <cell r="B235" t="str">
            <v>BWSC</v>
          </cell>
          <cell r="C235">
            <v>500</v>
          </cell>
          <cell r="D235">
            <v>18</v>
          </cell>
          <cell r="E235">
            <v>9.5840000000000005E-3</v>
          </cell>
        </row>
        <row r="236">
          <cell r="A236" t="str">
            <v>BWSC18600</v>
          </cell>
          <cell r="B236" t="str">
            <v>BWSC</v>
          </cell>
          <cell r="C236">
            <v>600</v>
          </cell>
          <cell r="D236">
            <v>18</v>
          </cell>
          <cell r="E236">
            <v>6.476E-3</v>
          </cell>
        </row>
        <row r="237">
          <cell r="A237" t="str">
            <v>BWSC18700</v>
          </cell>
          <cell r="B237" t="str">
            <v>BWSC</v>
          </cell>
          <cell r="C237">
            <v>700</v>
          </cell>
          <cell r="D237">
            <v>18</v>
          </cell>
          <cell r="E237">
            <v>4.5970000000000004E-3</v>
          </cell>
        </row>
        <row r="238">
          <cell r="A238" t="str">
            <v>BWSC18800</v>
          </cell>
          <cell r="B238" t="str">
            <v>BWSC</v>
          </cell>
          <cell r="C238">
            <v>800</v>
          </cell>
          <cell r="D238">
            <v>18</v>
          </cell>
          <cell r="E238">
            <v>3.408E-3</v>
          </cell>
        </row>
        <row r="239">
          <cell r="A239" t="str">
            <v>BWSC18900</v>
          </cell>
          <cell r="B239" t="str">
            <v>BWSC</v>
          </cell>
          <cell r="C239">
            <v>900</v>
          </cell>
          <cell r="D239">
            <v>18</v>
          </cell>
          <cell r="E239">
            <v>2.6519999999999998E-3</v>
          </cell>
        </row>
        <row r="240">
          <cell r="A240" t="str">
            <v>BWSC181000</v>
          </cell>
          <cell r="B240" t="str">
            <v>BWSC</v>
          </cell>
          <cell r="C240">
            <v>1000</v>
          </cell>
          <cell r="D240">
            <v>18</v>
          </cell>
          <cell r="E240">
            <v>2.0899999999999998E-3</v>
          </cell>
        </row>
        <row r="241">
          <cell r="A241" t="str">
            <v>BWSC20350</v>
          </cell>
          <cell r="B241" t="str">
            <v>BWSC</v>
          </cell>
          <cell r="C241">
            <v>350</v>
          </cell>
          <cell r="D241">
            <v>20</v>
          </cell>
          <cell r="E241">
            <v>2.0523E-2</v>
          </cell>
        </row>
        <row r="242">
          <cell r="A242" t="str">
            <v>BWSC20400</v>
          </cell>
          <cell r="B242" t="str">
            <v>BWSC</v>
          </cell>
          <cell r="C242">
            <v>400</v>
          </cell>
          <cell r="D242">
            <v>20</v>
          </cell>
          <cell r="E242">
            <v>1.5350000000000001E-2</v>
          </cell>
        </row>
        <row r="243">
          <cell r="A243" t="str">
            <v>BWSC20450</v>
          </cell>
          <cell r="B243" t="str">
            <v>BWSC</v>
          </cell>
          <cell r="C243">
            <v>450</v>
          </cell>
          <cell r="D243">
            <v>20</v>
          </cell>
          <cell r="E243">
            <v>1.1861E-2</v>
          </cell>
        </row>
        <row r="244">
          <cell r="A244" t="str">
            <v>BWSC20500</v>
          </cell>
          <cell r="B244" t="str">
            <v>BWSC</v>
          </cell>
          <cell r="C244">
            <v>500</v>
          </cell>
          <cell r="D244">
            <v>20</v>
          </cell>
          <cell r="E244">
            <v>9.5840000000000005E-3</v>
          </cell>
        </row>
        <row r="245">
          <cell r="A245" t="str">
            <v>BWSC20600</v>
          </cell>
          <cell r="B245" t="str">
            <v>BWSC</v>
          </cell>
          <cell r="C245">
            <v>600</v>
          </cell>
          <cell r="D245">
            <v>20</v>
          </cell>
          <cell r="E245">
            <v>6.476E-3</v>
          </cell>
        </row>
        <row r="246">
          <cell r="A246" t="str">
            <v>BWSC20700</v>
          </cell>
          <cell r="B246" t="str">
            <v>BWSC</v>
          </cell>
          <cell r="C246">
            <v>700</v>
          </cell>
          <cell r="D246">
            <v>20</v>
          </cell>
          <cell r="E246">
            <v>4.5970000000000004E-3</v>
          </cell>
        </row>
        <row r="247">
          <cell r="A247" t="str">
            <v>BWSC20800</v>
          </cell>
          <cell r="B247" t="str">
            <v>BWSC</v>
          </cell>
          <cell r="C247">
            <v>800</v>
          </cell>
          <cell r="D247">
            <v>20</v>
          </cell>
          <cell r="E247">
            <v>3.408E-3</v>
          </cell>
        </row>
        <row r="248">
          <cell r="A248" t="str">
            <v>BWSC20900</v>
          </cell>
          <cell r="B248" t="str">
            <v>BWSC</v>
          </cell>
          <cell r="C248">
            <v>900</v>
          </cell>
          <cell r="D248">
            <v>20</v>
          </cell>
          <cell r="E248">
            <v>2.6519999999999998E-3</v>
          </cell>
        </row>
        <row r="249">
          <cell r="A249" t="str">
            <v>BWSC201000</v>
          </cell>
          <cell r="B249" t="str">
            <v>BWSC</v>
          </cell>
          <cell r="C249">
            <v>1000</v>
          </cell>
          <cell r="D249">
            <v>20</v>
          </cell>
          <cell r="E249">
            <v>2.0899999999999998E-3</v>
          </cell>
        </row>
        <row r="250">
          <cell r="A250" t="str">
            <v>BWSC22350</v>
          </cell>
          <cell r="B250" t="str">
            <v>BWSC</v>
          </cell>
          <cell r="C250">
            <v>350</v>
          </cell>
          <cell r="D250">
            <v>22</v>
          </cell>
          <cell r="E250">
            <v>2.0523E-2</v>
          </cell>
        </row>
        <row r="251">
          <cell r="A251" t="str">
            <v>BWSC22400</v>
          </cell>
          <cell r="B251" t="str">
            <v>BWSC</v>
          </cell>
          <cell r="C251">
            <v>400</v>
          </cell>
          <cell r="D251">
            <v>22</v>
          </cell>
          <cell r="E251">
            <v>1.5350000000000001E-2</v>
          </cell>
        </row>
        <row r="252">
          <cell r="A252" t="str">
            <v>BWSC22450</v>
          </cell>
          <cell r="B252" t="str">
            <v>BWSC</v>
          </cell>
          <cell r="C252">
            <v>450</v>
          </cell>
          <cell r="D252">
            <v>22</v>
          </cell>
          <cell r="E252">
            <v>1.1861E-2</v>
          </cell>
        </row>
        <row r="253">
          <cell r="A253" t="str">
            <v>BWSC22500</v>
          </cell>
          <cell r="B253" t="str">
            <v>BWSC</v>
          </cell>
          <cell r="C253">
            <v>500</v>
          </cell>
          <cell r="D253">
            <v>22</v>
          </cell>
          <cell r="E253">
            <v>9.5840000000000005E-3</v>
          </cell>
        </row>
        <row r="254">
          <cell r="A254" t="str">
            <v>BWSC22600</v>
          </cell>
          <cell r="B254" t="str">
            <v>BWSC</v>
          </cell>
          <cell r="C254">
            <v>600</v>
          </cell>
          <cell r="D254">
            <v>22</v>
          </cell>
          <cell r="E254">
            <v>6.476E-3</v>
          </cell>
        </row>
        <row r="255">
          <cell r="A255" t="str">
            <v>BWSC22700</v>
          </cell>
          <cell r="B255" t="str">
            <v>BWSC</v>
          </cell>
          <cell r="C255">
            <v>700</v>
          </cell>
          <cell r="D255">
            <v>22</v>
          </cell>
          <cell r="E255">
            <v>4.5970000000000004E-3</v>
          </cell>
        </row>
        <row r="256">
          <cell r="A256" t="str">
            <v>BWSC22800</v>
          </cell>
          <cell r="B256" t="str">
            <v>BWSC</v>
          </cell>
          <cell r="C256">
            <v>800</v>
          </cell>
          <cell r="D256">
            <v>22</v>
          </cell>
          <cell r="E256">
            <v>3.408E-3</v>
          </cell>
        </row>
        <row r="257">
          <cell r="A257" t="str">
            <v>BWSC22900</v>
          </cell>
          <cell r="B257" t="str">
            <v>BWSC</v>
          </cell>
          <cell r="C257">
            <v>900</v>
          </cell>
          <cell r="D257">
            <v>22</v>
          </cell>
          <cell r="E257">
            <v>2.6519999999999998E-3</v>
          </cell>
        </row>
        <row r="258">
          <cell r="A258" t="str">
            <v>BWSC221000</v>
          </cell>
          <cell r="B258" t="str">
            <v>BWSC</v>
          </cell>
          <cell r="C258">
            <v>1000</v>
          </cell>
          <cell r="D258">
            <v>22</v>
          </cell>
          <cell r="E258">
            <v>2.0899999999999998E-3</v>
          </cell>
        </row>
        <row r="259">
          <cell r="A259" t="str">
            <v>BWSC24350</v>
          </cell>
          <cell r="B259" t="str">
            <v>BWSC</v>
          </cell>
          <cell r="C259">
            <v>350</v>
          </cell>
          <cell r="D259">
            <v>24</v>
          </cell>
          <cell r="E259">
            <v>2.0523E-2</v>
          </cell>
        </row>
        <row r="260">
          <cell r="A260" t="str">
            <v>BWSC24400</v>
          </cell>
          <cell r="B260" t="str">
            <v>BWSC</v>
          </cell>
          <cell r="C260">
            <v>400</v>
          </cell>
          <cell r="D260">
            <v>24</v>
          </cell>
          <cell r="E260">
            <v>1.5350000000000001E-2</v>
          </cell>
        </row>
        <row r="261">
          <cell r="A261" t="str">
            <v>BWSC24450</v>
          </cell>
          <cell r="B261" t="str">
            <v>BWSC</v>
          </cell>
          <cell r="C261">
            <v>450</v>
          </cell>
          <cell r="D261">
            <v>24</v>
          </cell>
          <cell r="E261">
            <v>1.1861E-2</v>
          </cell>
        </row>
        <row r="262">
          <cell r="A262" t="str">
            <v>BWSC24500</v>
          </cell>
          <cell r="B262" t="str">
            <v>BWSC</v>
          </cell>
          <cell r="C262">
            <v>500</v>
          </cell>
          <cell r="D262">
            <v>24</v>
          </cell>
          <cell r="E262">
            <v>9.5840000000000005E-3</v>
          </cell>
        </row>
        <row r="263">
          <cell r="A263" t="str">
            <v>BWSC24600</v>
          </cell>
          <cell r="B263" t="str">
            <v>BWSC</v>
          </cell>
          <cell r="C263">
            <v>600</v>
          </cell>
          <cell r="D263">
            <v>24</v>
          </cell>
          <cell r="E263">
            <v>6.476E-3</v>
          </cell>
        </row>
        <row r="264">
          <cell r="A264" t="str">
            <v>BWSC24700</v>
          </cell>
          <cell r="B264" t="str">
            <v>BWSC</v>
          </cell>
          <cell r="C264">
            <v>700</v>
          </cell>
          <cell r="D264">
            <v>24</v>
          </cell>
          <cell r="E264">
            <v>4.5970000000000004E-3</v>
          </cell>
        </row>
        <row r="265">
          <cell r="A265" t="str">
            <v>BWSC24800</v>
          </cell>
          <cell r="B265" t="str">
            <v>BWSC</v>
          </cell>
          <cell r="C265">
            <v>800</v>
          </cell>
          <cell r="D265">
            <v>24</v>
          </cell>
          <cell r="E265">
            <v>3.408E-3</v>
          </cell>
        </row>
        <row r="266">
          <cell r="A266" t="str">
            <v>BWSC24900</v>
          </cell>
          <cell r="B266" t="str">
            <v>BWSC</v>
          </cell>
          <cell r="C266">
            <v>900</v>
          </cell>
          <cell r="D266">
            <v>24</v>
          </cell>
          <cell r="E266">
            <v>2.6519999999999998E-3</v>
          </cell>
        </row>
        <row r="267">
          <cell r="A267" t="str">
            <v>BWSC241000</v>
          </cell>
          <cell r="B267" t="str">
            <v>BWSC</v>
          </cell>
          <cell r="C267">
            <v>1000</v>
          </cell>
          <cell r="D267">
            <v>24</v>
          </cell>
          <cell r="E267">
            <v>2.0899999999999998E-3</v>
          </cell>
        </row>
        <row r="268">
          <cell r="A268" t="str">
            <v>BWSC26350</v>
          </cell>
          <cell r="B268" t="str">
            <v>BWSC</v>
          </cell>
          <cell r="C268">
            <v>350</v>
          </cell>
          <cell r="D268">
            <v>26</v>
          </cell>
          <cell r="E268">
            <v>2.0523E-2</v>
          </cell>
        </row>
        <row r="269">
          <cell r="A269" t="str">
            <v>BWSC26400</v>
          </cell>
          <cell r="B269" t="str">
            <v>BWSC</v>
          </cell>
          <cell r="C269">
            <v>400</v>
          </cell>
          <cell r="D269">
            <v>26</v>
          </cell>
          <cell r="E269">
            <v>1.5350000000000001E-2</v>
          </cell>
        </row>
        <row r="270">
          <cell r="A270" t="str">
            <v>BWSC26450</v>
          </cell>
          <cell r="B270" t="str">
            <v>BWSC</v>
          </cell>
          <cell r="C270">
            <v>450</v>
          </cell>
          <cell r="D270">
            <v>26</v>
          </cell>
          <cell r="E270">
            <v>1.1861E-2</v>
          </cell>
        </row>
        <row r="271">
          <cell r="A271" t="str">
            <v>BWSC26500</v>
          </cell>
          <cell r="B271" t="str">
            <v>BWSC</v>
          </cell>
          <cell r="C271">
            <v>500</v>
          </cell>
          <cell r="D271">
            <v>26</v>
          </cell>
          <cell r="E271">
            <v>9.5840000000000005E-3</v>
          </cell>
        </row>
        <row r="272">
          <cell r="A272" t="str">
            <v>BWSC26600</v>
          </cell>
          <cell r="B272" t="str">
            <v>BWSC</v>
          </cell>
          <cell r="C272">
            <v>600</v>
          </cell>
          <cell r="D272">
            <v>26</v>
          </cell>
          <cell r="E272">
            <v>6.476E-3</v>
          </cell>
        </row>
        <row r="273">
          <cell r="A273" t="str">
            <v>BWSC26700</v>
          </cell>
          <cell r="B273" t="str">
            <v>BWSC</v>
          </cell>
          <cell r="C273">
            <v>700</v>
          </cell>
          <cell r="D273">
            <v>26</v>
          </cell>
          <cell r="E273">
            <v>4.5970000000000004E-3</v>
          </cell>
        </row>
        <row r="274">
          <cell r="A274" t="str">
            <v>BWSC26800</v>
          </cell>
          <cell r="B274" t="str">
            <v>BWSC</v>
          </cell>
          <cell r="C274">
            <v>800</v>
          </cell>
          <cell r="D274">
            <v>26</v>
          </cell>
          <cell r="E274">
            <v>3.408E-3</v>
          </cell>
        </row>
        <row r="275">
          <cell r="A275" t="str">
            <v>BWSC26900</v>
          </cell>
          <cell r="B275" t="str">
            <v>BWSC</v>
          </cell>
          <cell r="C275">
            <v>900</v>
          </cell>
          <cell r="D275">
            <v>26</v>
          </cell>
          <cell r="E275">
            <v>2.6519999999999998E-3</v>
          </cell>
        </row>
        <row r="276">
          <cell r="A276" t="str">
            <v>BWSC261000</v>
          </cell>
          <cell r="B276" t="str">
            <v>BWSC</v>
          </cell>
          <cell r="C276">
            <v>1000</v>
          </cell>
          <cell r="D276">
            <v>26</v>
          </cell>
          <cell r="E276">
            <v>2.0899999999999998E-3</v>
          </cell>
        </row>
        <row r="277">
          <cell r="A277" t="str">
            <v>BWSC28350</v>
          </cell>
          <cell r="B277" t="str">
            <v>BWSC</v>
          </cell>
          <cell r="C277">
            <v>350</v>
          </cell>
          <cell r="D277">
            <v>28</v>
          </cell>
          <cell r="E277">
            <v>2.0523E-2</v>
          </cell>
        </row>
        <row r="278">
          <cell r="A278" t="str">
            <v>BWSC28400</v>
          </cell>
          <cell r="B278" t="str">
            <v>BWSC</v>
          </cell>
          <cell r="C278">
            <v>400</v>
          </cell>
          <cell r="D278">
            <v>28</v>
          </cell>
          <cell r="E278">
            <v>1.5350000000000001E-2</v>
          </cell>
        </row>
        <row r="279">
          <cell r="A279" t="str">
            <v>BWSC28450</v>
          </cell>
          <cell r="B279" t="str">
            <v>BWSC</v>
          </cell>
          <cell r="C279">
            <v>450</v>
          </cell>
          <cell r="D279">
            <v>28</v>
          </cell>
          <cell r="E279">
            <v>1.1861E-2</v>
          </cell>
        </row>
        <row r="280">
          <cell r="A280" t="str">
            <v>BWSC28500</v>
          </cell>
          <cell r="B280" t="str">
            <v>BWSC</v>
          </cell>
          <cell r="C280">
            <v>500</v>
          </cell>
          <cell r="D280">
            <v>28</v>
          </cell>
          <cell r="E280">
            <v>9.5840000000000005E-3</v>
          </cell>
        </row>
        <row r="281">
          <cell r="A281" t="str">
            <v>BWSC28600</v>
          </cell>
          <cell r="B281" t="str">
            <v>BWSC</v>
          </cell>
          <cell r="C281">
            <v>600</v>
          </cell>
          <cell r="D281">
            <v>28</v>
          </cell>
          <cell r="E281">
            <v>6.476E-3</v>
          </cell>
        </row>
        <row r="282">
          <cell r="A282" t="str">
            <v>BWSC28700</v>
          </cell>
          <cell r="B282" t="str">
            <v>BWSC</v>
          </cell>
          <cell r="C282">
            <v>700</v>
          </cell>
          <cell r="D282">
            <v>28</v>
          </cell>
          <cell r="E282">
            <v>4.5970000000000004E-3</v>
          </cell>
        </row>
        <row r="283">
          <cell r="A283" t="str">
            <v>BWSC28800</v>
          </cell>
          <cell r="B283" t="str">
            <v>BWSC</v>
          </cell>
          <cell r="C283">
            <v>800</v>
          </cell>
          <cell r="D283">
            <v>28</v>
          </cell>
          <cell r="E283">
            <v>3.408E-3</v>
          </cell>
        </row>
        <row r="284">
          <cell r="A284" t="str">
            <v>BWSC28900</v>
          </cell>
          <cell r="B284" t="str">
            <v>BWSC</v>
          </cell>
          <cell r="C284">
            <v>900</v>
          </cell>
          <cell r="D284">
            <v>28</v>
          </cell>
          <cell r="E284">
            <v>2.6519999999999998E-3</v>
          </cell>
        </row>
        <row r="285">
          <cell r="A285" t="str">
            <v>BWSC281000</v>
          </cell>
          <cell r="B285" t="str">
            <v>BWSC</v>
          </cell>
          <cell r="C285">
            <v>1000</v>
          </cell>
          <cell r="D285">
            <v>28</v>
          </cell>
          <cell r="E285">
            <v>2.0899999999999998E-3</v>
          </cell>
        </row>
        <row r="286">
          <cell r="A286" t="str">
            <v>BWSC30350</v>
          </cell>
          <cell r="B286" t="str">
            <v>BWSC</v>
          </cell>
          <cell r="C286">
            <v>350</v>
          </cell>
          <cell r="D286">
            <v>30</v>
          </cell>
          <cell r="E286">
            <v>2.0523E-2</v>
          </cell>
        </row>
        <row r="287">
          <cell r="A287" t="str">
            <v>BWSC30400</v>
          </cell>
          <cell r="B287" t="str">
            <v>BWSC</v>
          </cell>
          <cell r="C287">
            <v>400</v>
          </cell>
          <cell r="D287">
            <v>30</v>
          </cell>
          <cell r="E287">
            <v>1.5350000000000001E-2</v>
          </cell>
        </row>
        <row r="288">
          <cell r="A288" t="str">
            <v>BWSC30450</v>
          </cell>
          <cell r="B288" t="str">
            <v>BWSC</v>
          </cell>
          <cell r="C288">
            <v>450</v>
          </cell>
          <cell r="D288">
            <v>30</v>
          </cell>
          <cell r="E288">
            <v>1.1861E-2</v>
          </cell>
        </row>
        <row r="289">
          <cell r="A289" t="str">
            <v>BWSC30500</v>
          </cell>
          <cell r="B289" t="str">
            <v>BWSC</v>
          </cell>
          <cell r="C289">
            <v>500</v>
          </cell>
          <cell r="D289">
            <v>30</v>
          </cell>
          <cell r="E289">
            <v>9.5840000000000005E-3</v>
          </cell>
        </row>
        <row r="290">
          <cell r="A290" t="str">
            <v>BWSC30600</v>
          </cell>
          <cell r="B290" t="str">
            <v>BWSC</v>
          </cell>
          <cell r="C290">
            <v>600</v>
          </cell>
          <cell r="D290">
            <v>30</v>
          </cell>
          <cell r="E290">
            <v>6.476E-3</v>
          </cell>
        </row>
        <row r="291">
          <cell r="A291" t="str">
            <v>BWSC30700</v>
          </cell>
          <cell r="B291" t="str">
            <v>BWSC</v>
          </cell>
          <cell r="C291">
            <v>700</v>
          </cell>
          <cell r="D291">
            <v>30</v>
          </cell>
          <cell r="E291">
            <v>4.5970000000000004E-3</v>
          </cell>
        </row>
        <row r="292">
          <cell r="A292" t="str">
            <v>BWSC30800</v>
          </cell>
          <cell r="B292" t="str">
            <v>BWSC</v>
          </cell>
          <cell r="C292">
            <v>800</v>
          </cell>
          <cell r="D292">
            <v>30</v>
          </cell>
          <cell r="E292">
            <v>3.408E-3</v>
          </cell>
        </row>
        <row r="293">
          <cell r="A293" t="str">
            <v>BWSC30900</v>
          </cell>
          <cell r="B293" t="str">
            <v>BWSC</v>
          </cell>
          <cell r="C293">
            <v>900</v>
          </cell>
          <cell r="D293">
            <v>30</v>
          </cell>
          <cell r="E293">
            <v>2.6519999999999998E-3</v>
          </cell>
        </row>
        <row r="294">
          <cell r="A294" t="str">
            <v>BWSC301000</v>
          </cell>
          <cell r="B294" t="str">
            <v>BWSC</v>
          </cell>
          <cell r="C294">
            <v>1000</v>
          </cell>
          <cell r="D294">
            <v>30</v>
          </cell>
          <cell r="E294">
            <v>2.0899999999999998E-3</v>
          </cell>
        </row>
        <row r="295">
          <cell r="A295" t="str">
            <v>GRP3350</v>
          </cell>
          <cell r="B295" t="str">
            <v>GRP</v>
          </cell>
          <cell r="C295">
            <v>350</v>
          </cell>
          <cell r="D295">
            <v>3</v>
          </cell>
          <cell r="E295">
            <v>1.0975652715298897E-2</v>
          </cell>
        </row>
        <row r="296">
          <cell r="A296" t="str">
            <v>GRP3400</v>
          </cell>
          <cell r="B296" t="str">
            <v>GRP</v>
          </cell>
          <cell r="C296">
            <v>400</v>
          </cell>
          <cell r="D296">
            <v>3</v>
          </cell>
          <cell r="E296">
            <v>7.9556725974866023E-3</v>
          </cell>
        </row>
        <row r="297">
          <cell r="A297" t="str">
            <v>GRP3450</v>
          </cell>
          <cell r="B297" t="str">
            <v>GRP</v>
          </cell>
          <cell r="C297">
            <v>450</v>
          </cell>
          <cell r="D297">
            <v>3</v>
          </cell>
          <cell r="E297">
            <v>5.9834184193067351E-3</v>
          </cell>
        </row>
        <row r="298">
          <cell r="A298" t="str">
            <v>GRP3500</v>
          </cell>
          <cell r="B298" t="str">
            <v>GRP</v>
          </cell>
          <cell r="C298">
            <v>500</v>
          </cell>
          <cell r="D298">
            <v>3</v>
          </cell>
          <cell r="E298">
            <v>4.7554642015215018E-3</v>
          </cell>
        </row>
        <row r="299">
          <cell r="A299" t="str">
            <v>GRP3600</v>
          </cell>
          <cell r="B299" t="str">
            <v>GRP</v>
          </cell>
          <cell r="C299">
            <v>600</v>
          </cell>
          <cell r="D299">
            <v>3</v>
          </cell>
          <cell r="E299">
            <v>3.203466906792339E-3</v>
          </cell>
        </row>
        <row r="300">
          <cell r="A300" t="str">
            <v>GRP3700</v>
          </cell>
          <cell r="B300" t="str">
            <v>GRP</v>
          </cell>
          <cell r="C300">
            <v>700</v>
          </cell>
          <cell r="D300">
            <v>3</v>
          </cell>
          <cell r="E300">
            <v>2.3459375981768698E-3</v>
          </cell>
        </row>
        <row r="301">
          <cell r="A301" t="str">
            <v>GRP3800</v>
          </cell>
          <cell r="B301" t="str">
            <v>GRP</v>
          </cell>
          <cell r="C301">
            <v>800</v>
          </cell>
          <cell r="D301">
            <v>3</v>
          </cell>
          <cell r="E301">
            <v>1.7603857144661225E-3</v>
          </cell>
        </row>
        <row r="302">
          <cell r="A302" t="str">
            <v>GRP3900</v>
          </cell>
          <cell r="B302" t="str">
            <v>GRP</v>
          </cell>
          <cell r="C302">
            <v>900</v>
          </cell>
          <cell r="D302">
            <v>3</v>
          </cell>
          <cell r="E302">
            <v>1.3683103950304948E-3</v>
          </cell>
        </row>
        <row r="303">
          <cell r="A303" t="str">
            <v>GRP31000</v>
          </cell>
          <cell r="B303" t="str">
            <v>GRP</v>
          </cell>
          <cell r="C303">
            <v>1000</v>
          </cell>
          <cell r="D303">
            <v>3</v>
          </cell>
          <cell r="E303">
            <v>1.0933236422011789E-3</v>
          </cell>
        </row>
        <row r="304">
          <cell r="A304" t="str">
            <v>GRP6350</v>
          </cell>
          <cell r="B304" t="str">
            <v>GRP</v>
          </cell>
          <cell r="C304">
            <v>350</v>
          </cell>
          <cell r="D304">
            <v>6</v>
          </cell>
          <cell r="E304">
            <v>1.0975652715298897E-2</v>
          </cell>
        </row>
        <row r="305">
          <cell r="A305" t="str">
            <v>GRP6400</v>
          </cell>
          <cell r="B305" t="str">
            <v>GRP</v>
          </cell>
          <cell r="C305">
            <v>400</v>
          </cell>
          <cell r="D305">
            <v>6</v>
          </cell>
          <cell r="E305">
            <v>7.9556725974866023E-3</v>
          </cell>
        </row>
        <row r="306">
          <cell r="A306" t="str">
            <v>GRP6450</v>
          </cell>
          <cell r="B306" t="str">
            <v>GRP</v>
          </cell>
          <cell r="C306">
            <v>450</v>
          </cell>
          <cell r="D306">
            <v>6</v>
          </cell>
          <cell r="E306">
            <v>5.9834184193067351E-3</v>
          </cell>
        </row>
        <row r="307">
          <cell r="A307" t="str">
            <v>GRP6500</v>
          </cell>
          <cell r="B307" t="str">
            <v>GRP</v>
          </cell>
          <cell r="C307">
            <v>500</v>
          </cell>
          <cell r="D307">
            <v>6</v>
          </cell>
          <cell r="E307">
            <v>4.7554642015215018E-3</v>
          </cell>
        </row>
        <row r="308">
          <cell r="A308" t="str">
            <v>GRP6600</v>
          </cell>
          <cell r="B308" t="str">
            <v>GRP</v>
          </cell>
          <cell r="C308">
            <v>600</v>
          </cell>
          <cell r="D308">
            <v>6</v>
          </cell>
          <cell r="E308">
            <v>3.203466906792339E-3</v>
          </cell>
        </row>
        <row r="309">
          <cell r="A309" t="str">
            <v>GRP6700</v>
          </cell>
          <cell r="B309" t="str">
            <v>GRP</v>
          </cell>
          <cell r="C309">
            <v>700</v>
          </cell>
          <cell r="D309">
            <v>6</v>
          </cell>
          <cell r="E309">
            <v>2.3459375981768698E-3</v>
          </cell>
        </row>
        <row r="310">
          <cell r="A310" t="str">
            <v>GRP6800</v>
          </cell>
          <cell r="B310" t="str">
            <v>GRP</v>
          </cell>
          <cell r="C310">
            <v>800</v>
          </cell>
          <cell r="D310">
            <v>6</v>
          </cell>
          <cell r="E310">
            <v>1.7603857144661225E-3</v>
          </cell>
        </row>
        <row r="311">
          <cell r="A311" t="str">
            <v>GRP6900</v>
          </cell>
          <cell r="B311" t="str">
            <v>GRP</v>
          </cell>
          <cell r="C311">
            <v>900</v>
          </cell>
          <cell r="D311">
            <v>6</v>
          </cell>
          <cell r="E311">
            <v>1.3683103950304948E-3</v>
          </cell>
        </row>
        <row r="312">
          <cell r="A312" t="str">
            <v>GRP61000</v>
          </cell>
          <cell r="B312" t="str">
            <v>GRP</v>
          </cell>
          <cell r="C312">
            <v>1000</v>
          </cell>
          <cell r="D312">
            <v>6</v>
          </cell>
          <cell r="E312">
            <v>1.0933236422011789E-3</v>
          </cell>
        </row>
        <row r="313">
          <cell r="A313" t="str">
            <v>GRP9350</v>
          </cell>
          <cell r="B313" t="str">
            <v>GRP</v>
          </cell>
          <cell r="C313">
            <v>350</v>
          </cell>
          <cell r="D313">
            <v>9</v>
          </cell>
          <cell r="E313">
            <v>1.0975652715298897E-2</v>
          </cell>
        </row>
        <row r="314">
          <cell r="A314" t="str">
            <v>GRP9400</v>
          </cell>
          <cell r="B314" t="str">
            <v>GRP</v>
          </cell>
          <cell r="C314">
            <v>400</v>
          </cell>
          <cell r="D314">
            <v>9</v>
          </cell>
          <cell r="E314">
            <v>7.9556725974866023E-3</v>
          </cell>
        </row>
        <row r="315">
          <cell r="A315" t="str">
            <v>GRP9450</v>
          </cell>
          <cell r="B315" t="str">
            <v>GRP</v>
          </cell>
          <cell r="C315">
            <v>450</v>
          </cell>
          <cell r="D315">
            <v>9</v>
          </cell>
          <cell r="E315">
            <v>5.9834184193067351E-3</v>
          </cell>
        </row>
        <row r="316">
          <cell r="A316" t="str">
            <v>GRP9500</v>
          </cell>
          <cell r="B316" t="str">
            <v>GRP</v>
          </cell>
          <cell r="C316">
            <v>500</v>
          </cell>
          <cell r="D316">
            <v>9</v>
          </cell>
          <cell r="E316">
            <v>4.7554642015215018E-3</v>
          </cell>
        </row>
        <row r="317">
          <cell r="A317" t="str">
            <v>GRP9600</v>
          </cell>
          <cell r="B317" t="str">
            <v>GRP</v>
          </cell>
          <cell r="C317">
            <v>600</v>
          </cell>
          <cell r="D317">
            <v>9</v>
          </cell>
          <cell r="E317">
            <v>3.203466906792339E-3</v>
          </cell>
        </row>
        <row r="318">
          <cell r="A318" t="str">
            <v>GRP9700</v>
          </cell>
          <cell r="B318" t="str">
            <v>GRP</v>
          </cell>
          <cell r="C318">
            <v>700</v>
          </cell>
          <cell r="D318">
            <v>9</v>
          </cell>
          <cell r="E318">
            <v>2.3459375981768698E-3</v>
          </cell>
        </row>
        <row r="319">
          <cell r="A319" t="str">
            <v>GRP9800</v>
          </cell>
          <cell r="B319" t="str">
            <v>GRP</v>
          </cell>
          <cell r="C319">
            <v>800</v>
          </cell>
          <cell r="D319">
            <v>9</v>
          </cell>
          <cell r="E319">
            <v>1.7603857144661225E-3</v>
          </cell>
        </row>
        <row r="320">
          <cell r="A320" t="str">
            <v>GRP9900</v>
          </cell>
          <cell r="B320" t="str">
            <v>GRP</v>
          </cell>
          <cell r="C320">
            <v>900</v>
          </cell>
          <cell r="D320">
            <v>9</v>
          </cell>
          <cell r="E320">
            <v>1.3683103950304948E-3</v>
          </cell>
        </row>
        <row r="321">
          <cell r="A321" t="str">
            <v>GRP91000</v>
          </cell>
          <cell r="B321" t="str">
            <v>GRP</v>
          </cell>
          <cell r="C321">
            <v>1000</v>
          </cell>
          <cell r="D321">
            <v>9</v>
          </cell>
          <cell r="E321">
            <v>1.0933236422011789E-3</v>
          </cell>
        </row>
        <row r="322">
          <cell r="A322" t="str">
            <v>GRP12350</v>
          </cell>
          <cell r="B322" t="str">
            <v>GRP</v>
          </cell>
          <cell r="C322">
            <v>350</v>
          </cell>
          <cell r="D322">
            <v>12</v>
          </cell>
          <cell r="E322">
            <v>1.0975652715298897E-2</v>
          </cell>
        </row>
        <row r="323">
          <cell r="A323" t="str">
            <v>GRP12400</v>
          </cell>
          <cell r="B323" t="str">
            <v>GRP</v>
          </cell>
          <cell r="C323">
            <v>400</v>
          </cell>
          <cell r="D323">
            <v>12</v>
          </cell>
          <cell r="E323">
            <v>7.9556725974866023E-3</v>
          </cell>
        </row>
        <row r="324">
          <cell r="A324" t="str">
            <v>GRP12450</v>
          </cell>
          <cell r="B324" t="str">
            <v>GRP</v>
          </cell>
          <cell r="C324">
            <v>450</v>
          </cell>
          <cell r="D324">
            <v>12</v>
          </cell>
          <cell r="E324">
            <v>5.9834184193067351E-3</v>
          </cell>
        </row>
        <row r="325">
          <cell r="A325" t="str">
            <v>GRP12500</v>
          </cell>
          <cell r="B325" t="str">
            <v>GRP</v>
          </cell>
          <cell r="C325">
            <v>500</v>
          </cell>
          <cell r="D325">
            <v>12</v>
          </cell>
          <cell r="E325">
            <v>4.7554642015215018E-3</v>
          </cell>
        </row>
        <row r="326">
          <cell r="A326" t="str">
            <v>GRP12600</v>
          </cell>
          <cell r="B326" t="str">
            <v>GRP</v>
          </cell>
          <cell r="C326">
            <v>600</v>
          </cell>
          <cell r="D326">
            <v>12</v>
          </cell>
          <cell r="E326">
            <v>3.203466906792339E-3</v>
          </cell>
        </row>
        <row r="327">
          <cell r="A327" t="str">
            <v>GRP12700</v>
          </cell>
          <cell r="B327" t="str">
            <v>GRP</v>
          </cell>
          <cell r="C327">
            <v>700</v>
          </cell>
          <cell r="D327">
            <v>12</v>
          </cell>
          <cell r="E327">
            <v>2.3459375981768698E-3</v>
          </cell>
        </row>
        <row r="328">
          <cell r="A328" t="str">
            <v>GRP12800</v>
          </cell>
          <cell r="B328" t="str">
            <v>GRP</v>
          </cell>
          <cell r="C328">
            <v>800</v>
          </cell>
          <cell r="D328">
            <v>12</v>
          </cell>
          <cell r="E328">
            <v>1.7603857144661225E-3</v>
          </cell>
        </row>
        <row r="329">
          <cell r="A329" t="str">
            <v>GRP12900</v>
          </cell>
          <cell r="B329" t="str">
            <v>GRP</v>
          </cell>
          <cell r="C329">
            <v>900</v>
          </cell>
          <cell r="D329">
            <v>12</v>
          </cell>
          <cell r="E329">
            <v>1.3683103950304948E-3</v>
          </cell>
        </row>
        <row r="330">
          <cell r="A330" t="str">
            <v>GRP121000</v>
          </cell>
          <cell r="B330" t="str">
            <v>GRP</v>
          </cell>
          <cell r="C330">
            <v>1000</v>
          </cell>
          <cell r="D330">
            <v>12</v>
          </cell>
          <cell r="E330">
            <v>1.0933236422011789E-3</v>
          </cell>
        </row>
        <row r="331">
          <cell r="A331" t="str">
            <v>GRP15350</v>
          </cell>
          <cell r="B331" t="str">
            <v>GRP</v>
          </cell>
          <cell r="C331">
            <v>350</v>
          </cell>
          <cell r="D331">
            <v>15</v>
          </cell>
          <cell r="E331">
            <v>1.0975652715298897E-2</v>
          </cell>
        </row>
        <row r="332">
          <cell r="A332" t="str">
            <v>GRP15400</v>
          </cell>
          <cell r="B332" t="str">
            <v>GRP</v>
          </cell>
          <cell r="C332">
            <v>400</v>
          </cell>
          <cell r="D332">
            <v>15</v>
          </cell>
          <cell r="E332">
            <v>7.9556725974866023E-3</v>
          </cell>
        </row>
        <row r="333">
          <cell r="A333" t="str">
            <v>GRP15450</v>
          </cell>
          <cell r="B333" t="str">
            <v>GRP</v>
          </cell>
          <cell r="C333">
            <v>450</v>
          </cell>
          <cell r="D333">
            <v>15</v>
          </cell>
          <cell r="E333">
            <v>5.9834184193067351E-3</v>
          </cell>
        </row>
        <row r="334">
          <cell r="A334" t="str">
            <v>GRP15500</v>
          </cell>
          <cell r="B334" t="str">
            <v>GRP</v>
          </cell>
          <cell r="C334">
            <v>500</v>
          </cell>
          <cell r="D334">
            <v>15</v>
          </cell>
          <cell r="E334">
            <v>4.7554642015215018E-3</v>
          </cell>
        </row>
        <row r="335">
          <cell r="A335" t="str">
            <v>GRP15600</v>
          </cell>
          <cell r="B335" t="str">
            <v>GRP</v>
          </cell>
          <cell r="C335">
            <v>600</v>
          </cell>
          <cell r="D335">
            <v>15</v>
          </cell>
          <cell r="E335">
            <v>3.203466906792339E-3</v>
          </cell>
        </row>
        <row r="336">
          <cell r="A336" t="str">
            <v>GRP15700</v>
          </cell>
          <cell r="B336" t="str">
            <v>GRP</v>
          </cell>
          <cell r="C336">
            <v>700</v>
          </cell>
          <cell r="D336">
            <v>15</v>
          </cell>
          <cell r="E336">
            <v>2.3459375981768698E-3</v>
          </cell>
        </row>
        <row r="337">
          <cell r="A337" t="str">
            <v>GRP15800</v>
          </cell>
          <cell r="B337" t="str">
            <v>GRP</v>
          </cell>
          <cell r="C337">
            <v>800</v>
          </cell>
          <cell r="D337">
            <v>15</v>
          </cell>
          <cell r="E337">
            <v>1.7603857144661225E-3</v>
          </cell>
        </row>
        <row r="338">
          <cell r="A338" t="str">
            <v>GRP15900</v>
          </cell>
          <cell r="B338" t="str">
            <v>GRP</v>
          </cell>
          <cell r="C338">
            <v>900</v>
          </cell>
          <cell r="D338">
            <v>15</v>
          </cell>
          <cell r="E338">
            <v>1.3683103950304948E-3</v>
          </cell>
        </row>
        <row r="339">
          <cell r="A339" t="str">
            <v>GRP151000</v>
          </cell>
          <cell r="B339" t="str">
            <v>GRP</v>
          </cell>
          <cell r="C339">
            <v>1000</v>
          </cell>
          <cell r="D339">
            <v>15</v>
          </cell>
          <cell r="E339">
            <v>1.0933236422011789E-3</v>
          </cell>
        </row>
        <row r="340">
          <cell r="A340" t="str">
            <v>MS580</v>
          </cell>
          <cell r="B340" t="str">
            <v>MS</v>
          </cell>
          <cell r="C340">
            <v>80</v>
          </cell>
          <cell r="D340">
            <v>5</v>
          </cell>
          <cell r="E340">
            <v>0.44763501953807294</v>
          </cell>
        </row>
        <row r="341">
          <cell r="A341" t="str">
            <v>MS5100</v>
          </cell>
          <cell r="B341" t="str">
            <v>MS</v>
          </cell>
          <cell r="C341">
            <v>100</v>
          </cell>
          <cell r="D341">
            <v>5</v>
          </cell>
          <cell r="E341">
            <v>0.28172911817464441</v>
          </cell>
        </row>
        <row r="342">
          <cell r="A342" t="str">
            <v>MS5125</v>
          </cell>
          <cell r="B342" t="str">
            <v>MS</v>
          </cell>
          <cell r="C342">
            <v>125</v>
          </cell>
          <cell r="D342">
            <v>5</v>
          </cell>
          <cell r="E342">
            <v>0.17670588008918739</v>
          </cell>
        </row>
        <row r="343">
          <cell r="A343" t="str">
            <v>MS5150</v>
          </cell>
          <cell r="B343" t="str">
            <v>MS</v>
          </cell>
          <cell r="C343">
            <v>150</v>
          </cell>
          <cell r="D343">
            <v>5</v>
          </cell>
          <cell r="E343">
            <v>0.1203559550870736</v>
          </cell>
        </row>
        <row r="344">
          <cell r="A344" t="str">
            <v>MS5200</v>
          </cell>
          <cell r="B344" t="str">
            <v>MS</v>
          </cell>
          <cell r="C344">
            <v>200</v>
          </cell>
          <cell r="D344">
            <v>5</v>
          </cell>
          <cell r="E344">
            <v>6.5263272230967728E-2</v>
          </cell>
        </row>
        <row r="345">
          <cell r="A345" t="str">
            <v>MS5250</v>
          </cell>
          <cell r="B345" t="str">
            <v>MS</v>
          </cell>
          <cell r="C345">
            <v>250</v>
          </cell>
          <cell r="D345">
            <v>5</v>
          </cell>
          <cell r="E345">
            <v>4.0365987618053101E-2</v>
          </cell>
        </row>
        <row r="346">
          <cell r="A346" t="str">
            <v>MS5300</v>
          </cell>
          <cell r="B346" t="str">
            <v>MS</v>
          </cell>
          <cell r="C346">
            <v>300</v>
          </cell>
          <cell r="D346">
            <v>5</v>
          </cell>
          <cell r="E346">
            <v>2.7149925384405988E-2</v>
          </cell>
        </row>
        <row r="347">
          <cell r="A347" t="str">
            <v>MS5350</v>
          </cell>
          <cell r="B347" t="str">
            <v>MS</v>
          </cell>
          <cell r="C347">
            <v>350</v>
          </cell>
          <cell r="D347">
            <v>5</v>
          </cell>
          <cell r="E347">
            <v>1.9356431019806542E-2</v>
          </cell>
        </row>
        <row r="348">
          <cell r="A348" t="str">
            <v>MS5400</v>
          </cell>
          <cell r="B348" t="str">
            <v>MS</v>
          </cell>
          <cell r="C348">
            <v>400</v>
          </cell>
          <cell r="D348">
            <v>5</v>
          </cell>
          <cell r="E348">
            <v>1.4405608178647762E-2</v>
          </cell>
        </row>
        <row r="349">
          <cell r="A349" t="str">
            <v>MS5450</v>
          </cell>
          <cell r="B349" t="str">
            <v>MS</v>
          </cell>
          <cell r="C349">
            <v>450</v>
          </cell>
          <cell r="D349">
            <v>5</v>
          </cell>
          <cell r="E349">
            <v>1.1080958002156163E-2</v>
          </cell>
        </row>
        <row r="350">
          <cell r="A350" t="str">
            <v>MS5500</v>
          </cell>
          <cell r="B350" t="str">
            <v>MS</v>
          </cell>
          <cell r="C350">
            <v>500</v>
          </cell>
          <cell r="D350">
            <v>5</v>
          </cell>
          <cell r="E350">
            <v>9.4564882682788183E-3</v>
          </cell>
        </row>
        <row r="351">
          <cell r="A351" t="str">
            <v>MS5600</v>
          </cell>
          <cell r="B351" t="str">
            <v>MS</v>
          </cell>
          <cell r="C351">
            <v>600</v>
          </cell>
          <cell r="D351">
            <v>5</v>
          </cell>
          <cell r="E351">
            <v>6.3122155140126306E-3</v>
          </cell>
        </row>
        <row r="352">
          <cell r="A352" t="str">
            <v>MS5700</v>
          </cell>
          <cell r="B352" t="str">
            <v>MS</v>
          </cell>
          <cell r="C352">
            <v>700</v>
          </cell>
          <cell r="D352">
            <v>5</v>
          </cell>
          <cell r="E352">
            <v>4.4705770867339263E-3</v>
          </cell>
        </row>
        <row r="353">
          <cell r="A353" t="str">
            <v>MS5800</v>
          </cell>
          <cell r="B353" t="str">
            <v>MS</v>
          </cell>
          <cell r="C353">
            <v>800</v>
          </cell>
          <cell r="D353">
            <v>5</v>
          </cell>
          <cell r="E353">
            <v>3.3078325681283466E-3</v>
          </cell>
        </row>
        <row r="354">
          <cell r="A354" t="str">
            <v>MS5900</v>
          </cell>
          <cell r="B354" t="str">
            <v>MS</v>
          </cell>
          <cell r="C354">
            <v>900</v>
          </cell>
          <cell r="D354">
            <v>5</v>
          </cell>
          <cell r="E354">
            <v>2.5313456378705372E-3</v>
          </cell>
        </row>
        <row r="355">
          <cell r="A355" t="str">
            <v>MS51000</v>
          </cell>
          <cell r="B355" t="str">
            <v>MS</v>
          </cell>
          <cell r="C355">
            <v>1000</v>
          </cell>
          <cell r="D355">
            <v>5</v>
          </cell>
          <cell r="E355">
            <v>1.9896854169279173E-3</v>
          </cell>
        </row>
        <row r="356">
          <cell r="A356" t="str">
            <v>MS680</v>
          </cell>
          <cell r="B356" t="str">
            <v>MS</v>
          </cell>
          <cell r="C356">
            <v>80</v>
          </cell>
          <cell r="D356">
            <v>6</v>
          </cell>
          <cell r="E356">
            <v>0.45280496521282065</v>
          </cell>
        </row>
        <row r="357">
          <cell r="A357" t="str">
            <v>MS6100</v>
          </cell>
          <cell r="B357" t="str">
            <v>MS</v>
          </cell>
          <cell r="C357">
            <v>100</v>
          </cell>
          <cell r="D357">
            <v>6</v>
          </cell>
          <cell r="E357">
            <v>0.28567677919814038</v>
          </cell>
        </row>
        <row r="358">
          <cell r="A358" t="str">
            <v>MS6125</v>
          </cell>
          <cell r="B358" t="str">
            <v>MS</v>
          </cell>
          <cell r="C358">
            <v>125</v>
          </cell>
          <cell r="D358">
            <v>6</v>
          </cell>
          <cell r="E358">
            <v>0.17969120716569961</v>
          </cell>
        </row>
        <row r="359">
          <cell r="A359" t="str">
            <v>MS6150</v>
          </cell>
          <cell r="B359" t="str">
            <v>MS</v>
          </cell>
          <cell r="C359">
            <v>150</v>
          </cell>
          <cell r="D359">
            <v>6</v>
          </cell>
          <cell r="E359">
            <v>0.12271241672860235</v>
          </cell>
        </row>
        <row r="360">
          <cell r="A360" t="str">
            <v>MS6200</v>
          </cell>
          <cell r="B360" t="str">
            <v>MS</v>
          </cell>
          <cell r="C360">
            <v>200</v>
          </cell>
          <cell r="D360">
            <v>6</v>
          </cell>
          <cell r="E360">
            <v>6.6857830461507978E-2</v>
          </cell>
        </row>
        <row r="361">
          <cell r="A361" t="str">
            <v>MS6250</v>
          </cell>
          <cell r="B361" t="str">
            <v>MS</v>
          </cell>
          <cell r="C361">
            <v>250</v>
          </cell>
          <cell r="D361">
            <v>6</v>
          </cell>
          <cell r="E361">
            <v>4.1524573044152947E-2</v>
          </cell>
        </row>
        <row r="362">
          <cell r="A362" t="str">
            <v>MS6300</v>
          </cell>
          <cell r="B362" t="str">
            <v>MS</v>
          </cell>
          <cell r="C362">
            <v>300</v>
          </cell>
          <cell r="D362">
            <v>6</v>
          </cell>
          <cell r="E362">
            <v>2.8031935845870212E-2</v>
          </cell>
        </row>
        <row r="363">
          <cell r="A363" t="str">
            <v>MS6350</v>
          </cell>
          <cell r="B363" t="str">
            <v>MS</v>
          </cell>
          <cell r="C363">
            <v>350</v>
          </cell>
          <cell r="D363">
            <v>6</v>
          </cell>
          <cell r="E363">
            <v>2.0050645445549766E-2</v>
          </cell>
        </row>
        <row r="364">
          <cell r="A364" t="str">
            <v>MS6400</v>
          </cell>
          <cell r="B364" t="str">
            <v>MS</v>
          </cell>
          <cell r="C364">
            <v>400</v>
          </cell>
          <cell r="D364">
            <v>6</v>
          </cell>
          <cell r="E364">
            <v>1.4965966472239189E-2</v>
          </cell>
        </row>
        <row r="365">
          <cell r="A365" t="str">
            <v>MS6450</v>
          </cell>
          <cell r="B365" t="str">
            <v>MS</v>
          </cell>
          <cell r="C365">
            <v>450</v>
          </cell>
          <cell r="D365">
            <v>6</v>
          </cell>
          <cell r="E365">
            <v>1.1542349824438186E-2</v>
          </cell>
        </row>
        <row r="366">
          <cell r="A366" t="str">
            <v>MS6500</v>
          </cell>
          <cell r="B366" t="str">
            <v>MS</v>
          </cell>
          <cell r="C366">
            <v>500</v>
          </cell>
          <cell r="D366">
            <v>6</v>
          </cell>
          <cell r="E366">
            <v>9.7083778722101138E-3</v>
          </cell>
        </row>
        <row r="367">
          <cell r="A367" t="str">
            <v>MS6600</v>
          </cell>
          <cell r="B367" t="str">
            <v>MS</v>
          </cell>
          <cell r="C367">
            <v>600</v>
          </cell>
          <cell r="D367">
            <v>6</v>
          </cell>
          <cell r="E367">
            <v>6.4994475496481961E-3</v>
          </cell>
        </row>
        <row r="368">
          <cell r="A368" t="str">
            <v>MS6700</v>
          </cell>
          <cell r="B368" t="str">
            <v>MS</v>
          </cell>
          <cell r="C368">
            <v>700</v>
          </cell>
          <cell r="D368">
            <v>6</v>
          </cell>
          <cell r="E368">
            <v>4.6148901820264763E-3</v>
          </cell>
        </row>
        <row r="369">
          <cell r="A369" t="str">
            <v>MS6800</v>
          </cell>
          <cell r="B369" t="str">
            <v>MS</v>
          </cell>
          <cell r="C369">
            <v>800</v>
          </cell>
          <cell r="D369">
            <v>6</v>
          </cell>
          <cell r="E369">
            <v>3.4221836778655233E-3</v>
          </cell>
        </row>
        <row r="370">
          <cell r="A370" t="str">
            <v>MS6900</v>
          </cell>
          <cell r="B370" t="str">
            <v>MS</v>
          </cell>
          <cell r="C370">
            <v>900</v>
          </cell>
          <cell r="D370">
            <v>6</v>
          </cell>
          <cell r="E370">
            <v>2.6239622511437747E-3</v>
          </cell>
        </row>
        <row r="371">
          <cell r="A371" t="str">
            <v>MS61000</v>
          </cell>
          <cell r="B371" t="str">
            <v>MS</v>
          </cell>
          <cell r="C371">
            <v>1000</v>
          </cell>
          <cell r="D371">
            <v>6</v>
          </cell>
          <cell r="E371">
            <v>2.0660503314271768E-3</v>
          </cell>
        </row>
        <row r="372">
          <cell r="A372" t="str">
            <v>MS880</v>
          </cell>
          <cell r="B372" t="str">
            <v>MS</v>
          </cell>
          <cell r="C372">
            <v>80</v>
          </cell>
          <cell r="D372">
            <v>8</v>
          </cell>
          <cell r="E372">
            <v>0.45952654229689427</v>
          </cell>
        </row>
        <row r="373">
          <cell r="A373" t="str">
            <v>MS8100</v>
          </cell>
          <cell r="B373" t="str">
            <v>MS</v>
          </cell>
          <cell r="C373">
            <v>100</v>
          </cell>
          <cell r="D373">
            <v>8</v>
          </cell>
          <cell r="E373">
            <v>0.29085291180687162</v>
          </cell>
        </row>
        <row r="374">
          <cell r="A374" t="str">
            <v>MS8125</v>
          </cell>
          <cell r="B374" t="str">
            <v>MS</v>
          </cell>
          <cell r="C374">
            <v>125</v>
          </cell>
          <cell r="D374">
            <v>8</v>
          </cell>
          <cell r="E374">
            <v>0.18364471503695795</v>
          </cell>
        </row>
        <row r="375">
          <cell r="A375" t="str">
            <v>MS8150</v>
          </cell>
          <cell r="B375" t="str">
            <v>MS</v>
          </cell>
          <cell r="C375">
            <v>150</v>
          </cell>
          <cell r="D375">
            <v>8</v>
          </cell>
          <cell r="E375">
            <v>0.1258623270250655</v>
          </cell>
        </row>
        <row r="376">
          <cell r="A376" t="str">
            <v>MS8200</v>
          </cell>
          <cell r="B376" t="str">
            <v>MS</v>
          </cell>
          <cell r="C376">
            <v>200</v>
          </cell>
          <cell r="D376">
            <v>8</v>
          </cell>
          <cell r="E376">
            <v>6.9025734409838821E-2</v>
          </cell>
        </row>
        <row r="377">
          <cell r="A377" t="str">
            <v>MS8250</v>
          </cell>
          <cell r="B377" t="str">
            <v>MS</v>
          </cell>
          <cell r="C377">
            <v>250</v>
          </cell>
          <cell r="D377">
            <v>8</v>
          </cell>
          <cell r="E377">
            <v>4.3123589856303622E-2</v>
          </cell>
        </row>
        <row r="378">
          <cell r="A378" t="str">
            <v>MS8300</v>
          </cell>
          <cell r="B378" t="str">
            <v>MS</v>
          </cell>
          <cell r="C378">
            <v>300</v>
          </cell>
          <cell r="D378">
            <v>8</v>
          </cell>
          <cell r="E378">
            <v>2.9265675129784442E-2</v>
          </cell>
        </row>
        <row r="379">
          <cell r="A379" t="str">
            <v>MS8350</v>
          </cell>
          <cell r="B379" t="str">
            <v>MS</v>
          </cell>
          <cell r="C379">
            <v>350</v>
          </cell>
          <cell r="D379">
            <v>8</v>
          </cell>
          <cell r="E379">
            <v>2.103346807607382E-2</v>
          </cell>
        </row>
        <row r="380">
          <cell r="A380" t="str">
            <v>MS8400</v>
          </cell>
          <cell r="B380" t="str">
            <v>MS</v>
          </cell>
          <cell r="C380">
            <v>400</v>
          </cell>
          <cell r="D380">
            <v>8</v>
          </cell>
          <cell r="E380">
            <v>1.5767963913301992E-2</v>
          </cell>
        </row>
        <row r="381">
          <cell r="A381" t="str">
            <v>MS8450</v>
          </cell>
          <cell r="B381" t="str">
            <v>MS</v>
          </cell>
          <cell r="C381">
            <v>450</v>
          </cell>
          <cell r="D381">
            <v>8</v>
          </cell>
          <cell r="E381">
            <v>1.2209259470661465E-2</v>
          </cell>
        </row>
        <row r="382">
          <cell r="A382" t="str">
            <v>MS8500</v>
          </cell>
          <cell r="B382" t="str">
            <v>MS</v>
          </cell>
          <cell r="C382">
            <v>500</v>
          </cell>
          <cell r="D382">
            <v>8</v>
          </cell>
          <cell r="E382">
            <v>1.0098140196823273E-2</v>
          </cell>
        </row>
        <row r="383">
          <cell r="A383" t="str">
            <v>MS8600</v>
          </cell>
          <cell r="B383" t="str">
            <v>MS</v>
          </cell>
          <cell r="C383">
            <v>600</v>
          </cell>
          <cell r="D383">
            <v>8</v>
          </cell>
          <cell r="E383">
            <v>6.7925117479099417E-3</v>
          </cell>
        </row>
        <row r="384">
          <cell r="A384" t="str">
            <v>MS8700</v>
          </cell>
          <cell r="B384" t="str">
            <v>MS</v>
          </cell>
          <cell r="C384">
            <v>700</v>
          </cell>
          <cell r="D384">
            <v>8</v>
          </cell>
          <cell r="E384">
            <v>4.8430482808344937E-3</v>
          </cell>
        </row>
        <row r="385">
          <cell r="A385" t="str">
            <v>MS8800</v>
          </cell>
          <cell r="B385" t="str">
            <v>MS</v>
          </cell>
          <cell r="C385">
            <v>800</v>
          </cell>
          <cell r="D385">
            <v>8</v>
          </cell>
          <cell r="E385">
            <v>3.6045692428866012E-3</v>
          </cell>
        </row>
        <row r="386">
          <cell r="A386" t="str">
            <v>MS8900</v>
          </cell>
          <cell r="B386" t="str">
            <v>MS</v>
          </cell>
          <cell r="C386">
            <v>900</v>
          </cell>
          <cell r="D386">
            <v>8</v>
          </cell>
          <cell r="E386">
            <v>2.7728373438349013E-3</v>
          </cell>
        </row>
        <row r="387">
          <cell r="A387" t="str">
            <v>MS81000</v>
          </cell>
          <cell r="B387" t="str">
            <v>MS</v>
          </cell>
          <cell r="C387">
            <v>1000</v>
          </cell>
          <cell r="D387">
            <v>8</v>
          </cell>
          <cell r="E387">
            <v>2.1896576690407276E-3</v>
          </cell>
        </row>
        <row r="388">
          <cell r="A388" t="str">
            <v>MS1080</v>
          </cell>
          <cell r="B388" t="str">
            <v>MS</v>
          </cell>
          <cell r="C388">
            <v>80</v>
          </cell>
          <cell r="D388">
            <v>10</v>
          </cell>
          <cell r="E388">
            <v>0.46370606964042055</v>
          </cell>
        </row>
        <row r="389">
          <cell r="A389" t="str">
            <v>MS10100</v>
          </cell>
          <cell r="B389" t="str">
            <v>MS</v>
          </cell>
          <cell r="C389">
            <v>100</v>
          </cell>
          <cell r="D389">
            <v>10</v>
          </cell>
          <cell r="E389">
            <v>0.29409698707001236</v>
          </cell>
        </row>
        <row r="390">
          <cell r="A390" t="str">
            <v>MS10125</v>
          </cell>
          <cell r="B390" t="str">
            <v>MS</v>
          </cell>
          <cell r="C390">
            <v>125</v>
          </cell>
          <cell r="D390">
            <v>10</v>
          </cell>
          <cell r="E390">
            <v>0.18614586355639784</v>
          </cell>
        </row>
        <row r="391">
          <cell r="A391" t="str">
            <v>MS10150</v>
          </cell>
          <cell r="B391" t="str">
            <v>MS</v>
          </cell>
          <cell r="C391">
            <v>150</v>
          </cell>
          <cell r="D391">
            <v>10</v>
          </cell>
          <cell r="E391">
            <v>0.12787283287045303</v>
          </cell>
        </row>
        <row r="392">
          <cell r="A392" t="str">
            <v>MS10200</v>
          </cell>
          <cell r="B392" t="str">
            <v>MS</v>
          </cell>
          <cell r="C392">
            <v>200</v>
          </cell>
          <cell r="D392">
            <v>10</v>
          </cell>
          <cell r="E392">
            <v>7.0432279543661103E-2</v>
          </cell>
        </row>
        <row r="393">
          <cell r="A393" t="str">
            <v>MS10250</v>
          </cell>
          <cell r="B393" t="str">
            <v>MS</v>
          </cell>
          <cell r="C393">
            <v>250</v>
          </cell>
          <cell r="D393">
            <v>10</v>
          </cell>
          <cell r="E393">
            <v>4.4176470022296847E-2</v>
          </cell>
        </row>
        <row r="394">
          <cell r="A394" t="str">
            <v>MS10300</v>
          </cell>
          <cell r="B394" t="str">
            <v>MS</v>
          </cell>
          <cell r="C394">
            <v>300</v>
          </cell>
          <cell r="D394">
            <v>10</v>
          </cell>
          <cell r="E394">
            <v>3.00889887717684E-2</v>
          </cell>
        </row>
        <row r="395">
          <cell r="A395" t="str">
            <v>MS10350</v>
          </cell>
          <cell r="B395" t="str">
            <v>MS</v>
          </cell>
          <cell r="C395">
            <v>350</v>
          </cell>
          <cell r="D395">
            <v>10</v>
          </cell>
          <cell r="E395">
            <v>2.1697389952903722E-2</v>
          </cell>
        </row>
        <row r="396">
          <cell r="A396" t="str">
            <v>MS10400</v>
          </cell>
          <cell r="B396" t="str">
            <v>MS</v>
          </cell>
          <cell r="C396">
            <v>400</v>
          </cell>
          <cell r="D396">
            <v>10</v>
          </cell>
          <cell r="E396">
            <v>1.6315818057741932E-2</v>
          </cell>
        </row>
        <row r="397">
          <cell r="A397" t="str">
            <v>MS10450</v>
          </cell>
          <cell r="B397" t="str">
            <v>MS</v>
          </cell>
          <cell r="C397">
            <v>450</v>
          </cell>
          <cell r="D397">
            <v>10</v>
          </cell>
          <cell r="E397">
            <v>1.2669531590855564E-2</v>
          </cell>
        </row>
        <row r="398">
          <cell r="A398" t="str">
            <v>MS10500</v>
          </cell>
          <cell r="B398" t="str">
            <v>MS</v>
          </cell>
          <cell r="C398">
            <v>500</v>
          </cell>
          <cell r="D398">
            <v>10</v>
          </cell>
          <cell r="E398">
            <v>1.0386167434530968E-2</v>
          </cell>
        </row>
        <row r="399">
          <cell r="A399" t="str">
            <v>MS10600</v>
          </cell>
          <cell r="B399" t="str">
            <v>MS</v>
          </cell>
          <cell r="C399">
            <v>600</v>
          </cell>
          <cell r="D399">
            <v>10</v>
          </cell>
          <cell r="E399">
            <v>7.0118303827614269E-3</v>
          </cell>
        </row>
        <row r="400">
          <cell r="A400" t="str">
            <v>MS10700</v>
          </cell>
          <cell r="B400" t="str">
            <v>MS</v>
          </cell>
          <cell r="C400">
            <v>700</v>
          </cell>
          <cell r="D400">
            <v>10</v>
          </cell>
          <cell r="E400">
            <v>5.0157040285272545E-3</v>
          </cell>
        </row>
        <row r="401">
          <cell r="A401" t="str">
            <v>MS10800</v>
          </cell>
          <cell r="B401" t="str">
            <v>MS</v>
          </cell>
          <cell r="C401">
            <v>800</v>
          </cell>
          <cell r="D401">
            <v>10</v>
          </cell>
          <cell r="E401">
            <v>3.7439586655367086E-3</v>
          </cell>
        </row>
        <row r="402">
          <cell r="A402" t="str">
            <v>MS10900</v>
          </cell>
          <cell r="B402" t="str">
            <v>MS</v>
          </cell>
          <cell r="C402">
            <v>900</v>
          </cell>
          <cell r="D402">
            <v>10</v>
          </cell>
          <cell r="E402">
            <v>2.8876270297607219E-3</v>
          </cell>
        </row>
        <row r="403">
          <cell r="A403" t="str">
            <v>MS101000</v>
          </cell>
          <cell r="B403" t="str">
            <v>MS</v>
          </cell>
          <cell r="C403">
            <v>1000</v>
          </cell>
          <cell r="D403">
            <v>10</v>
          </cell>
          <cell r="E403">
            <v>2.2857263916803332E-3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pm40"/>
      <sheetName val="SRs"/>
      <sheetName val="SRs-Rev"/>
      <sheetName val="PM 70"/>
      <sheetName val="GM 70"/>
      <sheetName val="PM estimate"/>
      <sheetName val="PM 40rev  (2)"/>
      <sheetName val="data"/>
      <sheetName val="PM 40rev "/>
      <sheetName val="GM estimate"/>
      <sheetName val="GM 40 OHs AC (2)"/>
      <sheetName val="GM 40 OHs AC"/>
      <sheetName val="GM 40 OHs"/>
      <sheetName val="GM 40 "/>
      <sheetName val="detls"/>
      <sheetName val="pm pipes"/>
      <sheetName val="gm pipes"/>
      <sheetName val="altr"/>
      <sheetName val="0000000000000"/>
      <sheetName val="GM 40  (AC) (2)"/>
      <sheetName val="GM 40  (AC)"/>
      <sheetName val="PM (2)"/>
      <sheetName val="PM"/>
      <sheetName val="population"/>
      <sheetName val="POP "/>
      <sheetName val="HYD STA M"/>
      <sheetName val="PVC_dia"/>
      <sheetName val="pm-est (NEW)"/>
      <sheetName val="hyd "/>
      <sheetName val="maint est"/>
      <sheetName val="pm-est (2)"/>
      <sheetName val="GM-est"/>
      <sheetName val="pm-est"/>
      <sheetName val="OHSR GOT"/>
      <sheetName val="Sheet3"/>
      <sheetName val="Original"/>
      <sheetName val="proposal"/>
      <sheetName val="proforma"/>
      <sheetName val="1000000000000"/>
      <sheetName val="2000000000000"/>
      <sheetName val="3000000000000"/>
      <sheetName val="4000000000000"/>
      <sheetName val="5000000000000"/>
      <sheetName val="6000000000000"/>
      <sheetName val="7000000000000"/>
      <sheetName val="8000000000000"/>
      <sheetName val="9000000000000"/>
      <sheetName val="a000000000000"/>
      <sheetName val="b000000000000"/>
      <sheetName val="c000000000000"/>
      <sheetName val="d000000000000"/>
      <sheetName val="e000000000000"/>
      <sheetName val="f000000000000"/>
      <sheetName val="g000000000000"/>
      <sheetName val="h000000000000"/>
      <sheetName val="Sheet1"/>
      <sheetName val="econ pm"/>
      <sheetName val="Infiltration well (2)"/>
      <sheetName val="STATUS"/>
      <sheetName val="Pop"/>
      <sheetName val="F.slip"/>
      <sheetName val="General  AB"/>
      <sheetName val="ABS(A&amp;B)"/>
      <sheetName val="OHSR 10KL 6.30"/>
      <sheetName val="OHSR10 kl11.5"/>
      <sheetName val="OHSR20kl6.3"/>
      <sheetName val="OHSR15 kl 6.3"/>
      <sheetName val="OHSR20KL8.3"/>
      <sheetName val="OHSR 40 9.45"/>
      <sheetName val="OHSR60 9.45"/>
      <sheetName val="OHBR40-det.est"/>
      <sheetName val="GLSR10"/>
      <sheetName val="SSR"/>
      <sheetName val="Hydraulic design"/>
      <sheetName val="cw 110kl"/>
      <sheetName val="sp dis"/>
      <sheetName val="Det-sp dis"/>
      <sheetName val="PH 6x4"/>
      <sheetName val="WMqrts"/>
      <sheetName val="road"/>
      <sheetName val="lead_data"/>
      <sheetName val="cWALLS"/>
      <sheetName val="diff steel qty"/>
      <sheetName val="Pmest-2"/>
      <sheetName val="PMest-1"/>
      <sheetName val="ABSTRACT"/>
      <sheetName val="GMest2"/>
      <sheetName val="GMest phase1"/>
      <sheetName val="GMest"/>
      <sheetName val="grp"/>
      <sheetName val="psc"/>
      <sheetName val="HDPE"/>
      <sheetName val="pvc"/>
      <sheetName val="CI"/>
      <sheetName val="DI"/>
      <sheetName val="ewelj "/>
      <sheetName val="EW,L &amp;J_pipes"/>
      <sheetName val="DI_on pedestals"/>
      <sheetName val="HDPE sluice valve"/>
      <sheetName val="PVC sluice val)"/>
      <sheetName val="Scour all"/>
      <sheetName val="PVC Air valves"/>
      <sheetName val="valves"/>
      <sheetName val="Valve Chambers"/>
      <sheetName val="O&amp;M"/>
      <sheetName val="annualmai "/>
      <sheetName val="Sheet1 (2)"/>
      <sheetName val="HYDRAULIC SSTATEMENT"/>
      <sheetName val="WATER-HAMMER"/>
      <sheetName val="t_prsr"/>
      <sheetName val="wh"/>
      <sheetName val="mcon pm"/>
      <sheetName val="hdpe_basic"/>
      <sheetName val="pvc_basic"/>
      <sheetName val="PM_70"/>
      <sheetName val="GM_70"/>
      <sheetName val="PM_estimate"/>
      <sheetName val="PM_40rev__(2)"/>
      <sheetName val="PM_40rev_"/>
      <sheetName val="GM_estimate"/>
      <sheetName val="GM_40_OHs_AC_(2)"/>
      <sheetName val="GM_40_OHs_AC"/>
      <sheetName val="GM_40_OHs"/>
      <sheetName val="GM_40_"/>
      <sheetName val="pm_pipes"/>
      <sheetName val="gm_pipes"/>
      <sheetName val="GM_40__(AC)_(2)"/>
      <sheetName val="GM_40__(AC)"/>
      <sheetName val="PM_(2)"/>
      <sheetName val="POP_"/>
      <sheetName val="HYD_STA_M"/>
      <sheetName val="pm-est_(NEW)"/>
      <sheetName val="hyd_"/>
      <sheetName val="maint_est"/>
      <sheetName val="pm-est_(2)"/>
      <sheetName val="OHSR_GOT"/>
      <sheetName val="econ_pm"/>
      <sheetName val="Infiltration_well_(2)"/>
      <sheetName val="F_slip"/>
      <sheetName val="General__AB"/>
      <sheetName val="OHSR_10KL_6_30"/>
      <sheetName val="OHSR10_kl11_5"/>
      <sheetName val="OHSR20kl6_3"/>
      <sheetName val="OHSR15_kl_6_3"/>
      <sheetName val="OHSR20KL8_3"/>
      <sheetName val="OHSR_40_9_45"/>
      <sheetName val="OHSR60_9_45"/>
      <sheetName val="OHBR40-det_est"/>
      <sheetName val="Hydraulic_design"/>
      <sheetName val="cw_110kl"/>
      <sheetName val="sp_dis"/>
      <sheetName val="Det-sp_dis"/>
      <sheetName val="PH_6x4"/>
      <sheetName val="diff_steel_qty"/>
      <sheetName val="GMest_phase1"/>
      <sheetName val="ewelj_"/>
      <sheetName val="EW,L_&amp;J_pipes"/>
      <sheetName val="DI_on_pedestals"/>
      <sheetName val="HDPE_sluice_valve"/>
      <sheetName val="PVC_sluice_val)"/>
      <sheetName val="Scour_all"/>
      <sheetName val="PVC_Air_valves"/>
      <sheetName val="Valve_Chambers"/>
      <sheetName val="annualmai_"/>
      <sheetName val="Sheet1_(2)"/>
      <sheetName val="HYDRAULIC_SSTATEMENT"/>
      <sheetName val="RMR"/>
      <sheetName val="Sheet2"/>
      <sheetName val="Plant &amp;  Machinery"/>
      <sheetName val="m"/>
      <sheetName val="LEAD"/>
      <sheetName val="v"/>
      <sheetName val="other rates"/>
      <sheetName val="pvc-pipe-rates"/>
      <sheetName val="Labour"/>
      <sheetName val="r"/>
      <sheetName val="GA"/>
      <sheetName val="PH 6x"/>
      <sheetName val="sand"/>
      <sheetName val="stone"/>
      <sheetName val="index"/>
      <sheetName val="bASICDATA"/>
      <sheetName val="LEAD-c"/>
      <sheetName val="other rates-C"/>
      <sheetName val="l"/>
      <sheetName val="Material"/>
      <sheetName val="Road data"/>
      <sheetName val="data existing_do not delete"/>
      <sheetName val="sch"/>
      <sheetName val="Data.F8.BTR"/>
      <sheetName val="Global factors"/>
      <sheetName val="DISCHARGE"/>
      <sheetName val="Data-Road "/>
      <sheetName val="DATA-CD "/>
      <sheetName val="Levels"/>
      <sheetName val="mcon_pm"/>
      <sheetName val="PM_701"/>
      <sheetName val="GM_701"/>
      <sheetName val="PM_estimate1"/>
      <sheetName val="PM_40rev__(2)1"/>
      <sheetName val="PM_40rev_1"/>
      <sheetName val="GM_estimate1"/>
      <sheetName val="GM_40_OHs_AC_(2)1"/>
      <sheetName val="GM_40_OHs_AC1"/>
      <sheetName val="GM_40_OHs1"/>
      <sheetName val="GM_40_1"/>
      <sheetName val="pm_pipes1"/>
      <sheetName val="gm_pipes1"/>
      <sheetName val="GM_40__(AC)_(2)1"/>
      <sheetName val="GM_40__(AC)1"/>
      <sheetName val="PM_(2)1"/>
      <sheetName val="POP_1"/>
      <sheetName val="HYD_STA_M1"/>
      <sheetName val="pm-est_(NEW)1"/>
      <sheetName val="hyd_1"/>
      <sheetName val="maint_est1"/>
      <sheetName val="pm-est_(2)1"/>
      <sheetName val="OHSR_GOT1"/>
      <sheetName val="econ_pm1"/>
      <sheetName val="Infiltration_well_(2)1"/>
      <sheetName val="F_slip1"/>
      <sheetName val="General__AB1"/>
      <sheetName val="OHSR_10KL_6_301"/>
      <sheetName val="OHSR10_kl11_51"/>
      <sheetName val="OHSR20kl6_31"/>
      <sheetName val="OHSR15_kl_6_31"/>
      <sheetName val="OHSR20KL8_31"/>
      <sheetName val="OHSR_40_9_451"/>
      <sheetName val="OHSR60_9_451"/>
      <sheetName val="OHBR40-det_est1"/>
      <sheetName val="Hydraulic_design1"/>
      <sheetName val="cw_110kl1"/>
      <sheetName val="sp_dis1"/>
      <sheetName val="Det-sp_dis1"/>
      <sheetName val="PH_6x41"/>
      <sheetName val="diff_steel_qty1"/>
      <sheetName val="GMest_phase11"/>
      <sheetName val="ewelj_1"/>
      <sheetName val="EW,L_&amp;J_pipes1"/>
      <sheetName val="DI_on_pedestals1"/>
      <sheetName val="HDPE_sluice_valve1"/>
      <sheetName val="PVC_sluice_val)1"/>
      <sheetName val="Scour_all1"/>
      <sheetName val="PVC_Air_valves1"/>
      <sheetName val="Valve_Chambers1"/>
      <sheetName val="annualmai_1"/>
      <sheetName val="Sheet1_(2)1"/>
      <sheetName val="HYDRAULIC_SSTATEMENT1"/>
      <sheetName val="mcon_pm1"/>
      <sheetName val="R_Det"/>
      <sheetName val="m1"/>
      <sheetName val="Iocount"/>
      <sheetName val="Lead statement"/>
      <sheetName val="ESTIMATE"/>
      <sheetName val="Nspt-smp-final-ORIGINAL"/>
      <sheetName val="ssr-rates"/>
      <sheetName val="Data_"/>
      <sheetName val="Main sheet"/>
      <sheetName val="PM_705"/>
      <sheetName val="GM_705"/>
      <sheetName val="PM_estimate5"/>
      <sheetName val="PM_40rev__(2)5"/>
      <sheetName val="PM_40rev_5"/>
      <sheetName val="GM_estimate5"/>
      <sheetName val="GM_40_OHs_AC_(2)5"/>
      <sheetName val="GM_40_OHs_AC5"/>
      <sheetName val="GM_40_OHs5"/>
      <sheetName val="GM_40_5"/>
      <sheetName val="pm_pipes5"/>
      <sheetName val="gm_pipes5"/>
      <sheetName val="GM_40__(AC)_(2)5"/>
      <sheetName val="GM_40__(AC)5"/>
      <sheetName val="PM_(2)5"/>
      <sheetName val="POP_5"/>
      <sheetName val="HYD_STA_M5"/>
      <sheetName val="pm-est_(NEW)5"/>
      <sheetName val="hyd_5"/>
      <sheetName val="maint_est5"/>
      <sheetName val="pm-est_(2)5"/>
      <sheetName val="OHSR_GOT5"/>
      <sheetName val="econ_pm5"/>
      <sheetName val="Infiltration_well_(2)5"/>
      <sheetName val="F_slip5"/>
      <sheetName val="General__AB5"/>
      <sheetName val="OHSR_10KL_6_305"/>
      <sheetName val="OHSR10_kl11_55"/>
      <sheetName val="OHSR20kl6_35"/>
      <sheetName val="OHSR15_kl_6_35"/>
      <sheetName val="OHSR20KL8_35"/>
      <sheetName val="OHSR_40_9_455"/>
      <sheetName val="OHSR60_9_455"/>
      <sheetName val="OHBR40-det_est5"/>
      <sheetName val="Hydraulic_design5"/>
      <sheetName val="cw_110kl5"/>
      <sheetName val="sp_dis5"/>
      <sheetName val="Det-sp_dis5"/>
      <sheetName val="PH_6x45"/>
      <sheetName val="diff_steel_qty5"/>
      <sheetName val="GMest_phase15"/>
      <sheetName val="ewelj_5"/>
      <sheetName val="EW,L_&amp;J_pipes5"/>
      <sheetName val="DI_on_pedestals5"/>
      <sheetName val="HDPE_sluice_valve5"/>
      <sheetName val="PVC_sluice_val)5"/>
      <sheetName val="Scour_all5"/>
      <sheetName val="PVC_Air_valves5"/>
      <sheetName val="Valve_Chambers5"/>
      <sheetName val="annualmai_5"/>
      <sheetName val="Sheet1_(2)5"/>
      <sheetName val="HYDRAULIC_SSTATEMENT5"/>
      <sheetName val="mcon_pm5"/>
      <sheetName val="PH_6x2"/>
      <sheetName val="Plant_&amp;__Machinery2"/>
      <sheetName val="Road_data2"/>
      <sheetName val="data_existing_do_not_delete2"/>
      <sheetName val="Data_F8_BTR2"/>
      <sheetName val="Global_factors2"/>
      <sheetName val="PM_703"/>
      <sheetName val="GM_703"/>
      <sheetName val="PM_estimate3"/>
      <sheetName val="PM_40rev__(2)3"/>
      <sheetName val="PM_40rev_3"/>
      <sheetName val="GM_estimate3"/>
      <sheetName val="GM_40_OHs_AC_(2)3"/>
      <sheetName val="GM_40_OHs_AC3"/>
      <sheetName val="GM_40_OHs3"/>
      <sheetName val="GM_40_3"/>
      <sheetName val="pm_pipes3"/>
      <sheetName val="gm_pipes3"/>
      <sheetName val="GM_40__(AC)_(2)3"/>
      <sheetName val="GM_40__(AC)3"/>
      <sheetName val="PM_(2)3"/>
      <sheetName val="POP_3"/>
      <sheetName val="HYD_STA_M3"/>
      <sheetName val="pm-est_(NEW)3"/>
      <sheetName val="hyd_3"/>
      <sheetName val="maint_est3"/>
      <sheetName val="pm-est_(2)3"/>
      <sheetName val="OHSR_GOT3"/>
      <sheetName val="econ_pm3"/>
      <sheetName val="Infiltration_well_(2)3"/>
      <sheetName val="F_slip3"/>
      <sheetName val="General__AB3"/>
      <sheetName val="OHSR_10KL_6_303"/>
      <sheetName val="OHSR10_kl11_53"/>
      <sheetName val="OHSR20kl6_33"/>
      <sheetName val="OHSR15_kl_6_33"/>
      <sheetName val="OHSR20KL8_33"/>
      <sheetName val="OHSR_40_9_453"/>
      <sheetName val="OHSR60_9_453"/>
      <sheetName val="OHBR40-det_est3"/>
      <sheetName val="Hydraulic_design3"/>
      <sheetName val="cw_110kl3"/>
      <sheetName val="sp_dis3"/>
      <sheetName val="Det-sp_dis3"/>
      <sheetName val="PH_6x43"/>
      <sheetName val="diff_steel_qty3"/>
      <sheetName val="GMest_phase13"/>
      <sheetName val="ewelj_3"/>
      <sheetName val="EW,L_&amp;J_pipes3"/>
      <sheetName val="DI_on_pedestals3"/>
      <sheetName val="HDPE_sluice_valve3"/>
      <sheetName val="PVC_sluice_val)3"/>
      <sheetName val="Scour_all3"/>
      <sheetName val="PVC_Air_valves3"/>
      <sheetName val="Valve_Chambers3"/>
      <sheetName val="annualmai_3"/>
      <sheetName val="Sheet1_(2)3"/>
      <sheetName val="HYDRAULIC_SSTATEMENT3"/>
      <sheetName val="mcon_pm3"/>
      <sheetName val="PM_702"/>
      <sheetName val="GM_702"/>
      <sheetName val="PM_estimate2"/>
      <sheetName val="PM_40rev__(2)2"/>
      <sheetName val="PM_40rev_2"/>
      <sheetName val="GM_estimate2"/>
      <sheetName val="GM_40_OHs_AC_(2)2"/>
      <sheetName val="GM_40_OHs_AC2"/>
      <sheetName val="GM_40_OHs2"/>
      <sheetName val="GM_40_2"/>
      <sheetName val="pm_pipes2"/>
      <sheetName val="gm_pipes2"/>
      <sheetName val="GM_40__(AC)_(2)2"/>
      <sheetName val="GM_40__(AC)2"/>
      <sheetName val="PM_(2)2"/>
      <sheetName val="POP_2"/>
      <sheetName val="HYD_STA_M2"/>
      <sheetName val="pm-est_(NEW)2"/>
      <sheetName val="hyd_2"/>
      <sheetName val="maint_est2"/>
      <sheetName val="pm-est_(2)2"/>
      <sheetName val="OHSR_GOT2"/>
      <sheetName val="econ_pm2"/>
      <sheetName val="Infiltration_well_(2)2"/>
      <sheetName val="F_slip2"/>
      <sheetName val="General__AB2"/>
      <sheetName val="OHSR_10KL_6_302"/>
      <sheetName val="OHSR10_kl11_52"/>
      <sheetName val="OHSR20kl6_32"/>
      <sheetName val="OHSR15_kl_6_32"/>
      <sheetName val="OHSR20KL8_32"/>
      <sheetName val="OHSR_40_9_452"/>
      <sheetName val="OHSR60_9_452"/>
      <sheetName val="OHBR40-det_est2"/>
      <sheetName val="Hydraulic_design2"/>
      <sheetName val="cw_110kl2"/>
      <sheetName val="sp_dis2"/>
      <sheetName val="Det-sp_dis2"/>
      <sheetName val="PH_6x42"/>
      <sheetName val="diff_steel_qty2"/>
      <sheetName val="GMest_phase12"/>
      <sheetName val="ewelj_2"/>
      <sheetName val="EW,L_&amp;J_pipes2"/>
      <sheetName val="DI_on_pedestals2"/>
      <sheetName val="HDPE_sluice_valve2"/>
      <sheetName val="PVC_sluice_val)2"/>
      <sheetName val="Scour_all2"/>
      <sheetName val="PVC_Air_valves2"/>
      <sheetName val="Valve_Chambers2"/>
      <sheetName val="annualmai_2"/>
      <sheetName val="Sheet1_(2)2"/>
      <sheetName val="HYDRAULIC_SSTATEMENT2"/>
      <sheetName val="mcon_pm2"/>
      <sheetName val="PH_6x"/>
      <sheetName val="Plant_&amp;__Machinery"/>
      <sheetName val="Road_data"/>
      <sheetName val="data_existing_do_not_delete"/>
      <sheetName val="Data_F8_BTR"/>
      <sheetName val="Global_factors"/>
      <sheetName val="PM_704"/>
      <sheetName val="GM_704"/>
      <sheetName val="PM_estimate4"/>
      <sheetName val="PM_40rev__(2)4"/>
      <sheetName val="PM_40rev_4"/>
      <sheetName val="GM_estimate4"/>
      <sheetName val="GM_40_OHs_AC_(2)4"/>
      <sheetName val="GM_40_OHs_AC4"/>
      <sheetName val="GM_40_OHs4"/>
      <sheetName val="GM_40_4"/>
      <sheetName val="pm_pipes4"/>
      <sheetName val="gm_pipes4"/>
      <sheetName val="GM_40__(AC)_(2)4"/>
      <sheetName val="GM_40__(AC)4"/>
      <sheetName val="PM_(2)4"/>
      <sheetName val="POP_4"/>
      <sheetName val="HYD_STA_M4"/>
      <sheetName val="pm-est_(NEW)4"/>
      <sheetName val="hyd_4"/>
      <sheetName val="maint_est4"/>
      <sheetName val="pm-est_(2)4"/>
      <sheetName val="OHSR_GOT4"/>
      <sheetName val="econ_pm4"/>
      <sheetName val="Infiltration_well_(2)4"/>
      <sheetName val="F_slip4"/>
      <sheetName val="General__AB4"/>
      <sheetName val="OHSR_10KL_6_304"/>
      <sheetName val="OHSR10_kl11_54"/>
      <sheetName val="OHSR20kl6_34"/>
      <sheetName val="OHSR15_kl_6_34"/>
      <sheetName val="OHSR20KL8_34"/>
      <sheetName val="OHSR_40_9_454"/>
      <sheetName val="OHSR60_9_454"/>
      <sheetName val="OHBR40-det_est4"/>
      <sheetName val="Hydraulic_design4"/>
      <sheetName val="cw_110kl4"/>
      <sheetName val="sp_dis4"/>
      <sheetName val="Det-sp_dis4"/>
      <sheetName val="PH_6x44"/>
      <sheetName val="diff_steel_qty4"/>
      <sheetName val="GMest_phase14"/>
      <sheetName val="ewelj_4"/>
      <sheetName val="EW,L_&amp;J_pipes4"/>
      <sheetName val="DI_on_pedestals4"/>
      <sheetName val="HDPE_sluice_valve4"/>
      <sheetName val="PVC_sluice_val)4"/>
      <sheetName val="Scour_all4"/>
      <sheetName val="PVC_Air_valves4"/>
      <sheetName val="Valve_Chambers4"/>
      <sheetName val="annualmai_4"/>
      <sheetName val="Sheet1_(2)4"/>
      <sheetName val="HYDRAULIC_SSTATEMENT4"/>
      <sheetName val="mcon_pm4"/>
      <sheetName val="PH_6x1"/>
      <sheetName val="Plant_&amp;__Machinery1"/>
      <sheetName val="Road_data1"/>
      <sheetName val="data_existing_do_not_delete1"/>
      <sheetName val="Data_F8_BTR1"/>
      <sheetName val="Global_factors1"/>
      <sheetName val="Boq"/>
      <sheetName val="Title"/>
      <sheetName val="CLEAR OVER FALL DROP"/>
      <sheetName val="Note"/>
      <sheetName val="leads"/>
      <sheetName val="SUMP1420KL@HW"/>
      <sheetName val="Data_Base"/>
      <sheetName val="sp dip"/>
      <sheetName val="hdpe weights"/>
      <sheetName val="id"/>
      <sheetName val="segments-details"/>
      <sheetName val="sp_dip"/>
      <sheetName val="hdpe_weights"/>
      <sheetName val="other_rates"/>
      <sheetName val="int-Dia-pvc"/>
      <sheetName val="PH Sanctioned"/>
      <sheetName val="LEAD (2)"/>
      <sheetName val="PVC weights"/>
      <sheetName val="int-Dia-hdpe"/>
      <sheetName val="habs-list"/>
      <sheetName val="JAWAHAR-hyd-original"/>
      <sheetName val="mas_hab"/>
      <sheetName val="EDWise"/>
      <sheetName val="sp di"/>
      <sheetName val="Data o"/>
      <sheetName val="Bitumen trunk"/>
      <sheetName val="Feeder"/>
      <sheetName val="R99 etc"/>
      <sheetName val="Trunk unpaved"/>
      <sheetName val="RATES"/>
      <sheetName val="DATA_PRG"/>
      <sheetName val=" data sheet "/>
      <sheetName val="economic PM"/>
      <sheetName val="Sheet9"/>
      <sheetName val="input"/>
      <sheetName val="7.Ben re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6">
          <cell r="A26">
            <v>63</v>
          </cell>
          <cell r="B26">
            <v>0</v>
          </cell>
          <cell r="C26">
            <v>1.9</v>
          </cell>
          <cell r="D26">
            <v>2.7</v>
          </cell>
          <cell r="E26">
            <v>4.0999999999999996</v>
          </cell>
          <cell r="F26">
            <v>0</v>
          </cell>
          <cell r="G26">
            <v>0</v>
          </cell>
          <cell r="H26">
            <v>59.2</v>
          </cell>
          <cell r="I26">
            <v>57.6</v>
          </cell>
          <cell r="J26">
            <v>0</v>
          </cell>
          <cell r="K26">
            <v>54.8</v>
          </cell>
          <cell r="L26">
            <v>0</v>
          </cell>
          <cell r="M26">
            <v>0.18543008999999999</v>
          </cell>
          <cell r="N26">
            <v>0.23433302</v>
          </cell>
          <cell r="O26">
            <v>0.32104532000000002</v>
          </cell>
        </row>
        <row r="27">
          <cell r="A27">
            <v>75</v>
          </cell>
          <cell r="B27">
            <v>0</v>
          </cell>
          <cell r="C27">
            <v>2.2000000000000002</v>
          </cell>
          <cell r="D27">
            <v>3.1</v>
          </cell>
          <cell r="E27">
            <v>4.9000000000000004</v>
          </cell>
          <cell r="F27">
            <v>0</v>
          </cell>
          <cell r="G27">
            <v>0</v>
          </cell>
          <cell r="H27">
            <v>70.599999999999994</v>
          </cell>
          <cell r="I27">
            <v>68.8</v>
          </cell>
          <cell r="J27">
            <v>0</v>
          </cell>
          <cell r="K27">
            <v>65.2</v>
          </cell>
          <cell r="L27">
            <v>0</v>
          </cell>
          <cell r="M27">
            <v>0.12855473000000001</v>
          </cell>
          <cell r="N27">
            <v>0.16123288999999999</v>
          </cell>
          <cell r="O27">
            <v>0.22725295000000001</v>
          </cell>
        </row>
        <row r="28">
          <cell r="A28">
            <v>90</v>
          </cell>
          <cell r="B28">
            <v>0</v>
          </cell>
          <cell r="C28">
            <v>2.6</v>
          </cell>
          <cell r="D28">
            <v>3.7</v>
          </cell>
          <cell r="E28">
            <v>5.7</v>
          </cell>
          <cell r="F28">
            <v>0</v>
          </cell>
          <cell r="G28">
            <v>0</v>
          </cell>
          <cell r="H28">
            <v>84.8</v>
          </cell>
          <cell r="I28">
            <v>82.6</v>
          </cell>
          <cell r="J28">
            <v>0</v>
          </cell>
          <cell r="K28">
            <v>78.599999999999994</v>
          </cell>
          <cell r="L28">
            <v>0</v>
          </cell>
          <cell r="M28">
            <v>8.8417140000000005E-2</v>
          </cell>
          <cell r="N28">
            <v>0.11155078</v>
          </cell>
          <cell r="O28">
            <v>0.15387228999999999</v>
          </cell>
        </row>
        <row r="29">
          <cell r="A29">
            <v>110</v>
          </cell>
          <cell r="B29">
            <v>0</v>
          </cell>
          <cell r="C29">
            <v>3</v>
          </cell>
          <cell r="D29">
            <v>4.3</v>
          </cell>
          <cell r="E29">
            <v>7.1</v>
          </cell>
          <cell r="F29">
            <v>0</v>
          </cell>
          <cell r="G29">
            <v>0</v>
          </cell>
          <cell r="H29">
            <v>104</v>
          </cell>
          <cell r="I29">
            <v>101.4</v>
          </cell>
          <cell r="J29">
            <v>0</v>
          </cell>
          <cell r="K29">
            <v>95.8</v>
          </cell>
          <cell r="L29">
            <v>0</v>
          </cell>
          <cell r="M29">
            <v>5.7090519999999999E-2</v>
          </cell>
          <cell r="N29">
            <v>7.2138649999999999E-2</v>
          </cell>
          <cell r="O29">
            <v>0.10460234</v>
          </cell>
        </row>
        <row r="30">
          <cell r="A30">
            <v>125</v>
          </cell>
          <cell r="B30">
            <v>0</v>
          </cell>
          <cell r="C30">
            <v>3.4</v>
          </cell>
          <cell r="D30">
            <v>5</v>
          </cell>
          <cell r="E30">
            <v>8</v>
          </cell>
          <cell r="F30">
            <v>0</v>
          </cell>
          <cell r="G30">
            <v>0</v>
          </cell>
          <cell r="H30">
            <v>118.2</v>
          </cell>
          <cell r="I30">
            <v>115</v>
          </cell>
          <cell r="J30">
            <v>0</v>
          </cell>
          <cell r="K30">
            <v>109</v>
          </cell>
          <cell r="L30">
            <v>0</v>
          </cell>
          <cell r="M30">
            <v>4.4137429999999998E-2</v>
          </cell>
          <cell r="N30">
            <v>5.6748119999999999E-2</v>
          </cell>
          <cell r="O30">
            <v>8.0446829999999997E-2</v>
          </cell>
        </row>
        <row r="31">
          <cell r="A31">
            <v>140</v>
          </cell>
          <cell r="B31">
            <v>0</v>
          </cell>
          <cell r="C31">
            <v>3.8</v>
          </cell>
          <cell r="D31">
            <v>5.5</v>
          </cell>
          <cell r="E31">
            <v>8.9</v>
          </cell>
          <cell r="F31">
            <v>0</v>
          </cell>
          <cell r="G31">
            <v>0</v>
          </cell>
          <cell r="H31">
            <v>132.4</v>
          </cell>
          <cell r="I31">
            <v>129</v>
          </cell>
          <cell r="J31">
            <v>0</v>
          </cell>
          <cell r="K31">
            <v>122.2</v>
          </cell>
          <cell r="L31">
            <v>0</v>
          </cell>
          <cell r="M31">
            <v>3.5140060000000001E-2</v>
          </cell>
          <cell r="N31">
            <v>4.4685620000000002E-2</v>
          </cell>
          <cell r="O31">
            <v>6.3783359999999997E-2</v>
          </cell>
        </row>
        <row r="32">
          <cell r="A32">
            <v>160</v>
          </cell>
          <cell r="B32">
            <v>0</v>
          </cell>
          <cell r="C32">
            <v>4.3</v>
          </cell>
          <cell r="D32">
            <v>6.2</v>
          </cell>
          <cell r="E32">
            <v>10.199999999999999</v>
          </cell>
          <cell r="F32">
            <v>0</v>
          </cell>
          <cell r="G32">
            <v>0</v>
          </cell>
          <cell r="H32">
            <v>151.4</v>
          </cell>
          <cell r="I32">
            <v>147.6</v>
          </cell>
          <cell r="J32">
            <v>0</v>
          </cell>
          <cell r="K32">
            <v>139.6</v>
          </cell>
          <cell r="L32">
            <v>0</v>
          </cell>
          <cell r="M32">
            <v>2.6738720000000001E-2</v>
          </cell>
          <cell r="N32">
            <v>3.389437E-2</v>
          </cell>
          <cell r="O32">
            <v>4.8945219999999998E-2</v>
          </cell>
        </row>
        <row r="33">
          <cell r="A33">
            <v>180</v>
          </cell>
          <cell r="B33">
            <v>0</v>
          </cell>
          <cell r="C33">
            <v>4.9000000000000004</v>
          </cell>
          <cell r="D33">
            <v>7.1</v>
          </cell>
          <cell r="E33">
            <v>11.4</v>
          </cell>
          <cell r="F33">
            <v>0</v>
          </cell>
          <cell r="G33">
            <v>0</v>
          </cell>
          <cell r="H33">
            <v>170.2</v>
          </cell>
          <cell r="I33">
            <v>165.8</v>
          </cell>
          <cell r="J33">
            <v>0</v>
          </cell>
          <cell r="K33">
            <v>157.19999999999999</v>
          </cell>
          <cell r="L33">
            <v>0</v>
          </cell>
          <cell r="M33">
            <v>2.1296240000000001E-2</v>
          </cell>
          <cell r="N33">
            <v>2.7106479999999999E-2</v>
          </cell>
          <cell r="O33">
            <v>3.846807E-2</v>
          </cell>
        </row>
        <row r="34">
          <cell r="A34">
            <v>200</v>
          </cell>
          <cell r="B34">
            <v>0</v>
          </cell>
          <cell r="C34">
            <v>5.3</v>
          </cell>
          <cell r="D34">
            <v>7.9</v>
          </cell>
          <cell r="E34">
            <v>12.7</v>
          </cell>
          <cell r="F34">
            <v>0</v>
          </cell>
          <cell r="G34">
            <v>0</v>
          </cell>
          <cell r="H34">
            <v>189.4</v>
          </cell>
          <cell r="I34">
            <v>184.2</v>
          </cell>
          <cell r="J34">
            <v>0</v>
          </cell>
          <cell r="K34">
            <v>174.6</v>
          </cell>
          <cell r="L34">
            <v>0</v>
          </cell>
          <cell r="M34">
            <v>1.696429E-2</v>
          </cell>
          <cell r="N34">
            <v>2.197735E-2</v>
          </cell>
          <cell r="O34">
            <v>3.1225429999999998E-2</v>
          </cell>
        </row>
        <row r="35">
          <cell r="A35">
            <v>225</v>
          </cell>
          <cell r="B35">
            <v>0</v>
          </cell>
          <cell r="C35">
            <v>6</v>
          </cell>
          <cell r="D35">
            <v>8.6</v>
          </cell>
          <cell r="E35">
            <v>14.3</v>
          </cell>
          <cell r="F35">
            <v>0</v>
          </cell>
          <cell r="G35">
            <v>0</v>
          </cell>
          <cell r="H35">
            <v>213</v>
          </cell>
          <cell r="I35">
            <v>207.8</v>
          </cell>
          <cell r="J35">
            <v>0</v>
          </cell>
          <cell r="K35">
            <v>196.4</v>
          </cell>
          <cell r="L35">
            <v>0</v>
          </cell>
          <cell r="M35">
            <v>1.3456060000000001E-2</v>
          </cell>
          <cell r="N35">
            <v>1.6981139999999999E-2</v>
          </cell>
          <cell r="O35">
            <v>2.4689409999999998E-2</v>
          </cell>
        </row>
        <row r="36">
          <cell r="A36">
            <v>250</v>
          </cell>
          <cell r="B36">
            <v>0</v>
          </cell>
          <cell r="C36">
            <v>6.5</v>
          </cell>
          <cell r="D36">
            <v>9.8000000000000007</v>
          </cell>
          <cell r="E36">
            <v>15.9</v>
          </cell>
          <cell r="F36">
            <v>0</v>
          </cell>
          <cell r="G36">
            <v>0</v>
          </cell>
          <cell r="H36">
            <v>237</v>
          </cell>
          <cell r="I36">
            <v>230.4</v>
          </cell>
          <cell r="J36">
            <v>0</v>
          </cell>
          <cell r="K36">
            <v>218.2</v>
          </cell>
          <cell r="L36">
            <v>0</v>
          </cell>
          <cell r="M36">
            <v>1.073005E-2</v>
          </cell>
          <cell r="N36">
            <v>1.3992569999999999E-2</v>
          </cell>
          <cell r="O36">
            <v>2.0009740000000002E-2</v>
          </cell>
        </row>
        <row r="37">
          <cell r="A37">
            <v>280</v>
          </cell>
          <cell r="B37">
            <v>0</v>
          </cell>
          <cell r="C37">
            <v>7.4</v>
          </cell>
          <cell r="D37">
            <v>11</v>
          </cell>
          <cell r="E37">
            <v>17.8</v>
          </cell>
          <cell r="F37">
            <v>0</v>
          </cell>
          <cell r="G37">
            <v>0</v>
          </cell>
          <cell r="H37">
            <v>265.2</v>
          </cell>
          <cell r="I37">
            <v>258</v>
          </cell>
          <cell r="J37">
            <v>0</v>
          </cell>
          <cell r="K37">
            <v>244.4</v>
          </cell>
          <cell r="L37">
            <v>0</v>
          </cell>
          <cell r="M37">
            <v>8.6408000000000006E-3</v>
          </cell>
          <cell r="N37">
            <v>1.11714E-2</v>
          </cell>
          <cell r="O37">
            <v>1.5945839999999999E-2</v>
          </cell>
        </row>
        <row r="38">
          <cell r="A38">
            <v>315</v>
          </cell>
          <cell r="B38">
            <v>0</v>
          </cell>
          <cell r="C38">
            <v>8.3000000000000007</v>
          </cell>
          <cell r="D38">
            <v>12.4</v>
          </cell>
          <cell r="E38">
            <v>19.899999999999999</v>
          </cell>
          <cell r="F38">
            <v>0</v>
          </cell>
          <cell r="G38">
            <v>0</v>
          </cell>
          <cell r="H38">
            <v>298.39999999999998</v>
          </cell>
          <cell r="I38">
            <v>290.2</v>
          </cell>
          <cell r="J38">
            <v>0</v>
          </cell>
          <cell r="K38">
            <v>275.2</v>
          </cell>
          <cell r="L38">
            <v>0</v>
          </cell>
          <cell r="M38">
            <v>6.8145999999999997E-3</v>
          </cell>
          <cell r="N38">
            <v>8.83894E-3</v>
          </cell>
          <cell r="O38">
            <v>1.2535569999999999E-2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aya"/>
      <sheetName val="Lead"/>
      <sheetName val="data"/>
      <sheetName val="Plant _  Machinery"/>
      <sheetName val="R_Det"/>
      <sheetName val="detls"/>
      <sheetName val="int-Dia-pvc"/>
      <sheetName val="t_prsr"/>
      <sheetName val="wh"/>
      <sheetName val="m"/>
      <sheetName val="BTR (2)"/>
      <sheetName val="leads"/>
      <sheetName val="0000000000000"/>
      <sheetName val="v"/>
      <sheetName val="r"/>
    </sheetNames>
    <sheetDataSet>
      <sheetData sheetId="0" refreshError="1"/>
      <sheetData sheetId="1" refreshError="1"/>
      <sheetData sheetId="2" refreshError="1">
        <row r="9">
          <cell r="G9" t="str">
            <v>Input Rate</v>
          </cell>
        </row>
        <row r="27">
          <cell r="G27" t="str">
            <v>Input Rate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XXXXXXXXXXXXX"/>
      <sheetName val="XXXXXXXXXXXX0"/>
      <sheetName val="design"/>
      <sheetName val="Lead"/>
      <sheetName val="Data"/>
      <sheetName val="est "/>
      <sheetName val="Levels"/>
      <sheetName val="Road data"/>
      <sheetName val="Labour"/>
      <sheetName val="Material"/>
      <sheetName val="Plant &amp;  Machinery"/>
      <sheetName val=" data sheet "/>
      <sheetName val="detls"/>
      <sheetName val="LEAD STATEMENT"/>
      <sheetName val="v"/>
      <sheetName val="r"/>
      <sheetName val="Data_Base"/>
      <sheetName val="m"/>
      <sheetName val="leads"/>
      <sheetName val="other rates"/>
      <sheetName val="lead-st"/>
      <sheetName val="DATA SHEET"/>
      <sheetName val="Input"/>
      <sheetName val="pvc-pipe-rates"/>
      <sheetName val="Quarry"/>
      <sheetName val="Road Detail Est."/>
      <sheetName val="2A_2008_09_ABST_GENSCST"/>
      <sheetName val="CLEAR OVER FALL DROP"/>
      <sheetName val="TELs"/>
      <sheetName val="Plant 㫨  Machinery"/>
      <sheetName val="mas_hab"/>
      <sheetName val=" DATA SHEET"/>
      <sheetName val="t_prsr"/>
      <sheetName val="PVC_dia"/>
      <sheetName val="LEAD-c"/>
      <sheetName val="other rates-C"/>
      <sheetName val="int-Dia-pvc"/>
      <sheetName val="est_"/>
      <sheetName val="Road_data"/>
      <sheetName val="Plant_&amp;__Machinery"/>
      <sheetName val="_data_sheet_"/>
      <sheetName val="LEAD_STATEMENT"/>
      <sheetName val="est_1"/>
      <sheetName val="Road_data1"/>
      <sheetName val="Plant_&amp;__Machinery1"/>
      <sheetName val="_data_sheet_1"/>
      <sheetName val="LEAD_STATEMENT1"/>
      <sheetName val="WATER-HAMMER"/>
      <sheetName val="2"/>
      <sheetName val="3"/>
      <sheetName val="4"/>
      <sheetName val="6"/>
      <sheetName val="6A"/>
      <sheetName val="7"/>
      <sheetName val="MRATES"/>
      <sheetName val="wh"/>
      <sheetName val="PVC weights"/>
      <sheetName val="ssr-rates"/>
      <sheetName val="sand"/>
      <sheetName val="stone"/>
      <sheetName val="index"/>
      <sheetName val="C-data"/>
      <sheetName val="C.D.Data (Morth)"/>
      <sheetName val="ABS"/>
      <sheetName val="Sheet1"/>
      <sheetName val="R_Det esst"/>
      <sheetName val="DATA-BASE"/>
      <sheetName val="DATA-ABSTRA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RMR"/>
      <sheetName val="Road Abst."/>
      <sheetName val="CD works Abst."/>
      <sheetName val="CC drains Abst."/>
      <sheetName val="Road Detail Est."/>
      <sheetName val="CD works detail Est."/>
      <sheetName val="CC drains detail Est."/>
      <sheetName val="Earth work Cal"/>
      <sheetName val="Earth Volume"/>
      <sheetName val="General Abst."/>
      <sheetName val="Lead Statement"/>
      <sheetName val="Road data"/>
      <sheetName val="CD works data"/>
      <sheetName val="Lead"/>
      <sheetName val="quar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ro_bldg"/>
      <sheetName val="mpp_bldg"/>
      <sheetName val="abstract"/>
      <sheetName val="detailed"/>
      <sheetName val="sanitory"/>
      <sheetName val="septic_tank"/>
      <sheetName val="electri"/>
      <sheetName val="c_wall"/>
      <sheetName val="data_sein"/>
      <sheetName val="v"/>
      <sheetName val="r"/>
      <sheetName val="l"/>
      <sheetName val="door"/>
      <sheetName val="win"/>
      <sheetName val="Level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Name of the work</v>
          </cell>
          <cell r="C2" t="str">
            <v>Construction of MPP Building at  Nadigudem</v>
          </cell>
        </row>
        <row r="3">
          <cell r="A3">
            <v>2</v>
          </cell>
          <cell r="B3" t="str">
            <v>Est.cost</v>
          </cell>
          <cell r="C3">
            <v>17</v>
          </cell>
        </row>
        <row r="4">
          <cell r="A4">
            <v>3</v>
          </cell>
          <cell r="B4" t="str">
            <v>Grant</v>
          </cell>
          <cell r="C4" t="str">
            <v>MPP</v>
          </cell>
        </row>
        <row r="5">
          <cell r="A5">
            <v>4</v>
          </cell>
          <cell r="B5" t="str">
            <v>Soils</v>
          </cell>
          <cell r="C5" t="str">
            <v>og</v>
          </cell>
        </row>
        <row r="6">
          <cell r="A6">
            <v>5</v>
          </cell>
          <cell r="B6" t="str">
            <v>Cement</v>
          </cell>
          <cell r="D6">
            <v>2500</v>
          </cell>
          <cell r="E6" t="str">
            <v>/MT</v>
          </cell>
        </row>
        <row r="7">
          <cell r="A7">
            <v>6</v>
          </cell>
          <cell r="B7" t="str">
            <v>Steel</v>
          </cell>
          <cell r="D7">
            <v>15000</v>
          </cell>
          <cell r="E7" t="str">
            <v>/MT</v>
          </cell>
        </row>
        <row r="8">
          <cell r="A8">
            <v>7</v>
          </cell>
          <cell r="B8" t="str">
            <v>Metal lead</v>
          </cell>
          <cell r="C8" t="str">
            <v>Akupamula</v>
          </cell>
          <cell r="D8">
            <v>15</v>
          </cell>
          <cell r="E8" t="str">
            <v>KM</v>
          </cell>
        </row>
        <row r="9">
          <cell r="A9">
            <v>8</v>
          </cell>
          <cell r="B9" t="str">
            <v>Crushed meal lead</v>
          </cell>
          <cell r="C9" t="str">
            <v>Akupamula</v>
          </cell>
          <cell r="D9">
            <v>15</v>
          </cell>
          <cell r="E9" t="str">
            <v>KM</v>
          </cell>
        </row>
        <row r="10">
          <cell r="A10">
            <v>9</v>
          </cell>
          <cell r="B10" t="str">
            <v>Sand Lead</v>
          </cell>
          <cell r="C10" t="str">
            <v>Palair</v>
          </cell>
          <cell r="D10">
            <v>32</v>
          </cell>
          <cell r="E10" t="str">
            <v>KM</v>
          </cell>
        </row>
        <row r="11">
          <cell r="A11">
            <v>10</v>
          </cell>
          <cell r="B11" t="str">
            <v>Bricks lead</v>
          </cell>
          <cell r="C11" t="str">
            <v>Kishnavagu</v>
          </cell>
          <cell r="D11">
            <v>6</v>
          </cell>
          <cell r="E11" t="str">
            <v>KM</v>
          </cell>
        </row>
        <row r="12">
          <cell r="A12">
            <v>11</v>
          </cell>
          <cell r="B12" t="str">
            <v>Polished Shabad Stone lead</v>
          </cell>
          <cell r="C12" t="str">
            <v>Kodad</v>
          </cell>
          <cell r="D12">
            <v>22</v>
          </cell>
          <cell r="E12" t="str">
            <v>KM</v>
          </cell>
        </row>
        <row r="13">
          <cell r="A13">
            <v>12</v>
          </cell>
          <cell r="B13" t="str">
            <v>Village</v>
          </cell>
          <cell r="C13" t="str">
            <v>Nadigudem</v>
          </cell>
        </row>
        <row r="14">
          <cell r="A14">
            <v>13</v>
          </cell>
          <cell r="B14" t="str">
            <v>mandal code</v>
          </cell>
          <cell r="D14">
            <v>145</v>
          </cell>
        </row>
        <row r="15">
          <cell r="A15">
            <v>14</v>
          </cell>
          <cell r="B15" t="str">
            <v>Acco proof powder</v>
          </cell>
          <cell r="C15">
            <v>30</v>
          </cell>
          <cell r="D15" t="str">
            <v>per kg</v>
          </cell>
        </row>
        <row r="16">
          <cell r="A16">
            <v>15</v>
          </cell>
          <cell r="B16" t="str">
            <v>Mandal</v>
          </cell>
          <cell r="C16" t="str">
            <v>Kodad</v>
          </cell>
        </row>
        <row r="17">
          <cell r="A17">
            <v>16</v>
          </cell>
          <cell r="B17" t="str">
            <v>Sub-division</v>
          </cell>
          <cell r="C17" t="str">
            <v>Kodad</v>
          </cell>
        </row>
        <row r="18">
          <cell r="A18">
            <v>17</v>
          </cell>
          <cell r="B18" t="str">
            <v>Division</v>
          </cell>
          <cell r="C18" t="str">
            <v>Miryalaguda</v>
          </cell>
        </row>
        <row r="19">
          <cell r="A19">
            <v>18</v>
          </cell>
          <cell r="B19" t="str">
            <v>SO</v>
          </cell>
          <cell r="C19" t="str">
            <v>ae</v>
          </cell>
        </row>
        <row r="20">
          <cell r="A20">
            <v>19</v>
          </cell>
          <cell r="B20" t="str">
            <v>AE</v>
          </cell>
          <cell r="C20" t="str">
            <v>K.Ranadheer Reddy</v>
          </cell>
        </row>
        <row r="21">
          <cell r="A21">
            <v>20</v>
          </cell>
          <cell r="B21" t="str">
            <v>DEE</v>
          </cell>
          <cell r="C21" t="str">
            <v>D.Vijaya Kumar</v>
          </cell>
        </row>
        <row r="22">
          <cell r="A22">
            <v>21</v>
          </cell>
          <cell r="B22" t="str">
            <v>EE</v>
          </cell>
          <cell r="C22" t="str">
            <v>VVRAS Jagannatha Rao</v>
          </cell>
        </row>
      </sheetData>
      <sheetData sheetId="10" refreshError="1">
        <row r="1">
          <cell r="B1" t="str">
            <v>SNO</v>
          </cell>
          <cell r="C1" t="str">
            <v>SSITEMNO</v>
          </cell>
          <cell r="F1" t="str">
            <v>DETAILS</v>
          </cell>
          <cell r="G1" t="str">
            <v>Unit</v>
          </cell>
          <cell r="H1" t="str">
            <v>PER</v>
          </cell>
          <cell r="I1" t="str">
            <v>RATE</v>
          </cell>
        </row>
        <row r="2">
          <cell r="B2">
            <v>1</v>
          </cell>
          <cell r="C2" t="str">
            <v>1ab</v>
          </cell>
          <cell r="F2" t="str">
            <v>1st Class Mason</v>
          </cell>
          <cell r="G2">
            <v>1</v>
          </cell>
          <cell r="H2" t="str">
            <v>each</v>
          </cell>
          <cell r="I2">
            <v>86</v>
          </cell>
        </row>
        <row r="3">
          <cell r="B3">
            <v>26</v>
          </cell>
          <cell r="C3">
            <v>17</v>
          </cell>
          <cell r="F3" t="str">
            <v>Spl.grade Mason</v>
          </cell>
          <cell r="G3">
            <v>1</v>
          </cell>
          <cell r="H3" t="str">
            <v>each</v>
          </cell>
          <cell r="I3">
            <v>0</v>
          </cell>
        </row>
        <row r="4">
          <cell r="B4">
            <v>28</v>
          </cell>
          <cell r="C4" t="str">
            <v>1a</v>
          </cell>
          <cell r="F4" t="str">
            <v>2nd Class Mason</v>
          </cell>
          <cell r="G4">
            <v>1</v>
          </cell>
          <cell r="H4" t="str">
            <v>each</v>
          </cell>
          <cell r="I4">
            <v>75</v>
          </cell>
        </row>
        <row r="5">
          <cell r="B5">
            <v>53</v>
          </cell>
          <cell r="C5">
            <v>2</v>
          </cell>
          <cell r="F5" t="str">
            <v>Man Mazdoor</v>
          </cell>
          <cell r="G5">
            <v>1</v>
          </cell>
          <cell r="H5" t="str">
            <v>each</v>
          </cell>
          <cell r="I5">
            <v>55</v>
          </cell>
        </row>
        <row r="6">
          <cell r="B6">
            <v>54</v>
          </cell>
          <cell r="C6">
            <v>3</v>
          </cell>
          <cell r="F6" t="str">
            <v>Woman Mazdoor</v>
          </cell>
          <cell r="G6">
            <v>1</v>
          </cell>
          <cell r="H6" t="str">
            <v>each</v>
          </cell>
          <cell r="I6">
            <v>55</v>
          </cell>
        </row>
        <row r="7">
          <cell r="B7">
            <v>60</v>
          </cell>
          <cell r="C7" t="str">
            <v>1a</v>
          </cell>
          <cell r="F7" t="str">
            <v>2nd Class Bricks</v>
          </cell>
          <cell r="G7">
            <v>1000</v>
          </cell>
          <cell r="H7" t="str">
            <v>Nos</v>
          </cell>
          <cell r="I7">
            <v>1200</v>
          </cell>
        </row>
        <row r="8">
          <cell r="B8">
            <v>67</v>
          </cell>
          <cell r="C8" t="str">
            <v>2c</v>
          </cell>
          <cell r="F8" t="str">
            <v>RR stone Granite Variety</v>
          </cell>
          <cell r="G8">
            <v>1</v>
          </cell>
          <cell r="H8" t="str">
            <v>cum</v>
          </cell>
          <cell r="I8">
            <v>75</v>
          </cell>
        </row>
        <row r="9">
          <cell r="B9">
            <v>72</v>
          </cell>
          <cell r="C9" t="str">
            <v>3a</v>
          </cell>
          <cell r="F9" t="str">
            <v>CR stone Granite Variety</v>
          </cell>
          <cell r="G9">
            <v>1</v>
          </cell>
          <cell r="H9" t="str">
            <v>cum</v>
          </cell>
          <cell r="I9">
            <v>109</v>
          </cell>
        </row>
        <row r="10">
          <cell r="B10">
            <v>80</v>
          </cell>
          <cell r="F10" t="str">
            <v>6 mm SS</v>
          </cell>
          <cell r="G10">
            <v>1</v>
          </cell>
          <cell r="H10" t="str">
            <v>cum</v>
          </cell>
          <cell r="I10">
            <v>170</v>
          </cell>
        </row>
        <row r="11">
          <cell r="B11">
            <v>81</v>
          </cell>
          <cell r="F11" t="str">
            <v>5 to 7 mm IRC</v>
          </cell>
          <cell r="G11">
            <v>1</v>
          </cell>
          <cell r="H11" t="str">
            <v>cum</v>
          </cell>
          <cell r="I11">
            <v>170</v>
          </cell>
        </row>
        <row r="12">
          <cell r="B12">
            <v>82</v>
          </cell>
          <cell r="F12" t="str">
            <v>10 mm SS</v>
          </cell>
          <cell r="G12">
            <v>1</v>
          </cell>
          <cell r="H12" t="str">
            <v>cum</v>
          </cell>
          <cell r="I12">
            <v>250</v>
          </cell>
        </row>
        <row r="13">
          <cell r="B13">
            <v>83</v>
          </cell>
          <cell r="F13" t="str">
            <v>10 to 11.2 IRC</v>
          </cell>
          <cell r="G13">
            <v>1</v>
          </cell>
          <cell r="H13" t="str">
            <v>cum</v>
          </cell>
          <cell r="I13">
            <v>250</v>
          </cell>
        </row>
        <row r="14">
          <cell r="B14">
            <v>84</v>
          </cell>
          <cell r="F14" t="str">
            <v>12 mm SS</v>
          </cell>
          <cell r="G14">
            <v>1</v>
          </cell>
          <cell r="H14" t="str">
            <v>cum</v>
          </cell>
          <cell r="I14">
            <v>300</v>
          </cell>
        </row>
        <row r="15">
          <cell r="B15">
            <v>85</v>
          </cell>
          <cell r="F15" t="str">
            <v>12 to 14 mm IRC</v>
          </cell>
          <cell r="G15">
            <v>1</v>
          </cell>
          <cell r="H15" t="str">
            <v>cum</v>
          </cell>
          <cell r="I15">
            <v>300</v>
          </cell>
        </row>
        <row r="16">
          <cell r="B16">
            <v>86</v>
          </cell>
          <cell r="F16" t="str">
            <v>20 mm SS</v>
          </cell>
          <cell r="G16">
            <v>1</v>
          </cell>
          <cell r="H16" t="str">
            <v>cum</v>
          </cell>
          <cell r="I16">
            <v>380</v>
          </cell>
        </row>
        <row r="17">
          <cell r="B17">
            <v>87</v>
          </cell>
          <cell r="F17" t="str">
            <v>20 to 22 mm IRC</v>
          </cell>
          <cell r="G17">
            <v>1</v>
          </cell>
          <cell r="H17" t="str">
            <v>cum</v>
          </cell>
          <cell r="I17">
            <v>375</v>
          </cell>
        </row>
        <row r="18">
          <cell r="B18">
            <v>88</v>
          </cell>
          <cell r="F18" t="str">
            <v>25 mm SS</v>
          </cell>
          <cell r="G18">
            <v>1</v>
          </cell>
          <cell r="H18" t="str">
            <v>cum</v>
          </cell>
          <cell r="I18">
            <v>300</v>
          </cell>
        </row>
        <row r="19">
          <cell r="B19">
            <v>89</v>
          </cell>
          <cell r="F19" t="str">
            <v>25 to 27 mm IRC</v>
          </cell>
          <cell r="G19">
            <v>1</v>
          </cell>
          <cell r="H19" t="str">
            <v>cum</v>
          </cell>
          <cell r="I19">
            <v>300</v>
          </cell>
        </row>
        <row r="20">
          <cell r="B20">
            <v>90</v>
          </cell>
          <cell r="F20" t="str">
            <v>40 mm SS</v>
          </cell>
          <cell r="G20">
            <v>1</v>
          </cell>
          <cell r="H20" t="str">
            <v>cum</v>
          </cell>
          <cell r="I20">
            <v>215</v>
          </cell>
        </row>
        <row r="21">
          <cell r="B21">
            <v>91</v>
          </cell>
          <cell r="F21" t="str">
            <v>40 to 45 mm IRC</v>
          </cell>
          <cell r="G21">
            <v>1</v>
          </cell>
          <cell r="H21" t="str">
            <v>cum</v>
          </cell>
          <cell r="I21">
            <v>200</v>
          </cell>
        </row>
        <row r="22">
          <cell r="B22">
            <v>92</v>
          </cell>
          <cell r="F22" t="str">
            <v>50 mm SS</v>
          </cell>
          <cell r="G22">
            <v>1</v>
          </cell>
          <cell r="H22" t="str">
            <v>cum</v>
          </cell>
          <cell r="I22">
            <v>150</v>
          </cell>
        </row>
        <row r="23">
          <cell r="B23">
            <v>93</v>
          </cell>
          <cell r="F23" t="str">
            <v>50 to 55mm IRC</v>
          </cell>
          <cell r="G23">
            <v>1</v>
          </cell>
          <cell r="H23" t="str">
            <v>cum</v>
          </cell>
          <cell r="I23">
            <v>120</v>
          </cell>
        </row>
        <row r="24">
          <cell r="B24">
            <v>94</v>
          </cell>
          <cell r="F24" t="str">
            <v>60 mm SS</v>
          </cell>
          <cell r="G24">
            <v>1</v>
          </cell>
          <cell r="H24" t="str">
            <v>cum</v>
          </cell>
          <cell r="I24">
            <v>150</v>
          </cell>
        </row>
        <row r="25">
          <cell r="B25">
            <v>95</v>
          </cell>
          <cell r="F25" t="str">
            <v>60 to 63 mm IRC</v>
          </cell>
          <cell r="G25">
            <v>1</v>
          </cell>
          <cell r="H25" t="str">
            <v>cum</v>
          </cell>
          <cell r="I25">
            <v>110</v>
          </cell>
        </row>
        <row r="26">
          <cell r="B26">
            <v>96</v>
          </cell>
          <cell r="F26" t="str">
            <v>65 mm SS</v>
          </cell>
          <cell r="G26">
            <v>1</v>
          </cell>
          <cell r="H26" t="str">
            <v>cum</v>
          </cell>
          <cell r="I26">
            <v>150</v>
          </cell>
        </row>
        <row r="27">
          <cell r="B27">
            <v>97</v>
          </cell>
          <cell r="F27" t="str">
            <v>65 mm IRC</v>
          </cell>
          <cell r="G27">
            <v>1</v>
          </cell>
          <cell r="H27" t="str">
            <v>cum</v>
          </cell>
          <cell r="I27">
            <v>120</v>
          </cell>
        </row>
        <row r="28">
          <cell r="B28">
            <v>98</v>
          </cell>
          <cell r="F28" t="str">
            <v>75 mm SS</v>
          </cell>
          <cell r="G28">
            <v>1</v>
          </cell>
          <cell r="H28" t="str">
            <v>cum</v>
          </cell>
          <cell r="I28">
            <v>95</v>
          </cell>
        </row>
        <row r="29">
          <cell r="B29">
            <v>99</v>
          </cell>
          <cell r="F29" t="str">
            <v>75 mm IRC</v>
          </cell>
          <cell r="G29">
            <v>1</v>
          </cell>
          <cell r="H29" t="str">
            <v>cum</v>
          </cell>
          <cell r="I29">
            <v>95</v>
          </cell>
        </row>
        <row r="30">
          <cell r="B30">
            <v>100</v>
          </cell>
          <cell r="F30" t="str">
            <v>Blasting</v>
          </cell>
          <cell r="G30">
            <v>1</v>
          </cell>
          <cell r="H30" t="str">
            <v>cum</v>
          </cell>
          <cell r="I30">
            <v>40</v>
          </cell>
        </row>
        <row r="31">
          <cell r="B31">
            <v>101</v>
          </cell>
          <cell r="F31" t="str">
            <v>Metal Crushing</v>
          </cell>
          <cell r="G31">
            <v>1</v>
          </cell>
          <cell r="H31" t="str">
            <v>cum</v>
          </cell>
          <cell r="I31">
            <v>0.25</v>
          </cell>
        </row>
        <row r="32">
          <cell r="B32">
            <v>127</v>
          </cell>
          <cell r="C32">
            <v>9</v>
          </cell>
          <cell r="F32" t="str">
            <v>Gravel</v>
          </cell>
          <cell r="G32">
            <v>1</v>
          </cell>
          <cell r="H32" t="str">
            <v>cum</v>
          </cell>
          <cell r="I32">
            <v>25</v>
          </cell>
        </row>
        <row r="33">
          <cell r="B33">
            <v>128</v>
          </cell>
          <cell r="F33" t="str">
            <v>Quarry rubbish</v>
          </cell>
          <cell r="G33">
            <v>1</v>
          </cell>
          <cell r="H33" t="str">
            <v>cum</v>
          </cell>
          <cell r="I33">
            <v>11</v>
          </cell>
        </row>
        <row r="34">
          <cell r="B34">
            <v>129</v>
          </cell>
          <cell r="F34" t="str">
            <v>Sand for Mortar, Seal coat</v>
          </cell>
          <cell r="G34">
            <v>1</v>
          </cell>
          <cell r="H34" t="str">
            <v>cum</v>
          </cell>
          <cell r="I34">
            <v>50</v>
          </cell>
        </row>
        <row r="35">
          <cell r="B35">
            <v>130</v>
          </cell>
          <cell r="F35" t="str">
            <v>Sand for Filling, Blindage</v>
          </cell>
          <cell r="G35">
            <v>1</v>
          </cell>
          <cell r="H35" t="str">
            <v>cum</v>
          </cell>
          <cell r="I35">
            <v>20</v>
          </cell>
        </row>
        <row r="36">
          <cell r="B36">
            <v>133</v>
          </cell>
          <cell r="C36">
            <v>15</v>
          </cell>
          <cell r="F36" t="str">
            <v>40 mm thick 0.762 m x.457 m</v>
          </cell>
          <cell r="G36">
            <v>1</v>
          </cell>
          <cell r="H36" t="str">
            <v>sqm</v>
          </cell>
          <cell r="I36">
            <v>70</v>
          </cell>
        </row>
        <row r="37">
          <cell r="B37">
            <v>134</v>
          </cell>
          <cell r="C37">
            <v>16</v>
          </cell>
          <cell r="F37" t="str">
            <v>50 mm thick 0.762 m x.457 m</v>
          </cell>
          <cell r="G37">
            <v>1</v>
          </cell>
          <cell r="H37" t="str">
            <v>sqm</v>
          </cell>
          <cell r="I37">
            <v>80</v>
          </cell>
        </row>
        <row r="38">
          <cell r="B38">
            <v>136</v>
          </cell>
          <cell r="F38" t="str">
            <v>25.4 mm thick White</v>
          </cell>
          <cell r="G38">
            <v>10</v>
          </cell>
          <cell r="H38" t="str">
            <v>sqm</v>
          </cell>
          <cell r="I38">
            <v>550</v>
          </cell>
        </row>
        <row r="39">
          <cell r="B39">
            <v>137</v>
          </cell>
          <cell r="F39" t="str">
            <v>25.4 mm thick Blue</v>
          </cell>
          <cell r="G39">
            <v>10</v>
          </cell>
          <cell r="H39" t="str">
            <v>sqm</v>
          </cell>
          <cell r="I39">
            <v>600</v>
          </cell>
        </row>
        <row r="40">
          <cell r="B40">
            <v>138</v>
          </cell>
          <cell r="F40" t="str">
            <v>25.4 mm thick White</v>
          </cell>
          <cell r="G40">
            <v>10</v>
          </cell>
          <cell r="H40" t="str">
            <v>sqm</v>
          </cell>
          <cell r="I40">
            <v>600</v>
          </cell>
        </row>
        <row r="41">
          <cell r="B41">
            <v>139</v>
          </cell>
          <cell r="F41" t="str">
            <v>25.4 mm thick Blue</v>
          </cell>
          <cell r="G41">
            <v>10</v>
          </cell>
          <cell r="H41" t="str">
            <v>sqm</v>
          </cell>
          <cell r="I41">
            <v>700</v>
          </cell>
        </row>
        <row r="42">
          <cell r="B42">
            <v>140</v>
          </cell>
          <cell r="F42" t="str">
            <v>25.4 mm thick White  0.457mx0.457 m</v>
          </cell>
          <cell r="G42">
            <v>10</v>
          </cell>
          <cell r="H42" t="str">
            <v>sqm</v>
          </cell>
          <cell r="I42">
            <v>1000</v>
          </cell>
        </row>
        <row r="43">
          <cell r="B43">
            <v>141</v>
          </cell>
          <cell r="F43" t="str">
            <v>25.4 mm thick Blue  0.457mx0.457 m</v>
          </cell>
          <cell r="G43">
            <v>10</v>
          </cell>
          <cell r="H43" t="str">
            <v>sqm</v>
          </cell>
          <cell r="I43">
            <v>1150</v>
          </cell>
        </row>
        <row r="44">
          <cell r="B44">
            <v>142</v>
          </cell>
          <cell r="C44">
            <v>20</v>
          </cell>
          <cell r="F44" t="str">
            <v>25.4 mm thick   0.457mx0.457 m</v>
          </cell>
          <cell r="G44">
            <v>10</v>
          </cell>
          <cell r="H44" t="str">
            <v>sqm</v>
          </cell>
          <cell r="I44">
            <v>900</v>
          </cell>
        </row>
        <row r="45">
          <cell r="B45">
            <v>143</v>
          </cell>
          <cell r="C45">
            <v>21</v>
          </cell>
          <cell r="F45" t="str">
            <v>25.4 mm thick 0.254mx0.254 m White</v>
          </cell>
          <cell r="G45">
            <v>10</v>
          </cell>
          <cell r="H45" t="str">
            <v>sqm</v>
          </cell>
          <cell r="I45">
            <v>2700</v>
          </cell>
        </row>
        <row r="46">
          <cell r="B46">
            <v>168</v>
          </cell>
          <cell r="F46" t="str">
            <v>Cement Mortar</v>
          </cell>
          <cell r="G46">
            <v>1</v>
          </cell>
          <cell r="H46" t="str">
            <v>cum</v>
          </cell>
          <cell r="I46">
            <v>15</v>
          </cell>
        </row>
        <row r="47">
          <cell r="B47">
            <v>169</v>
          </cell>
          <cell r="F47" t="str">
            <v>By Machine</v>
          </cell>
          <cell r="G47">
            <v>1</v>
          </cell>
          <cell r="H47" t="str">
            <v>cum</v>
          </cell>
          <cell r="I47">
            <v>25</v>
          </cell>
        </row>
        <row r="48">
          <cell r="B48">
            <v>175</v>
          </cell>
          <cell r="F48" t="str">
            <v>White Cement</v>
          </cell>
          <cell r="G48">
            <v>1</v>
          </cell>
          <cell r="H48" t="str">
            <v>kg</v>
          </cell>
          <cell r="I48">
            <v>9</v>
          </cell>
        </row>
        <row r="49">
          <cell r="B49">
            <v>176</v>
          </cell>
          <cell r="F49" t="str">
            <v xml:space="preserve">Scantling below 2m </v>
          </cell>
          <cell r="G49">
            <v>1</v>
          </cell>
          <cell r="H49" t="str">
            <v>cum</v>
          </cell>
          <cell r="I49">
            <v>50000</v>
          </cell>
        </row>
        <row r="50">
          <cell r="B50">
            <v>177</v>
          </cell>
          <cell r="F50" t="str">
            <v xml:space="preserve">Scantling above 2m </v>
          </cell>
          <cell r="G50">
            <v>1</v>
          </cell>
          <cell r="H50" t="str">
            <v>cum</v>
          </cell>
          <cell r="I50">
            <v>52000</v>
          </cell>
        </row>
        <row r="51">
          <cell r="B51">
            <v>178</v>
          </cell>
          <cell r="F51" t="str">
            <v>Planks of all sizes</v>
          </cell>
          <cell r="G51">
            <v>1</v>
          </cell>
          <cell r="H51" t="str">
            <v>cum</v>
          </cell>
          <cell r="I51">
            <v>55000</v>
          </cell>
        </row>
        <row r="52">
          <cell r="B52">
            <v>176</v>
          </cell>
          <cell r="F52" t="str">
            <v xml:space="preserve">Scantling below 2m </v>
          </cell>
          <cell r="G52">
            <v>1</v>
          </cell>
          <cell r="H52" t="str">
            <v>cum</v>
          </cell>
          <cell r="I52">
            <v>40000</v>
          </cell>
        </row>
        <row r="53">
          <cell r="B53">
            <v>177</v>
          </cell>
          <cell r="F53" t="str">
            <v xml:space="preserve">Scantling above 2m </v>
          </cell>
          <cell r="G53">
            <v>1</v>
          </cell>
          <cell r="H53" t="str">
            <v>cum</v>
          </cell>
          <cell r="I53">
            <v>42000</v>
          </cell>
        </row>
        <row r="54">
          <cell r="B54">
            <v>178</v>
          </cell>
          <cell r="F54" t="str">
            <v>Planks of all sizes</v>
          </cell>
          <cell r="G54">
            <v>1</v>
          </cell>
          <cell r="H54" t="str">
            <v>cum</v>
          </cell>
          <cell r="I54">
            <v>45000</v>
          </cell>
        </row>
        <row r="55">
          <cell r="B55">
            <v>187</v>
          </cell>
          <cell r="F55" t="str">
            <v>Steel fabrication</v>
          </cell>
          <cell r="G55">
            <v>1</v>
          </cell>
          <cell r="H55" t="str">
            <v>kg</v>
          </cell>
          <cell r="I55">
            <v>3.25</v>
          </cell>
        </row>
        <row r="56">
          <cell r="B56">
            <v>234</v>
          </cell>
          <cell r="F56" t="str">
            <v>25 mm thick</v>
          </cell>
          <cell r="G56">
            <v>1</v>
          </cell>
          <cell r="H56" t="str">
            <v>sqm</v>
          </cell>
          <cell r="I56">
            <v>80</v>
          </cell>
        </row>
        <row r="57">
          <cell r="B57">
            <v>235</v>
          </cell>
          <cell r="F57" t="str">
            <v>40 mm thick</v>
          </cell>
          <cell r="G57">
            <v>1</v>
          </cell>
          <cell r="H57" t="str">
            <v>sqm</v>
          </cell>
          <cell r="I57">
            <v>105</v>
          </cell>
        </row>
        <row r="58">
          <cell r="B58">
            <v>236</v>
          </cell>
          <cell r="F58" t="str">
            <v>50 mm thick</v>
          </cell>
          <cell r="G58">
            <v>1</v>
          </cell>
          <cell r="H58" t="str">
            <v>sqm</v>
          </cell>
          <cell r="I58">
            <v>140</v>
          </cell>
        </row>
        <row r="59">
          <cell r="B59">
            <v>239</v>
          </cell>
          <cell r="F59" t="str">
            <v>Dry powder Distemper</v>
          </cell>
          <cell r="G59">
            <v>1</v>
          </cell>
          <cell r="H59" t="str">
            <v>kg</v>
          </cell>
          <cell r="I59">
            <v>20</v>
          </cell>
        </row>
        <row r="60">
          <cell r="B60">
            <v>240</v>
          </cell>
          <cell r="F60" t="str">
            <v>Oil bound washable Distemper</v>
          </cell>
          <cell r="G60">
            <v>1</v>
          </cell>
          <cell r="H60" t="str">
            <v>kg</v>
          </cell>
          <cell r="I60">
            <v>60</v>
          </cell>
        </row>
        <row r="61">
          <cell r="B61">
            <v>245</v>
          </cell>
          <cell r="F61" t="str">
            <v>Alluminium paint 1st grade</v>
          </cell>
          <cell r="G61">
            <v>1</v>
          </cell>
          <cell r="H61" t="str">
            <v>litre</v>
          </cell>
          <cell r="I61">
            <v>176</v>
          </cell>
        </row>
        <row r="62">
          <cell r="B62">
            <v>246</v>
          </cell>
          <cell r="F62" t="str">
            <v>Anti corrosive bitument pain (Black) grade -1</v>
          </cell>
          <cell r="G62">
            <v>1</v>
          </cell>
          <cell r="H62" t="str">
            <v>litre</v>
          </cell>
          <cell r="I62">
            <v>250</v>
          </cell>
        </row>
        <row r="63">
          <cell r="B63">
            <v>247</v>
          </cell>
          <cell r="F63" t="str">
            <v>Red oxide Primer Paint grade-I</v>
          </cell>
          <cell r="G63">
            <v>1</v>
          </cell>
          <cell r="H63" t="str">
            <v>litre</v>
          </cell>
          <cell r="I63">
            <v>55</v>
          </cell>
        </row>
        <row r="64">
          <cell r="B64">
            <v>248</v>
          </cell>
          <cell r="F64" t="str">
            <v>Red oxide Primer Paint grade-II</v>
          </cell>
          <cell r="G64">
            <v>1</v>
          </cell>
          <cell r="H64" t="str">
            <v>litre</v>
          </cell>
          <cell r="I64">
            <v>45</v>
          </cell>
        </row>
        <row r="65">
          <cell r="B65">
            <v>249</v>
          </cell>
          <cell r="F65" t="str">
            <v>Synthetic enamel paints in all shades grade-I</v>
          </cell>
          <cell r="G65">
            <v>1</v>
          </cell>
          <cell r="H65" t="str">
            <v>litre</v>
          </cell>
          <cell r="I65">
            <v>130</v>
          </cell>
        </row>
        <row r="66">
          <cell r="B66">
            <v>250</v>
          </cell>
          <cell r="F66" t="str">
            <v>Synthetic enamel paints in all shades grade-II</v>
          </cell>
          <cell r="G66">
            <v>1</v>
          </cell>
          <cell r="H66" t="str">
            <v>litre</v>
          </cell>
          <cell r="I66">
            <v>95</v>
          </cell>
        </row>
        <row r="67">
          <cell r="B67">
            <v>251</v>
          </cell>
          <cell r="F67" t="str">
            <v>Plastic emultion paint grade-I</v>
          </cell>
          <cell r="G67">
            <v>1</v>
          </cell>
          <cell r="H67" t="str">
            <v>litre</v>
          </cell>
          <cell r="I67">
            <v>200</v>
          </cell>
        </row>
        <row r="68">
          <cell r="B68">
            <v>252</v>
          </cell>
          <cell r="C68">
            <v>63</v>
          </cell>
          <cell r="F68" t="str">
            <v>Oil Bound Distemper</v>
          </cell>
          <cell r="G68">
            <v>1</v>
          </cell>
          <cell r="H68" t="str">
            <v>kg</v>
          </cell>
          <cell r="I68">
            <v>40</v>
          </cell>
        </row>
        <row r="69">
          <cell r="B69">
            <v>253</v>
          </cell>
          <cell r="C69">
            <v>64</v>
          </cell>
          <cell r="F69" t="str">
            <v>Water proof cement paint of Superior Quality</v>
          </cell>
          <cell r="G69">
            <v>1</v>
          </cell>
          <cell r="H69" t="str">
            <v>kg</v>
          </cell>
          <cell r="I69">
            <v>30</v>
          </cell>
        </row>
        <row r="70">
          <cell r="B70">
            <v>254</v>
          </cell>
          <cell r="C70">
            <v>65</v>
          </cell>
          <cell r="F70" t="str">
            <v>White lead</v>
          </cell>
          <cell r="G70">
            <v>1</v>
          </cell>
          <cell r="H70" t="str">
            <v>kg</v>
          </cell>
          <cell r="I70">
            <v>50</v>
          </cell>
        </row>
        <row r="71">
          <cell r="B71">
            <v>255</v>
          </cell>
          <cell r="C71">
            <v>66</v>
          </cell>
          <cell r="F71" t="str">
            <v>Marble powder</v>
          </cell>
          <cell r="G71">
            <v>1</v>
          </cell>
          <cell r="H71" t="str">
            <v>kg</v>
          </cell>
          <cell r="I71">
            <v>12.5</v>
          </cell>
        </row>
        <row r="72">
          <cell r="B72">
            <v>256</v>
          </cell>
          <cell r="C72">
            <v>67</v>
          </cell>
          <cell r="F72" t="str">
            <v>Cement Primer grade-I</v>
          </cell>
          <cell r="G72">
            <v>1</v>
          </cell>
          <cell r="H72" t="str">
            <v>kg</v>
          </cell>
          <cell r="I72">
            <v>65</v>
          </cell>
        </row>
        <row r="73">
          <cell r="B73">
            <v>257</v>
          </cell>
          <cell r="F73" t="str">
            <v>Cement Primer grade-II</v>
          </cell>
          <cell r="G73">
            <v>1</v>
          </cell>
          <cell r="H73" t="str">
            <v>kg</v>
          </cell>
          <cell r="I73">
            <v>50</v>
          </cell>
        </row>
        <row r="74">
          <cell r="B74">
            <v>274</v>
          </cell>
          <cell r="D74" t="str">
            <v>b</v>
          </cell>
          <cell r="F74" t="str">
            <v>Fevicol</v>
          </cell>
          <cell r="G74">
            <v>1</v>
          </cell>
          <cell r="H74" t="str">
            <v>kg</v>
          </cell>
          <cell r="I74">
            <v>100</v>
          </cell>
        </row>
        <row r="75">
          <cell r="B75">
            <v>352</v>
          </cell>
          <cell r="D75" t="str">
            <v>a</v>
          </cell>
          <cell r="F75" t="str">
            <v>Clearing heavy jungle</v>
          </cell>
          <cell r="G75">
            <v>10</v>
          </cell>
          <cell r="H75" t="str">
            <v>sqm</v>
          </cell>
          <cell r="I75">
            <v>6</v>
          </cell>
        </row>
        <row r="76">
          <cell r="B76">
            <v>353</v>
          </cell>
          <cell r="D76" t="str">
            <v>b</v>
          </cell>
          <cell r="F76" t="str">
            <v>Clearing Light jungle</v>
          </cell>
          <cell r="G76">
            <v>10</v>
          </cell>
          <cell r="H76" t="str">
            <v>sqm</v>
          </cell>
          <cell r="I76">
            <v>5</v>
          </cell>
        </row>
        <row r="77">
          <cell r="B77">
            <v>354</v>
          </cell>
          <cell r="D77" t="str">
            <v>c</v>
          </cell>
          <cell r="F77" t="str">
            <v>Clearing Scrub jungle</v>
          </cell>
          <cell r="G77">
            <v>10</v>
          </cell>
          <cell r="H77" t="str">
            <v>sqm</v>
          </cell>
          <cell r="I77">
            <v>3</v>
          </cell>
        </row>
        <row r="78">
          <cell r="B78">
            <v>355</v>
          </cell>
          <cell r="D78" t="str">
            <v>d</v>
          </cell>
          <cell r="F78" t="str">
            <v xml:space="preserve">Cleaing Julie flora </v>
          </cell>
          <cell r="G78">
            <v>10</v>
          </cell>
          <cell r="H78" t="str">
            <v>sqm</v>
          </cell>
          <cell r="I78">
            <v>14</v>
          </cell>
        </row>
        <row r="79">
          <cell r="B79">
            <v>408</v>
          </cell>
          <cell r="D79" t="str">
            <v>a</v>
          </cell>
          <cell r="F79" t="str">
            <v>Loamy &amp; Clay soils like BC soils, Red earth &amp; OG SS 302 &amp; 303</v>
          </cell>
          <cell r="G79">
            <v>10</v>
          </cell>
          <cell r="H79" t="str">
            <v>cum</v>
          </cell>
          <cell r="I79">
            <v>235</v>
          </cell>
        </row>
        <row r="80">
          <cell r="B80">
            <v>409</v>
          </cell>
          <cell r="F80" t="str">
            <v>Loamy &amp; Clay soils like BC soils, Red earth &amp; OG SS 301</v>
          </cell>
          <cell r="G80">
            <v>10</v>
          </cell>
          <cell r="H80" t="str">
            <v>cum</v>
          </cell>
          <cell r="I80">
            <v>215</v>
          </cell>
        </row>
        <row r="81">
          <cell r="B81">
            <v>412</v>
          </cell>
          <cell r="F81" t="str">
            <v>Hard Gravelly Soils SS 302 &amp; 303</v>
          </cell>
          <cell r="G81">
            <v>10</v>
          </cell>
          <cell r="H81" t="str">
            <v>cum</v>
          </cell>
          <cell r="I81">
            <v>250</v>
          </cell>
        </row>
        <row r="82">
          <cell r="B82">
            <v>413</v>
          </cell>
          <cell r="F82" t="str">
            <v>Hard Gravelly Soils SS 301</v>
          </cell>
          <cell r="G82">
            <v>10</v>
          </cell>
          <cell r="H82" t="str">
            <v>cum</v>
          </cell>
          <cell r="I82">
            <v>230</v>
          </cell>
        </row>
        <row r="83">
          <cell r="B83">
            <v>459</v>
          </cell>
          <cell r="C83">
            <v>35</v>
          </cell>
          <cell r="F83" t="str">
            <v>Vibrating Concrete</v>
          </cell>
          <cell r="G83">
            <v>1</v>
          </cell>
          <cell r="H83" t="str">
            <v>cum</v>
          </cell>
          <cell r="I83">
            <v>22.4</v>
          </cell>
        </row>
        <row r="84">
          <cell r="B84">
            <v>460</v>
          </cell>
          <cell r="C84">
            <v>36</v>
          </cell>
          <cell r="F84" t="str">
            <v>Machine mixing Concrete</v>
          </cell>
          <cell r="G84">
            <v>1</v>
          </cell>
          <cell r="H84" t="str">
            <v>cum</v>
          </cell>
          <cell r="I84">
            <v>21.8</v>
          </cell>
        </row>
        <row r="85">
          <cell r="B85">
            <v>461</v>
          </cell>
          <cell r="C85">
            <v>37</v>
          </cell>
          <cell r="F85" t="str">
            <v>Power for Mixer</v>
          </cell>
          <cell r="G85">
            <v>1</v>
          </cell>
          <cell r="H85" t="str">
            <v>cum</v>
          </cell>
          <cell r="I85">
            <v>14.5</v>
          </cell>
        </row>
        <row r="86">
          <cell r="B86">
            <v>495</v>
          </cell>
          <cell r="C86">
            <v>40</v>
          </cell>
          <cell r="D86" t="str">
            <v>a</v>
          </cell>
          <cell r="F86" t="str">
            <v>First Floor</v>
          </cell>
          <cell r="G86">
            <v>1</v>
          </cell>
          <cell r="H86" t="str">
            <v>cum</v>
          </cell>
          <cell r="I86">
            <v>22</v>
          </cell>
        </row>
        <row r="87">
          <cell r="B87">
            <v>496</v>
          </cell>
          <cell r="D87" t="str">
            <v>b</v>
          </cell>
          <cell r="F87" t="str">
            <v>Second Floor</v>
          </cell>
          <cell r="G87">
            <v>1</v>
          </cell>
          <cell r="H87" t="str">
            <v>cum</v>
          </cell>
          <cell r="I87">
            <v>27</v>
          </cell>
        </row>
        <row r="88">
          <cell r="B88">
            <v>497</v>
          </cell>
          <cell r="D88" t="str">
            <v>c</v>
          </cell>
          <cell r="F88" t="str">
            <v>Third Floor</v>
          </cell>
          <cell r="G88">
            <v>1</v>
          </cell>
          <cell r="H88" t="str">
            <v>cum</v>
          </cell>
          <cell r="I88">
            <v>37</v>
          </cell>
        </row>
        <row r="89">
          <cell r="B89">
            <v>498</v>
          </cell>
          <cell r="D89" t="str">
            <v>d</v>
          </cell>
          <cell r="F89" t="str">
            <v>Each Additional Floor</v>
          </cell>
          <cell r="G89">
            <v>1</v>
          </cell>
          <cell r="H89" t="str">
            <v>cum</v>
          </cell>
          <cell r="I89">
            <v>16</v>
          </cell>
        </row>
        <row r="90">
          <cell r="B90">
            <v>499</v>
          </cell>
          <cell r="D90" t="str">
            <v>a</v>
          </cell>
          <cell r="F90" t="str">
            <v>1st &amp; 2nd Floor</v>
          </cell>
          <cell r="G90">
            <v>10</v>
          </cell>
          <cell r="H90" t="str">
            <v>sqm</v>
          </cell>
          <cell r="I90">
            <v>25</v>
          </cell>
        </row>
        <row r="91">
          <cell r="B91">
            <v>500</v>
          </cell>
          <cell r="D91" t="str">
            <v>b</v>
          </cell>
          <cell r="F91" t="str">
            <v>2nd &amp; 3rd Floor</v>
          </cell>
          <cell r="G91">
            <v>10</v>
          </cell>
          <cell r="H91" t="str">
            <v>sqm</v>
          </cell>
          <cell r="I91">
            <v>50</v>
          </cell>
        </row>
        <row r="92">
          <cell r="B92">
            <v>501</v>
          </cell>
          <cell r="D92" t="str">
            <v>c</v>
          </cell>
          <cell r="F92" t="str">
            <v>3rd &amp; 4th Floor</v>
          </cell>
          <cell r="G92">
            <v>10</v>
          </cell>
          <cell r="H92" t="str">
            <v>sqm</v>
          </cell>
          <cell r="I92">
            <v>75</v>
          </cell>
        </row>
        <row r="93">
          <cell r="B93">
            <v>502</v>
          </cell>
          <cell r="D93" t="str">
            <v>d</v>
          </cell>
          <cell r="F93" t="str">
            <v>Each Additional Floor</v>
          </cell>
          <cell r="G93">
            <v>10</v>
          </cell>
          <cell r="H93" t="str">
            <v>sqm</v>
          </cell>
          <cell r="I93">
            <v>18</v>
          </cell>
        </row>
        <row r="94">
          <cell r="B94">
            <v>503</v>
          </cell>
          <cell r="D94" t="str">
            <v>a</v>
          </cell>
          <cell r="F94" t="str">
            <v>upto 150 mm depth</v>
          </cell>
          <cell r="G94">
            <v>10</v>
          </cell>
          <cell r="H94" t="str">
            <v>sqm</v>
          </cell>
          <cell r="I94">
            <v>525</v>
          </cell>
        </row>
        <row r="95">
          <cell r="B95">
            <v>504</v>
          </cell>
          <cell r="D95" t="str">
            <v>b</v>
          </cell>
          <cell r="F95" t="str">
            <v>above 150 mm depth and upto 300 mm depth</v>
          </cell>
          <cell r="G95">
            <v>10</v>
          </cell>
          <cell r="H95" t="str">
            <v>sqm</v>
          </cell>
          <cell r="I95">
            <v>850</v>
          </cell>
        </row>
        <row r="96">
          <cell r="B96">
            <v>510</v>
          </cell>
          <cell r="D96" t="str">
            <v>g</v>
          </cell>
          <cell r="E96" t="str">
            <v xml:space="preserve">i </v>
          </cell>
          <cell r="F96" t="str">
            <v>0.60 m width</v>
          </cell>
          <cell r="G96">
            <v>1</v>
          </cell>
          <cell r="H96" t="str">
            <v>rmt</v>
          </cell>
          <cell r="I96">
            <v>25</v>
          </cell>
        </row>
        <row r="97">
          <cell r="B97">
            <v>511</v>
          </cell>
          <cell r="D97" t="str">
            <v>g</v>
          </cell>
          <cell r="E97" t="str">
            <v>ii</v>
          </cell>
          <cell r="F97" t="str">
            <v>0.80 m width</v>
          </cell>
          <cell r="G97">
            <v>1</v>
          </cell>
          <cell r="H97" t="str">
            <v>rmt</v>
          </cell>
          <cell r="I97">
            <v>30</v>
          </cell>
        </row>
        <row r="98">
          <cell r="B98">
            <v>512</v>
          </cell>
          <cell r="D98" t="str">
            <v>g</v>
          </cell>
          <cell r="E98" t="str">
            <v>iii</v>
          </cell>
          <cell r="F98" t="str">
            <v>1.00 m width</v>
          </cell>
          <cell r="G98">
            <v>1</v>
          </cell>
          <cell r="H98" t="str">
            <v>rmt</v>
          </cell>
          <cell r="I98">
            <v>35</v>
          </cell>
        </row>
        <row r="99">
          <cell r="B99">
            <v>513</v>
          </cell>
          <cell r="D99" t="str">
            <v>h</v>
          </cell>
          <cell r="F99" t="str">
            <v>T.Beams</v>
          </cell>
          <cell r="G99">
            <v>1</v>
          </cell>
          <cell r="H99" t="str">
            <v>cum</v>
          </cell>
          <cell r="I99">
            <v>650</v>
          </cell>
        </row>
        <row r="100">
          <cell r="B100">
            <v>514</v>
          </cell>
          <cell r="F100" t="str">
            <v>Columns, Rectangular beams, L.Beams</v>
          </cell>
          <cell r="G100">
            <v>1</v>
          </cell>
          <cell r="H100" t="str">
            <v>cum</v>
          </cell>
          <cell r="I100">
            <v>550</v>
          </cell>
        </row>
        <row r="101">
          <cell r="B101">
            <v>515</v>
          </cell>
          <cell r="F101" t="str">
            <v>Templates, Bed blocks,Footings</v>
          </cell>
          <cell r="G101">
            <v>1</v>
          </cell>
          <cell r="H101" t="str">
            <v>cum</v>
          </cell>
          <cell r="I101">
            <v>330</v>
          </cell>
        </row>
        <row r="102">
          <cell r="B102">
            <v>518</v>
          </cell>
          <cell r="F102" t="str">
            <v>Lintels, Plinth Beams</v>
          </cell>
          <cell r="G102">
            <v>1</v>
          </cell>
          <cell r="H102" t="str">
            <v>cum</v>
          </cell>
          <cell r="I102">
            <v>450</v>
          </cell>
        </row>
        <row r="103">
          <cell r="B103">
            <v>519</v>
          </cell>
          <cell r="F103" t="str">
            <v>Slabs above 300 mm depth</v>
          </cell>
          <cell r="G103">
            <v>1</v>
          </cell>
          <cell r="H103" t="str">
            <v>cum</v>
          </cell>
          <cell r="I103">
            <v>520</v>
          </cell>
        </row>
        <row r="104">
          <cell r="B104">
            <v>521</v>
          </cell>
          <cell r="D104" t="str">
            <v>a</v>
          </cell>
          <cell r="F104" t="str">
            <v>For mass concrete Piers, Abutments and steining well curb well caps etc.,</v>
          </cell>
          <cell r="G104">
            <v>1</v>
          </cell>
          <cell r="H104" t="str">
            <v>cum</v>
          </cell>
          <cell r="I104">
            <v>380</v>
          </cell>
        </row>
        <row r="105">
          <cell r="B105">
            <v>522</v>
          </cell>
          <cell r="F105" t="str">
            <v>For RCC Piers, Abutments, Wings, Well steining weel curbs, well Caps etc.,</v>
          </cell>
          <cell r="G105">
            <v>1</v>
          </cell>
          <cell r="H105" t="str">
            <v>cum</v>
          </cell>
          <cell r="I105">
            <v>500</v>
          </cell>
        </row>
        <row r="106">
          <cell r="B106">
            <v>523</v>
          </cell>
          <cell r="F106" t="str">
            <v>For RCC Deck Slabs</v>
          </cell>
          <cell r="G106">
            <v>1</v>
          </cell>
          <cell r="H106" t="str">
            <v>cum</v>
          </cell>
          <cell r="I106">
            <v>950</v>
          </cell>
        </row>
        <row r="107">
          <cell r="B107">
            <v>524</v>
          </cell>
          <cell r="F107" t="str">
            <v>For RCC beams</v>
          </cell>
          <cell r="G107">
            <v>1</v>
          </cell>
          <cell r="H107" t="str">
            <v>cum</v>
          </cell>
          <cell r="I107">
            <v>1150</v>
          </cell>
        </row>
        <row r="108">
          <cell r="B108">
            <v>525</v>
          </cell>
          <cell r="F108" t="str">
            <v>RCC hand rails</v>
          </cell>
          <cell r="G108">
            <v>1</v>
          </cell>
          <cell r="H108" t="str">
            <v>cum</v>
          </cell>
          <cell r="I108">
            <v>1250</v>
          </cell>
        </row>
        <row r="109">
          <cell r="B109">
            <v>526</v>
          </cell>
          <cell r="F109" t="str">
            <v>CC pavements, Wearing Coats, approach slabs guide stone JM stone etc.</v>
          </cell>
          <cell r="G109">
            <v>1</v>
          </cell>
          <cell r="H109" t="str">
            <v>cum</v>
          </cell>
          <cell r="I109">
            <v>95</v>
          </cell>
        </row>
        <row r="110">
          <cell r="B110">
            <v>555</v>
          </cell>
          <cell r="D110" t="str">
            <v>a</v>
          </cell>
          <cell r="F110" t="str">
            <v>250 mm dia</v>
          </cell>
          <cell r="G110">
            <v>1</v>
          </cell>
          <cell r="H110" t="str">
            <v>rmt</v>
          </cell>
          <cell r="I110">
            <v>8</v>
          </cell>
        </row>
        <row r="111">
          <cell r="B111">
            <v>556</v>
          </cell>
          <cell r="D111" t="str">
            <v>b</v>
          </cell>
          <cell r="F111" t="str">
            <v>300 mm dia</v>
          </cell>
          <cell r="G111">
            <v>1</v>
          </cell>
          <cell r="H111" t="str">
            <v>rmt</v>
          </cell>
          <cell r="I111">
            <v>11</v>
          </cell>
        </row>
        <row r="112">
          <cell r="B112">
            <v>557</v>
          </cell>
          <cell r="D112" t="str">
            <v>c</v>
          </cell>
          <cell r="F112" t="str">
            <v>450 mm dia</v>
          </cell>
          <cell r="G112">
            <v>1</v>
          </cell>
          <cell r="H112" t="str">
            <v>rmt</v>
          </cell>
          <cell r="I112">
            <v>15</v>
          </cell>
        </row>
        <row r="113">
          <cell r="B113">
            <v>558</v>
          </cell>
          <cell r="D113" t="str">
            <v>d</v>
          </cell>
          <cell r="F113" t="str">
            <v>600 mm dia</v>
          </cell>
          <cell r="G113">
            <v>1</v>
          </cell>
          <cell r="H113" t="str">
            <v>rmt</v>
          </cell>
          <cell r="I113">
            <v>25</v>
          </cell>
        </row>
        <row r="114">
          <cell r="B114">
            <v>559</v>
          </cell>
          <cell r="D114" t="str">
            <v>e</v>
          </cell>
          <cell r="F114" t="str">
            <v>750 mm dia</v>
          </cell>
          <cell r="G114">
            <v>1</v>
          </cell>
          <cell r="H114" t="str">
            <v>rmt</v>
          </cell>
          <cell r="I114">
            <v>30</v>
          </cell>
        </row>
        <row r="115">
          <cell r="B115">
            <v>560</v>
          </cell>
          <cell r="D115" t="str">
            <v>f</v>
          </cell>
          <cell r="F115" t="str">
            <v>800 mm dia</v>
          </cell>
          <cell r="G115">
            <v>1</v>
          </cell>
          <cell r="H115" t="str">
            <v>rmt</v>
          </cell>
          <cell r="I115">
            <v>35</v>
          </cell>
        </row>
        <row r="116">
          <cell r="B116">
            <v>561</v>
          </cell>
          <cell r="D116" t="str">
            <v>g</v>
          </cell>
          <cell r="F116" t="str">
            <v>1000 mm dia</v>
          </cell>
          <cell r="G116">
            <v>1</v>
          </cell>
          <cell r="H116" t="str">
            <v>rmt</v>
          </cell>
          <cell r="I116">
            <v>40</v>
          </cell>
        </row>
        <row r="117">
          <cell r="B117">
            <v>562</v>
          </cell>
          <cell r="D117" t="str">
            <v>h</v>
          </cell>
          <cell r="F117" t="str">
            <v>1220 mm dia</v>
          </cell>
          <cell r="G117">
            <v>1</v>
          </cell>
          <cell r="H117" t="str">
            <v>rmt</v>
          </cell>
          <cell r="I117">
            <v>50</v>
          </cell>
        </row>
        <row r="118">
          <cell r="B118">
            <v>563</v>
          </cell>
          <cell r="D118" t="str">
            <v>a</v>
          </cell>
          <cell r="F118" t="str">
            <v>40 mm</v>
          </cell>
          <cell r="G118">
            <v>1</v>
          </cell>
          <cell r="H118" t="str">
            <v>sqm</v>
          </cell>
          <cell r="I118">
            <v>29</v>
          </cell>
        </row>
        <row r="119">
          <cell r="B119">
            <v>564</v>
          </cell>
          <cell r="D119" t="str">
            <v>b</v>
          </cell>
          <cell r="F119" t="str">
            <v>50 mm</v>
          </cell>
          <cell r="G119">
            <v>1</v>
          </cell>
          <cell r="H119" t="str">
            <v>sqm</v>
          </cell>
          <cell r="I119">
            <v>31</v>
          </cell>
        </row>
        <row r="120">
          <cell r="B120">
            <v>565</v>
          </cell>
          <cell r="D120" t="str">
            <v>c</v>
          </cell>
          <cell r="F120" t="str">
            <v>75 mm</v>
          </cell>
          <cell r="G120">
            <v>1</v>
          </cell>
          <cell r="H120" t="str">
            <v>sqm</v>
          </cell>
          <cell r="I120">
            <v>34</v>
          </cell>
        </row>
        <row r="121">
          <cell r="B121">
            <v>566</v>
          </cell>
          <cell r="D121" t="str">
            <v>d</v>
          </cell>
          <cell r="F121" t="str">
            <v>100 mm</v>
          </cell>
          <cell r="G121">
            <v>1</v>
          </cell>
          <cell r="H121" t="str">
            <v>sqm</v>
          </cell>
          <cell r="I121">
            <v>36</v>
          </cell>
        </row>
        <row r="122">
          <cell r="B122">
            <v>570</v>
          </cell>
          <cell r="C122">
            <v>52</v>
          </cell>
          <cell r="F122" t="str">
            <v>Picking 50mm to 100mm old metalled surface and sectioning</v>
          </cell>
          <cell r="G122">
            <v>10</v>
          </cell>
          <cell r="H122" t="str">
            <v>sqm</v>
          </cell>
          <cell r="I122">
            <v>10</v>
          </cell>
        </row>
        <row r="123">
          <cell r="B123">
            <v>571</v>
          </cell>
          <cell r="C123">
            <v>53</v>
          </cell>
          <cell r="F123" t="str">
            <v>Picking gravelled surface 25mm deep and levelling and sectioning</v>
          </cell>
          <cell r="G123">
            <v>10</v>
          </cell>
          <cell r="H123" t="str">
            <v>sqm</v>
          </cell>
          <cell r="I123">
            <v>2.5</v>
          </cell>
        </row>
        <row r="124">
          <cell r="B124">
            <v>572</v>
          </cell>
          <cell r="C124">
            <v>54</v>
          </cell>
          <cell r="F124" t="str">
            <v>Picking existing BT survace and removal of chips</v>
          </cell>
          <cell r="G124">
            <v>10</v>
          </cell>
          <cell r="H124" t="str">
            <v>sqm</v>
          </cell>
          <cell r="I124">
            <v>9.5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RPB (Plan)III"/>
      <sheetName val="RPB (Planning)-III-M"/>
      <sheetName val="Lead"/>
      <sheetName val="ssr-rate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RMR"/>
      <sheetName val="ssr-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Division (2)"/>
      <sheetName val="RMR"/>
      <sheetName val="r"/>
      <sheetName val="ssr-rate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Majoduck_SK_1"/>
      <sheetName val="b-all"/>
      <sheetName val="v"/>
    </sheetNames>
    <sheetDataSet>
      <sheetData sheetId="0" refreshError="1"/>
      <sheetData sheetId="1"/>
      <sheetData sheetId="2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2V_3M_SLAB (2)"/>
      <sheetName val="RD_X"/>
      <sheetName val="ROAD_DAM_100M"/>
      <sheetName val="RD_100M"/>
      <sheetName val="CC_WC"/>
      <sheetName val="RD_VENTES"/>
      <sheetName val="r"/>
      <sheetName val="data-WC"/>
    </sheetNames>
    <sheetDataSet>
      <sheetData sheetId="0">
        <row r="20">
          <cell r="H20">
            <v>4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1v600"/>
      <sheetName val="2v600"/>
      <sheetName val="3v600"/>
      <sheetName val="2v900"/>
      <sheetName val="3v900"/>
      <sheetName val="30mRdam"/>
      <sheetName val="impRdam"/>
      <sheetName val="leads"/>
      <sheetName val="DATA"/>
      <sheetName val="data-W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6x4"/>
      <sheetName val="data"/>
      <sheetName val="Lead"/>
      <sheetName val="00000"/>
      <sheetName val="AAAAAAAAAAAAA"/>
      <sheetName val="ew OG"/>
      <sheetName val="ew-DiMs"/>
      <sheetName val="ssr-rates"/>
      <sheetName val="PVC"/>
      <sheetName val="HDPE"/>
      <sheetName val="BWSCP"/>
      <sheetName val="GRP"/>
      <sheetName val="DI"/>
      <sheetName val="PSC"/>
      <sheetName val="AC"/>
      <sheetName val="CI"/>
      <sheetName val="MS8mm-revised"/>
      <sheetName val="MSdata"/>
      <sheetName val="msinlining"/>
      <sheetName val="wiremesh"/>
      <sheetName val="RCC"/>
      <sheetName val="DI Weights"/>
      <sheetName val="Wt of HDPE"/>
      <sheetName val="lazwts"/>
      <sheetName val="hdpe-rates"/>
      <sheetName val="hdpe_invoice"/>
      <sheetName val="pvc_invoice"/>
      <sheetName val="hdpe weights"/>
      <sheetName val="pvc-rates"/>
      <sheetName val="Sheet1"/>
      <sheetName val="PVC weights"/>
      <sheetName val="leads"/>
      <sheetName val="Labour"/>
      <sheetName val="C-data"/>
      <sheetName val="maya"/>
      <sheetName val="lead-st"/>
      <sheetName val="Materia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XXXXXXXXXXXXX"/>
      <sheetName val="XXXXXXXXXXXX0"/>
      <sheetName val="connect status"/>
      <sheetName val="Census"/>
      <sheetName val="3 day"/>
      <sheetName val="Hydraulic(3.00) 1vent (2)"/>
      <sheetName val="COVER"/>
      <sheetName val="ave lead (calculation))"/>
      <sheetName val="3m-S1"/>
      <sheetName val="2m-S1"/>
      <sheetName val="Spec Report "/>
      <sheetName val="CBR Cert"/>
      <sheetName val="Inspect Report EE"/>
      <sheetName val="traffic"/>
      <sheetName val="design1"/>
      <sheetName val="design1 (2)"/>
      <sheetName val="Ls 250"/>
      <sheetName val="Ls 200"/>
      <sheetName val="Lead"/>
      <sheetName val="LS"/>
      <sheetName val="CS"/>
      <sheetName val="CS -color"/>
      <sheetName val="Pro-C"/>
      <sheetName val="CS-color les"/>
      <sheetName val="Quarry"/>
      <sheetName val="CD-PC-Data"/>
      <sheetName val="PC1000"/>
      <sheetName val="CC pave"/>
      <sheetName val="Ave lead"/>
      <sheetName val="Data"/>
      <sheetName val="Gen-abs"/>
      <sheetName val="Prof -C "/>
      <sheetName val="prof-B"/>
      <sheetName val="Hydraulic"/>
      <sheetName val="data(MORD)"/>
      <sheetName val="Esti"/>
      <sheetName val="Esti -part -b"/>
      <sheetName val="Data CD"/>
      <sheetName val="Hydraulic(2.00) 1vent"/>
      <sheetName val="Material"/>
      <sheetName val="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Prop-Habs"/>
      <sheetName val="Prop-Habs (3)"/>
      <sheetName val="P-IV (2)"/>
      <sheetName val="Prop-Habs (2)"/>
      <sheetName val="Line Estimate"/>
      <sheetName val="P-IV"/>
      <sheetName val="P-III"/>
      <sheetName val="P-II"/>
      <sheetName val="P-I"/>
      <sheetName val="Line Estimate (2)"/>
      <sheetName val="Line Estimate (3)"/>
      <sheetName val="P-IV01"/>
      <sheetName val="P-IV0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mpRoaddam"/>
      <sheetName val="rdamdata"/>
      <sheetName val="CDdata (2)"/>
      <sheetName val="1v600stone"/>
      <sheetName val="2v900stone"/>
      <sheetName val="3v900stone"/>
      <sheetName val="CDdata"/>
      <sheetName val="F7hp600"/>
      <sheetName val="1v900"/>
      <sheetName val="cwaydata (2)"/>
      <sheetName val="LLCWay"/>
      <sheetName val="1v900stone"/>
      <sheetName val="lead-st"/>
      <sheetName val="CDdata (3)"/>
      <sheetName val="F7hp1v900"/>
      <sheetName val="F7hp2v900"/>
      <sheetName val="F7hp3v900"/>
      <sheetName val="Hydra"/>
      <sheetName val="r"/>
      <sheetName val="v"/>
    </sheetNames>
    <sheetDataSet>
      <sheetData sheetId="0"/>
      <sheetData sheetId="1" refreshError="1">
        <row r="6">
          <cell r="J6">
            <v>336.1</v>
          </cell>
        </row>
        <row r="7">
          <cell r="J7">
            <v>640.6</v>
          </cell>
        </row>
        <row r="8">
          <cell r="J8">
            <v>528.1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openxmlformats.org/officeDocument/2006/relationships/control" Target="../activeX/activeX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openxmlformats.org/officeDocument/2006/relationships/control" Target="../activeX/activeX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Q18"/>
  <sheetViews>
    <sheetView workbookViewId="0">
      <selection activeCell="D16" sqref="D16"/>
    </sheetView>
  </sheetViews>
  <sheetFormatPr defaultColWidth="9.140625" defaultRowHeight="12.75"/>
  <cols>
    <col min="1" max="1" width="9.140625" style="65"/>
    <col min="2" max="16" width="9.28515625" style="65" customWidth="1"/>
    <col min="17" max="17" width="16.7109375" style="65" customWidth="1"/>
    <col min="18" max="16384" width="9.140625" style="65"/>
  </cols>
  <sheetData>
    <row r="9" spans="1:17" ht="43.5" customHeight="1">
      <c r="A9" s="175" t="s">
        <v>58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7"/>
    </row>
    <row r="10" spans="1:17" ht="45.75" customHeight="1">
      <c r="A10" s="178" t="s">
        <v>59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80"/>
    </row>
    <row r="11" spans="1:17">
      <c r="A11" s="66"/>
      <c r="Q11" s="67"/>
    </row>
    <row r="12" spans="1:17">
      <c r="A12" s="66"/>
      <c r="Q12" s="67"/>
    </row>
    <row r="13" spans="1:17">
      <c r="A13" s="66"/>
      <c r="Q13" s="67"/>
    </row>
    <row r="14" spans="1:17">
      <c r="A14" s="66"/>
      <c r="Q14" s="67"/>
    </row>
    <row r="15" spans="1:17">
      <c r="A15" s="66"/>
      <c r="Q15" s="67"/>
    </row>
    <row r="16" spans="1:17">
      <c r="A16" s="66"/>
      <c r="Q16" s="67"/>
    </row>
    <row r="17" spans="1:17" ht="46.5">
      <c r="A17" s="178" t="s">
        <v>60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80"/>
    </row>
    <row r="18" spans="1:17" ht="46.5">
      <c r="A18" s="181" t="s">
        <v>136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3"/>
    </row>
  </sheetData>
  <mergeCells count="4">
    <mergeCell ref="A9:Q9"/>
    <mergeCell ref="A10:Q10"/>
    <mergeCell ref="A17:Q17"/>
    <mergeCell ref="A18:Q18"/>
  </mergeCells>
  <pageMargins left="0.70866141732283472" right="0.16" top="0.51" bottom="0.38" header="0.31496062992125984" footer="0.31496062992125984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G43"/>
  <sheetViews>
    <sheetView showGridLines="0" workbookViewId="0">
      <pane ySplit="5" topLeftCell="A30" activePane="bottomLeft" state="frozen"/>
      <selection pane="bottomLeft" activeCell="H41" sqref="H41"/>
    </sheetView>
  </sheetViews>
  <sheetFormatPr defaultRowHeight="15"/>
  <cols>
    <col min="1" max="1" width="4.42578125" customWidth="1"/>
    <col min="2" max="2" width="5.140625" hidden="1" customWidth="1"/>
    <col min="3" max="3" width="19.28515625" customWidth="1"/>
    <col min="4" max="4" width="8" customWidth="1"/>
    <col min="5" max="5" width="7.42578125" customWidth="1"/>
    <col min="6" max="6" width="7.85546875" customWidth="1"/>
    <col min="7" max="7" width="9.28515625" customWidth="1"/>
    <col min="8" max="8" width="8.28515625" customWidth="1"/>
    <col min="9" max="9" width="7.42578125" customWidth="1"/>
    <col min="10" max="10" width="7.5703125" customWidth="1"/>
    <col min="11" max="11" width="5.28515625" customWidth="1"/>
    <col min="12" max="12" width="6.7109375" customWidth="1"/>
    <col min="13" max="13" width="7.140625" customWidth="1"/>
    <col min="14" max="14" width="8.42578125" customWidth="1"/>
    <col min="15" max="15" width="6.85546875" customWidth="1"/>
    <col min="16" max="16" width="7.5703125" customWidth="1"/>
    <col min="17" max="17" width="6.140625" customWidth="1"/>
    <col min="18" max="18" width="7.28515625" customWidth="1"/>
    <col min="19" max="19" width="7" customWidth="1"/>
    <col min="20" max="20" width="7.85546875" customWidth="1"/>
    <col min="21" max="21" width="9.28515625" customWidth="1"/>
    <col min="22" max="22" width="6.7109375" customWidth="1"/>
    <col min="23" max="23" width="5.85546875" customWidth="1"/>
    <col min="24" max="24" width="8.28515625" customWidth="1"/>
    <col min="25" max="25" width="7.28515625" customWidth="1"/>
    <col min="26" max="27" width="6.7109375" customWidth="1"/>
    <col min="28" max="32" width="9.140625" hidden="1" customWidth="1"/>
    <col min="33" max="33" width="9.140625" customWidth="1"/>
  </cols>
  <sheetData>
    <row r="1" spans="1:33" ht="15" customHeight="1">
      <c r="A1" s="186" t="s">
        <v>43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43"/>
    </row>
    <row r="2" spans="1:33" ht="15.75" customHeight="1">
      <c r="A2" s="185" t="s">
        <v>44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44"/>
    </row>
    <row r="3" spans="1:33" ht="12" customHeight="1">
      <c r="A3" s="184" t="s">
        <v>138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45"/>
    </row>
    <row r="4" spans="1:33" ht="31.5" customHeight="1">
      <c r="A4" s="187" t="s">
        <v>0</v>
      </c>
      <c r="B4" s="190" t="s">
        <v>139</v>
      </c>
      <c r="C4" s="187" t="s">
        <v>1</v>
      </c>
      <c r="D4" s="187" t="s">
        <v>2</v>
      </c>
      <c r="E4" s="187" t="s">
        <v>3</v>
      </c>
      <c r="F4" s="187" t="s">
        <v>4</v>
      </c>
      <c r="G4" s="192" t="s">
        <v>64</v>
      </c>
      <c r="H4" s="192" t="s">
        <v>118</v>
      </c>
      <c r="I4" s="187" t="s">
        <v>5</v>
      </c>
      <c r="J4" s="187" t="s">
        <v>6</v>
      </c>
      <c r="K4" s="187" t="s">
        <v>7</v>
      </c>
      <c r="L4" s="187" t="s">
        <v>8</v>
      </c>
      <c r="M4" s="187" t="s">
        <v>9</v>
      </c>
      <c r="N4" s="188" t="s">
        <v>45</v>
      </c>
      <c r="O4" s="188"/>
      <c r="P4" s="187" t="s">
        <v>10</v>
      </c>
      <c r="Q4" s="187" t="s">
        <v>11</v>
      </c>
      <c r="R4" s="187" t="s">
        <v>12</v>
      </c>
      <c r="S4" s="188" t="s">
        <v>47</v>
      </c>
      <c r="T4" s="188"/>
      <c r="U4" s="187" t="s">
        <v>115</v>
      </c>
      <c r="V4" s="187"/>
      <c r="W4" s="187" t="s">
        <v>56</v>
      </c>
      <c r="X4" s="189" t="s">
        <v>116</v>
      </c>
      <c r="Y4" s="189"/>
      <c r="Z4" s="187" t="s">
        <v>56</v>
      </c>
      <c r="AA4" s="146"/>
    </row>
    <row r="5" spans="1:33" ht="45.75" customHeight="1">
      <c r="A5" s="187"/>
      <c r="B5" s="191"/>
      <c r="C5" s="187"/>
      <c r="D5" s="187"/>
      <c r="E5" s="187"/>
      <c r="F5" s="187"/>
      <c r="G5" s="192"/>
      <c r="H5" s="192"/>
      <c r="I5" s="187"/>
      <c r="J5" s="187"/>
      <c r="K5" s="187"/>
      <c r="L5" s="187"/>
      <c r="M5" s="187"/>
      <c r="N5" s="6" t="s">
        <v>52</v>
      </c>
      <c r="O5" s="6" t="s">
        <v>53</v>
      </c>
      <c r="P5" s="187"/>
      <c r="Q5" s="187"/>
      <c r="R5" s="187"/>
      <c r="S5" s="6" t="s">
        <v>52</v>
      </c>
      <c r="T5" s="6" t="s">
        <v>53</v>
      </c>
      <c r="U5" s="113" t="s">
        <v>140</v>
      </c>
      <c r="V5" s="113" t="s">
        <v>55</v>
      </c>
      <c r="W5" s="187"/>
      <c r="X5" s="115" t="s">
        <v>126</v>
      </c>
      <c r="Y5" s="115" t="s">
        <v>55</v>
      </c>
      <c r="Z5" s="187"/>
      <c r="AA5" s="146"/>
    </row>
    <row r="6" spans="1:33" ht="12.75" customHeight="1">
      <c r="A6" s="7">
        <v>1</v>
      </c>
      <c r="B6" s="7" t="s">
        <v>135</v>
      </c>
      <c r="C6" s="7">
        <v>2</v>
      </c>
      <c r="D6" s="7">
        <v>3</v>
      </c>
      <c r="E6" s="7">
        <v>4</v>
      </c>
      <c r="F6" s="7">
        <v>5</v>
      </c>
      <c r="G6" s="32">
        <v>6</v>
      </c>
      <c r="H6" s="32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108">
        <v>13</v>
      </c>
      <c r="O6" s="108">
        <v>14</v>
      </c>
      <c r="P6" s="7">
        <v>15</v>
      </c>
      <c r="Q6" s="7">
        <v>16</v>
      </c>
      <c r="R6" s="7">
        <v>17</v>
      </c>
      <c r="S6" s="6">
        <v>18</v>
      </c>
      <c r="T6" s="33">
        <v>19</v>
      </c>
      <c r="U6" s="32">
        <v>20</v>
      </c>
      <c r="V6" s="106">
        <v>21</v>
      </c>
      <c r="W6" s="106">
        <v>22</v>
      </c>
      <c r="X6" s="116">
        <v>23</v>
      </c>
      <c r="Y6" s="116">
        <v>24</v>
      </c>
      <c r="Z6" s="106">
        <v>25</v>
      </c>
      <c r="AA6" s="147"/>
      <c r="AB6" s="150" t="s">
        <v>129</v>
      </c>
      <c r="AC6" s="151" t="s">
        <v>130</v>
      </c>
      <c r="AD6" s="150" t="s">
        <v>131</v>
      </c>
      <c r="AE6" s="150" t="s">
        <v>132</v>
      </c>
      <c r="AF6" s="151" t="s">
        <v>133</v>
      </c>
      <c r="AG6" s="99"/>
    </row>
    <row r="7" spans="1:33">
      <c r="A7" s="8">
        <v>1</v>
      </c>
      <c r="B7" s="122" t="s">
        <v>119</v>
      </c>
      <c r="C7" s="9" t="s">
        <v>14</v>
      </c>
      <c r="D7" s="8">
        <v>19</v>
      </c>
      <c r="E7" s="8">
        <v>19</v>
      </c>
      <c r="F7" s="8">
        <v>19</v>
      </c>
      <c r="G7" s="53">
        <v>695</v>
      </c>
      <c r="H7" s="58">
        <v>245.49</v>
      </c>
      <c r="I7" s="8">
        <v>1</v>
      </c>
      <c r="J7" s="8">
        <v>0</v>
      </c>
      <c r="K7" s="8">
        <v>4</v>
      </c>
      <c r="L7" s="8">
        <v>1</v>
      </c>
      <c r="M7" s="8">
        <v>1</v>
      </c>
      <c r="N7" s="39">
        <f t="shared" ref="N7:N40" si="0">(J7+K7+L7+M7)/F7*100</f>
        <v>31.578947368421051</v>
      </c>
      <c r="O7" s="39">
        <v>31.578947368421051</v>
      </c>
      <c r="P7" s="58">
        <v>1</v>
      </c>
      <c r="Q7" s="58">
        <v>6</v>
      </c>
      <c r="R7" s="58">
        <v>5</v>
      </c>
      <c r="S7" s="39">
        <f t="shared" ref="S7:S40" si="1">R7/F7*100</f>
        <v>26.315789473684209</v>
      </c>
      <c r="T7" s="40">
        <v>26.315789473684209</v>
      </c>
      <c r="U7" s="14">
        <v>5</v>
      </c>
      <c r="V7" s="14">
        <v>1</v>
      </c>
      <c r="W7" s="14">
        <f t="shared" ref="W7:W40" si="2">U7-V7</f>
        <v>4</v>
      </c>
      <c r="X7" s="117"/>
      <c r="Y7" s="118"/>
      <c r="Z7" s="14">
        <f t="shared" ref="Z7:Z40" si="3">X7-Y7</f>
        <v>0</v>
      </c>
      <c r="AA7" s="148"/>
      <c r="AB7" s="93">
        <v>1</v>
      </c>
      <c r="AC7" s="93">
        <f>U7+AB7</f>
        <v>6</v>
      </c>
      <c r="AD7" s="164">
        <v>6</v>
      </c>
      <c r="AE7" s="93">
        <f>R7-AD7</f>
        <v>-1</v>
      </c>
      <c r="AF7" s="93">
        <f>V7+AE7</f>
        <v>0</v>
      </c>
    </row>
    <row r="8" spans="1:33" ht="16.5" customHeight="1">
      <c r="A8" s="8">
        <v>2</v>
      </c>
      <c r="B8" s="122" t="s">
        <v>120</v>
      </c>
      <c r="C8" s="9" t="s">
        <v>33</v>
      </c>
      <c r="D8" s="8">
        <v>10</v>
      </c>
      <c r="E8" s="8">
        <v>11</v>
      </c>
      <c r="F8" s="8">
        <v>11</v>
      </c>
      <c r="G8" s="53">
        <v>425</v>
      </c>
      <c r="H8" s="58">
        <v>159.82</v>
      </c>
      <c r="I8" s="8">
        <v>0</v>
      </c>
      <c r="J8" s="8">
        <v>0</v>
      </c>
      <c r="K8" s="8">
        <v>2</v>
      </c>
      <c r="L8" s="8">
        <v>0</v>
      </c>
      <c r="M8" s="8">
        <v>2</v>
      </c>
      <c r="N8" s="39">
        <f t="shared" si="0"/>
        <v>36.363636363636367</v>
      </c>
      <c r="O8" s="39">
        <v>36.363636363636367</v>
      </c>
      <c r="P8" s="58">
        <v>2</v>
      </c>
      <c r="Q8" s="58">
        <v>2</v>
      </c>
      <c r="R8" s="58">
        <v>3</v>
      </c>
      <c r="S8" s="39">
        <f t="shared" si="1"/>
        <v>27.27272727272727</v>
      </c>
      <c r="T8" s="40">
        <v>27.27272727272727</v>
      </c>
      <c r="U8" s="14">
        <v>2</v>
      </c>
      <c r="V8" s="14">
        <v>0</v>
      </c>
      <c r="W8" s="14">
        <f t="shared" si="2"/>
        <v>2</v>
      </c>
      <c r="X8" s="117"/>
      <c r="Y8" s="119"/>
      <c r="Z8" s="14">
        <f t="shared" si="3"/>
        <v>0</v>
      </c>
      <c r="AA8" s="148"/>
      <c r="AB8" s="93"/>
      <c r="AC8" s="93">
        <f t="shared" ref="AC8:AC40" si="4">U8+AB8</f>
        <v>2</v>
      </c>
      <c r="AD8" s="164">
        <v>8</v>
      </c>
      <c r="AE8" s="93">
        <f t="shared" ref="AE8:AE40" si="5">R8-AD8</f>
        <v>-5</v>
      </c>
      <c r="AF8" s="93">
        <f t="shared" ref="AF8:AF40" si="6">V8+AE8</f>
        <v>-5</v>
      </c>
    </row>
    <row r="9" spans="1:33">
      <c r="A9" s="8">
        <v>3</v>
      </c>
      <c r="B9" s="122" t="s">
        <v>119</v>
      </c>
      <c r="C9" s="9" t="s">
        <v>15</v>
      </c>
      <c r="D9" s="8">
        <v>10</v>
      </c>
      <c r="E9" s="8">
        <v>11</v>
      </c>
      <c r="F9" s="8">
        <v>11</v>
      </c>
      <c r="G9" s="53">
        <v>435</v>
      </c>
      <c r="H9" s="58">
        <v>165.98</v>
      </c>
      <c r="I9" s="8">
        <v>0</v>
      </c>
      <c r="J9" s="8">
        <v>0</v>
      </c>
      <c r="K9" s="8">
        <v>1</v>
      </c>
      <c r="L9" s="8">
        <v>5</v>
      </c>
      <c r="M9" s="8">
        <v>0</v>
      </c>
      <c r="N9" s="39">
        <f t="shared" si="0"/>
        <v>54.54545454545454</v>
      </c>
      <c r="O9" s="39">
        <v>54.54545454545454</v>
      </c>
      <c r="P9" s="58">
        <v>2</v>
      </c>
      <c r="Q9" s="58">
        <v>0</v>
      </c>
      <c r="R9" s="58">
        <v>3</v>
      </c>
      <c r="S9" s="39">
        <f t="shared" si="1"/>
        <v>27.27272727272727</v>
      </c>
      <c r="T9" s="40">
        <v>27.27272727272727</v>
      </c>
      <c r="U9" s="14">
        <v>1</v>
      </c>
      <c r="V9" s="14">
        <v>0</v>
      </c>
      <c r="W9" s="14">
        <f t="shared" si="2"/>
        <v>1</v>
      </c>
      <c r="X9" s="117"/>
      <c r="Y9" s="119"/>
      <c r="Z9" s="14">
        <f t="shared" si="3"/>
        <v>0</v>
      </c>
      <c r="AA9" s="148"/>
      <c r="AB9" s="93">
        <v>1</v>
      </c>
      <c r="AC9" s="93">
        <f t="shared" si="4"/>
        <v>2</v>
      </c>
      <c r="AD9" s="164">
        <v>10</v>
      </c>
      <c r="AE9" s="93">
        <f t="shared" si="5"/>
        <v>-7</v>
      </c>
      <c r="AF9" s="93">
        <f t="shared" si="6"/>
        <v>-7</v>
      </c>
    </row>
    <row r="10" spans="1:33">
      <c r="A10" s="8">
        <v>4</v>
      </c>
      <c r="B10" s="122" t="s">
        <v>119</v>
      </c>
      <c r="C10" s="9" t="s">
        <v>17</v>
      </c>
      <c r="D10" s="8">
        <v>16</v>
      </c>
      <c r="E10" s="8">
        <v>17</v>
      </c>
      <c r="F10" s="8">
        <v>17</v>
      </c>
      <c r="G10" s="53">
        <v>575</v>
      </c>
      <c r="H10" s="58">
        <v>284.11</v>
      </c>
      <c r="I10" s="8">
        <v>0</v>
      </c>
      <c r="J10" s="8">
        <v>1</v>
      </c>
      <c r="K10" s="8">
        <v>1</v>
      </c>
      <c r="L10" s="8">
        <v>0</v>
      </c>
      <c r="M10" s="8">
        <v>4</v>
      </c>
      <c r="N10" s="39">
        <f t="shared" si="0"/>
        <v>35.294117647058826</v>
      </c>
      <c r="O10" s="39">
        <v>35.294117647058826</v>
      </c>
      <c r="P10" s="58">
        <v>2</v>
      </c>
      <c r="Q10" s="159">
        <v>4</v>
      </c>
      <c r="R10" s="159">
        <v>5</v>
      </c>
      <c r="S10" s="155">
        <f t="shared" si="1"/>
        <v>29.411764705882355</v>
      </c>
      <c r="T10" s="40">
        <v>23.52941176470588</v>
      </c>
      <c r="U10" s="14">
        <v>5</v>
      </c>
      <c r="V10" s="14">
        <v>2</v>
      </c>
      <c r="W10" s="14">
        <f t="shared" si="2"/>
        <v>3</v>
      </c>
      <c r="X10" s="117"/>
      <c r="Y10" s="118"/>
      <c r="Z10" s="14">
        <f t="shared" si="3"/>
        <v>0</v>
      </c>
      <c r="AA10" s="148"/>
      <c r="AB10" s="93">
        <v>1</v>
      </c>
      <c r="AC10" s="93">
        <f t="shared" si="4"/>
        <v>6</v>
      </c>
      <c r="AD10" s="164">
        <v>5</v>
      </c>
      <c r="AE10" s="93">
        <f t="shared" si="5"/>
        <v>0</v>
      </c>
      <c r="AF10" s="93">
        <f t="shared" si="6"/>
        <v>2</v>
      </c>
    </row>
    <row r="11" spans="1:33">
      <c r="A11" s="8">
        <v>5</v>
      </c>
      <c r="B11" s="122" t="s">
        <v>119</v>
      </c>
      <c r="C11" s="9" t="s">
        <v>21</v>
      </c>
      <c r="D11" s="8">
        <v>14</v>
      </c>
      <c r="E11" s="8">
        <v>16</v>
      </c>
      <c r="F11" s="8">
        <v>16</v>
      </c>
      <c r="G11" s="53">
        <v>630</v>
      </c>
      <c r="H11" s="58">
        <v>212.77</v>
      </c>
      <c r="I11" s="8">
        <v>0</v>
      </c>
      <c r="J11" s="8">
        <v>0</v>
      </c>
      <c r="K11" s="8">
        <v>2</v>
      </c>
      <c r="L11" s="8">
        <v>2</v>
      </c>
      <c r="M11" s="8">
        <v>2</v>
      </c>
      <c r="N11" s="39">
        <f t="shared" si="0"/>
        <v>37.5</v>
      </c>
      <c r="O11" s="39">
        <v>37.5</v>
      </c>
      <c r="P11" s="58">
        <v>4</v>
      </c>
      <c r="Q11" s="58">
        <v>1</v>
      </c>
      <c r="R11" s="58">
        <v>5</v>
      </c>
      <c r="S11" s="39">
        <f t="shared" si="1"/>
        <v>31.25</v>
      </c>
      <c r="T11" s="40">
        <v>31.25</v>
      </c>
      <c r="U11" s="14">
        <v>4</v>
      </c>
      <c r="V11" s="14">
        <v>2</v>
      </c>
      <c r="W11" s="14">
        <f t="shared" si="2"/>
        <v>2</v>
      </c>
      <c r="X11" s="117"/>
      <c r="Y11" s="118"/>
      <c r="Z11" s="14">
        <f t="shared" si="3"/>
        <v>0</v>
      </c>
      <c r="AA11" s="148"/>
      <c r="AB11" s="93">
        <v>1</v>
      </c>
      <c r="AC11" s="93">
        <f t="shared" si="4"/>
        <v>5</v>
      </c>
      <c r="AD11" s="164">
        <v>5</v>
      </c>
      <c r="AE11" s="93">
        <f t="shared" si="5"/>
        <v>0</v>
      </c>
      <c r="AF11" s="93">
        <f t="shared" si="6"/>
        <v>2</v>
      </c>
    </row>
    <row r="12" spans="1:33">
      <c r="A12" s="8">
        <v>6</v>
      </c>
      <c r="B12" s="122" t="s">
        <v>120</v>
      </c>
      <c r="C12" s="9" t="s">
        <v>30</v>
      </c>
      <c r="D12" s="8">
        <v>18</v>
      </c>
      <c r="E12" s="8">
        <v>19</v>
      </c>
      <c r="F12" s="8">
        <v>19</v>
      </c>
      <c r="G12" s="53">
        <v>670</v>
      </c>
      <c r="H12" s="58">
        <v>248.33</v>
      </c>
      <c r="I12" s="8">
        <v>0</v>
      </c>
      <c r="J12" s="8">
        <v>0</v>
      </c>
      <c r="K12" s="8">
        <v>1</v>
      </c>
      <c r="L12" s="8">
        <v>0</v>
      </c>
      <c r="M12" s="8">
        <v>2</v>
      </c>
      <c r="N12" s="39">
        <f t="shared" si="0"/>
        <v>15.789473684210526</v>
      </c>
      <c r="O12" s="39">
        <v>15.789473684210526</v>
      </c>
      <c r="P12" s="58">
        <v>7</v>
      </c>
      <c r="Q12" s="159">
        <v>3</v>
      </c>
      <c r="R12" s="159">
        <v>6</v>
      </c>
      <c r="S12" s="155">
        <f t="shared" si="1"/>
        <v>31.578947368421051</v>
      </c>
      <c r="T12" s="40">
        <v>26.315789473684209</v>
      </c>
      <c r="U12" s="14">
        <v>4</v>
      </c>
      <c r="V12" s="14">
        <v>3</v>
      </c>
      <c r="W12" s="14">
        <f t="shared" si="2"/>
        <v>1</v>
      </c>
      <c r="X12" s="117"/>
      <c r="Y12" s="118"/>
      <c r="Z12" s="14">
        <f t="shared" si="3"/>
        <v>0</v>
      </c>
      <c r="AA12" s="148"/>
      <c r="AB12" s="93">
        <v>1</v>
      </c>
      <c r="AC12" s="93">
        <f t="shared" si="4"/>
        <v>5</v>
      </c>
      <c r="AD12" s="164">
        <v>5</v>
      </c>
      <c r="AE12" s="93">
        <f t="shared" si="5"/>
        <v>1</v>
      </c>
      <c r="AF12" s="93">
        <f t="shared" si="6"/>
        <v>4</v>
      </c>
    </row>
    <row r="13" spans="1:33" ht="18" customHeight="1">
      <c r="A13" s="8">
        <v>7</v>
      </c>
      <c r="B13" s="122" t="s">
        <v>120</v>
      </c>
      <c r="C13" s="9" t="s">
        <v>31</v>
      </c>
      <c r="D13" s="8">
        <v>14</v>
      </c>
      <c r="E13" s="8">
        <v>15</v>
      </c>
      <c r="F13" s="8">
        <v>15</v>
      </c>
      <c r="G13" s="53">
        <v>505</v>
      </c>
      <c r="H13" s="58">
        <v>235.65</v>
      </c>
      <c r="I13" s="8">
        <v>0</v>
      </c>
      <c r="J13" s="8">
        <v>0</v>
      </c>
      <c r="K13" s="8">
        <v>0</v>
      </c>
      <c r="L13" s="8">
        <v>3</v>
      </c>
      <c r="M13" s="8">
        <v>0</v>
      </c>
      <c r="N13" s="39">
        <f t="shared" si="0"/>
        <v>20</v>
      </c>
      <c r="O13" s="39">
        <v>20</v>
      </c>
      <c r="P13" s="58">
        <v>5</v>
      </c>
      <c r="Q13" s="58">
        <v>2</v>
      </c>
      <c r="R13" s="58">
        <v>5</v>
      </c>
      <c r="S13" s="39">
        <f t="shared" si="1"/>
        <v>33.333333333333329</v>
      </c>
      <c r="T13" s="40">
        <v>33.333333333333329</v>
      </c>
      <c r="U13" s="14">
        <v>4</v>
      </c>
      <c r="V13" s="14">
        <v>2</v>
      </c>
      <c r="W13" s="14">
        <f t="shared" si="2"/>
        <v>2</v>
      </c>
      <c r="X13" s="117"/>
      <c r="Y13" s="119"/>
      <c r="Z13" s="14">
        <f t="shared" si="3"/>
        <v>0</v>
      </c>
      <c r="AA13" s="148"/>
      <c r="AB13" s="93"/>
      <c r="AC13" s="93">
        <f t="shared" si="4"/>
        <v>4</v>
      </c>
      <c r="AD13" s="164">
        <v>12</v>
      </c>
      <c r="AE13" s="93">
        <f t="shared" si="5"/>
        <v>-7</v>
      </c>
      <c r="AF13" s="93">
        <f t="shared" si="6"/>
        <v>-5</v>
      </c>
    </row>
    <row r="14" spans="1:33">
      <c r="A14" s="8">
        <v>8</v>
      </c>
      <c r="B14" s="122" t="s">
        <v>119</v>
      </c>
      <c r="C14" s="10" t="s">
        <v>106</v>
      </c>
      <c r="D14" s="8">
        <v>11</v>
      </c>
      <c r="E14" s="8">
        <v>11</v>
      </c>
      <c r="F14" s="8">
        <v>11</v>
      </c>
      <c r="G14" s="53">
        <v>405</v>
      </c>
      <c r="H14" s="58">
        <v>176.44</v>
      </c>
      <c r="I14" s="8">
        <v>2</v>
      </c>
      <c r="J14" s="8">
        <v>0</v>
      </c>
      <c r="K14" s="8">
        <v>0</v>
      </c>
      <c r="L14" s="8">
        <v>1</v>
      </c>
      <c r="M14" s="8">
        <v>0</v>
      </c>
      <c r="N14" s="155">
        <f t="shared" si="0"/>
        <v>9.0909090909090917</v>
      </c>
      <c r="O14" s="39">
        <v>9.0909090909090917</v>
      </c>
      <c r="P14" s="58">
        <v>0</v>
      </c>
      <c r="Q14" s="58">
        <v>4</v>
      </c>
      <c r="R14" s="58">
        <v>4</v>
      </c>
      <c r="S14" s="39">
        <f t="shared" si="1"/>
        <v>36.363636363636367</v>
      </c>
      <c r="T14" s="40">
        <v>36.363636363636367</v>
      </c>
      <c r="U14" s="14">
        <v>2</v>
      </c>
      <c r="V14" s="14">
        <v>0</v>
      </c>
      <c r="W14" s="14">
        <f t="shared" si="2"/>
        <v>2</v>
      </c>
      <c r="X14" s="117"/>
      <c r="Y14" s="119"/>
      <c r="Z14" s="14">
        <f t="shared" si="3"/>
        <v>0</v>
      </c>
      <c r="AA14" s="148"/>
      <c r="AB14" s="93"/>
      <c r="AC14" s="93">
        <f t="shared" si="4"/>
        <v>2</v>
      </c>
      <c r="AD14" s="164">
        <v>3</v>
      </c>
      <c r="AE14" s="93">
        <f t="shared" si="5"/>
        <v>1</v>
      </c>
      <c r="AF14" s="93">
        <f t="shared" si="6"/>
        <v>1</v>
      </c>
    </row>
    <row r="15" spans="1:33">
      <c r="A15" s="8">
        <v>9</v>
      </c>
      <c r="B15" s="122" t="s">
        <v>119</v>
      </c>
      <c r="C15" s="9" t="s">
        <v>28</v>
      </c>
      <c r="D15" s="8">
        <v>19</v>
      </c>
      <c r="E15" s="8">
        <v>19</v>
      </c>
      <c r="F15" s="8">
        <v>19</v>
      </c>
      <c r="G15" s="53">
        <v>760</v>
      </c>
      <c r="H15" s="58">
        <v>373.04</v>
      </c>
      <c r="I15" s="8">
        <v>0</v>
      </c>
      <c r="J15" s="8">
        <v>0</v>
      </c>
      <c r="K15" s="8">
        <v>0</v>
      </c>
      <c r="L15" s="8">
        <v>0</v>
      </c>
      <c r="M15" s="8">
        <v>2</v>
      </c>
      <c r="N15" s="155">
        <f t="shared" si="0"/>
        <v>10.526315789473683</v>
      </c>
      <c r="O15" s="39">
        <v>10.526315789473683</v>
      </c>
      <c r="P15" s="168">
        <v>3</v>
      </c>
      <c r="Q15" s="168">
        <v>7</v>
      </c>
      <c r="R15" s="58">
        <v>7</v>
      </c>
      <c r="S15" s="39">
        <f t="shared" si="1"/>
        <v>36.84210526315789</v>
      </c>
      <c r="T15" s="40">
        <v>36.84210526315789</v>
      </c>
      <c r="U15" s="14">
        <v>6</v>
      </c>
      <c r="V15" s="14">
        <v>1</v>
      </c>
      <c r="W15" s="14">
        <f t="shared" si="2"/>
        <v>5</v>
      </c>
      <c r="X15" s="117"/>
      <c r="Y15" s="119"/>
      <c r="Z15" s="14">
        <f t="shared" si="3"/>
        <v>0</v>
      </c>
      <c r="AA15" s="148"/>
      <c r="AB15" s="93">
        <v>1</v>
      </c>
      <c r="AC15" s="93">
        <f t="shared" si="4"/>
        <v>7</v>
      </c>
      <c r="AD15" s="164">
        <v>6</v>
      </c>
      <c r="AE15" s="93">
        <f t="shared" si="5"/>
        <v>1</v>
      </c>
      <c r="AF15" s="93">
        <f t="shared" si="6"/>
        <v>2</v>
      </c>
    </row>
    <row r="16" spans="1:33">
      <c r="A16" s="8">
        <v>10</v>
      </c>
      <c r="B16" s="122" t="s">
        <v>120</v>
      </c>
      <c r="C16" s="9" t="s">
        <v>39</v>
      </c>
      <c r="D16" s="8">
        <v>7</v>
      </c>
      <c r="E16" s="8">
        <v>8</v>
      </c>
      <c r="F16" s="8">
        <v>8</v>
      </c>
      <c r="G16" s="53">
        <v>305</v>
      </c>
      <c r="H16" s="58">
        <v>131.68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39">
        <f t="shared" si="0"/>
        <v>0</v>
      </c>
      <c r="O16" s="39">
        <v>0</v>
      </c>
      <c r="P16" s="58">
        <v>5</v>
      </c>
      <c r="Q16" s="58">
        <v>0</v>
      </c>
      <c r="R16" s="58">
        <v>3</v>
      </c>
      <c r="S16" s="39">
        <f t="shared" si="1"/>
        <v>37.5</v>
      </c>
      <c r="T16" s="40">
        <v>37.5</v>
      </c>
      <c r="U16" s="14">
        <v>2</v>
      </c>
      <c r="V16" s="14">
        <v>2</v>
      </c>
      <c r="W16" s="14">
        <f t="shared" si="2"/>
        <v>0</v>
      </c>
      <c r="X16" s="117"/>
      <c r="Y16" s="118"/>
      <c r="Z16" s="14">
        <f t="shared" si="3"/>
        <v>0</v>
      </c>
      <c r="AA16" s="148"/>
      <c r="AB16" s="93">
        <v>1</v>
      </c>
      <c r="AC16" s="93">
        <f t="shared" si="4"/>
        <v>3</v>
      </c>
      <c r="AD16" s="164">
        <v>5</v>
      </c>
      <c r="AE16" s="93">
        <f t="shared" si="5"/>
        <v>-2</v>
      </c>
      <c r="AF16" s="93">
        <f t="shared" si="6"/>
        <v>0</v>
      </c>
    </row>
    <row r="17" spans="1:32">
      <c r="A17" s="8">
        <v>11</v>
      </c>
      <c r="B17" s="122" t="s">
        <v>119</v>
      </c>
      <c r="C17" s="9" t="s">
        <v>20</v>
      </c>
      <c r="D17" s="8">
        <v>15</v>
      </c>
      <c r="E17" s="8">
        <v>21</v>
      </c>
      <c r="F17" s="8">
        <v>21</v>
      </c>
      <c r="G17" s="53">
        <v>810</v>
      </c>
      <c r="H17" s="58">
        <v>319.74</v>
      </c>
      <c r="I17" s="8">
        <v>0</v>
      </c>
      <c r="J17" s="8">
        <v>3</v>
      </c>
      <c r="K17" s="159">
        <v>1</v>
      </c>
      <c r="L17" s="159">
        <v>1</v>
      </c>
      <c r="M17" s="8">
        <v>2</v>
      </c>
      <c r="N17" s="39">
        <f t="shared" si="0"/>
        <v>33.333333333333329</v>
      </c>
      <c r="O17" s="39">
        <v>33.333333333333329</v>
      </c>
      <c r="P17" s="58">
        <v>5</v>
      </c>
      <c r="Q17" s="58">
        <v>1</v>
      </c>
      <c r="R17" s="58">
        <v>8</v>
      </c>
      <c r="S17" s="39">
        <f t="shared" si="1"/>
        <v>38.095238095238095</v>
      </c>
      <c r="T17" s="40">
        <v>38.095238095238095</v>
      </c>
      <c r="U17" s="14">
        <v>4</v>
      </c>
      <c r="V17" s="14">
        <v>1</v>
      </c>
      <c r="W17" s="14">
        <f t="shared" si="2"/>
        <v>3</v>
      </c>
      <c r="X17" s="117"/>
      <c r="Y17" s="119"/>
      <c r="Z17" s="14">
        <f t="shared" si="3"/>
        <v>0</v>
      </c>
      <c r="AA17" s="148"/>
      <c r="AB17" s="93">
        <v>1</v>
      </c>
      <c r="AC17" s="93">
        <f t="shared" si="4"/>
        <v>5</v>
      </c>
      <c r="AD17" s="164">
        <v>6</v>
      </c>
      <c r="AE17" s="93">
        <f t="shared" si="5"/>
        <v>2</v>
      </c>
      <c r="AF17" s="93">
        <f t="shared" si="6"/>
        <v>3</v>
      </c>
    </row>
    <row r="18" spans="1:32">
      <c r="A18" s="8">
        <v>12</v>
      </c>
      <c r="B18" s="122" t="s">
        <v>119</v>
      </c>
      <c r="C18" s="9" t="s">
        <v>24</v>
      </c>
      <c r="D18" s="8">
        <v>18</v>
      </c>
      <c r="E18" s="8">
        <v>31</v>
      </c>
      <c r="F18" s="8">
        <v>31</v>
      </c>
      <c r="G18" s="53">
        <v>1195</v>
      </c>
      <c r="H18" s="58">
        <v>622.17999999999995</v>
      </c>
      <c r="I18" s="8">
        <v>0</v>
      </c>
      <c r="J18" s="8">
        <v>4</v>
      </c>
      <c r="K18" s="8">
        <v>4</v>
      </c>
      <c r="L18" s="8">
        <v>0</v>
      </c>
      <c r="M18" s="8">
        <v>0</v>
      </c>
      <c r="N18" s="39">
        <f t="shared" si="0"/>
        <v>25.806451612903224</v>
      </c>
      <c r="O18" s="39">
        <v>25.806451612903224</v>
      </c>
      <c r="P18" s="58">
        <v>1</v>
      </c>
      <c r="Q18" s="58">
        <v>10</v>
      </c>
      <c r="R18" s="58">
        <v>12</v>
      </c>
      <c r="S18" s="39">
        <f t="shared" si="1"/>
        <v>38.70967741935484</v>
      </c>
      <c r="T18" s="40">
        <v>38.70967741935484</v>
      </c>
      <c r="U18" s="14">
        <v>7</v>
      </c>
      <c r="V18" s="14">
        <v>4</v>
      </c>
      <c r="W18" s="14">
        <f t="shared" si="2"/>
        <v>3</v>
      </c>
      <c r="X18" s="117"/>
      <c r="Y18" s="118"/>
      <c r="Z18" s="14">
        <f t="shared" si="3"/>
        <v>0</v>
      </c>
      <c r="AA18" s="148"/>
      <c r="AB18" s="93">
        <v>1</v>
      </c>
      <c r="AC18" s="93">
        <f t="shared" si="4"/>
        <v>8</v>
      </c>
      <c r="AD18" s="164">
        <v>3</v>
      </c>
      <c r="AE18" s="93">
        <f t="shared" si="5"/>
        <v>9</v>
      </c>
      <c r="AF18" s="93">
        <f t="shared" si="6"/>
        <v>13</v>
      </c>
    </row>
    <row r="19" spans="1:32">
      <c r="A19" s="8">
        <v>13</v>
      </c>
      <c r="B19" s="122" t="s">
        <v>120</v>
      </c>
      <c r="C19" s="9" t="s">
        <v>29</v>
      </c>
      <c r="D19" s="8">
        <v>15</v>
      </c>
      <c r="E19" s="8">
        <v>15</v>
      </c>
      <c r="F19" s="8">
        <v>15</v>
      </c>
      <c r="G19" s="53">
        <v>590</v>
      </c>
      <c r="H19" s="58">
        <v>237.89</v>
      </c>
      <c r="I19" s="8">
        <v>0</v>
      </c>
      <c r="J19" s="8">
        <v>2</v>
      </c>
      <c r="K19" s="8">
        <v>1</v>
      </c>
      <c r="L19" s="8">
        <v>2</v>
      </c>
      <c r="M19" s="8">
        <v>2</v>
      </c>
      <c r="N19" s="39">
        <f t="shared" si="0"/>
        <v>46.666666666666664</v>
      </c>
      <c r="O19" s="39">
        <v>46.666666666666664</v>
      </c>
      <c r="P19" s="58">
        <v>2</v>
      </c>
      <c r="Q19" s="58">
        <v>0</v>
      </c>
      <c r="R19" s="58">
        <v>6</v>
      </c>
      <c r="S19" s="39">
        <f t="shared" si="1"/>
        <v>40</v>
      </c>
      <c r="T19" s="40">
        <v>40</v>
      </c>
      <c r="U19" s="14">
        <v>3</v>
      </c>
      <c r="V19" s="14">
        <v>1</v>
      </c>
      <c r="W19" s="14">
        <f t="shared" si="2"/>
        <v>2</v>
      </c>
      <c r="X19" s="117"/>
      <c r="Y19" s="119"/>
      <c r="Z19" s="14">
        <f t="shared" si="3"/>
        <v>0</v>
      </c>
      <c r="AA19" s="148"/>
      <c r="AB19" s="93"/>
      <c r="AC19" s="93">
        <f t="shared" si="4"/>
        <v>3</v>
      </c>
      <c r="AD19" s="164">
        <v>6</v>
      </c>
      <c r="AE19" s="93">
        <f t="shared" si="5"/>
        <v>0</v>
      </c>
      <c r="AF19" s="93">
        <f t="shared" si="6"/>
        <v>1</v>
      </c>
    </row>
    <row r="20" spans="1:32">
      <c r="A20" s="8">
        <v>14</v>
      </c>
      <c r="B20" s="122" t="s">
        <v>119</v>
      </c>
      <c r="C20" s="9" t="s">
        <v>18</v>
      </c>
      <c r="D20" s="8">
        <v>10</v>
      </c>
      <c r="E20" s="8">
        <v>10</v>
      </c>
      <c r="F20" s="8">
        <v>10</v>
      </c>
      <c r="G20" s="53">
        <v>390</v>
      </c>
      <c r="H20" s="58">
        <v>173.88</v>
      </c>
      <c r="I20" s="8">
        <v>0</v>
      </c>
      <c r="J20" s="8">
        <v>2</v>
      </c>
      <c r="K20" s="8">
        <v>1</v>
      </c>
      <c r="L20" s="8">
        <v>0</v>
      </c>
      <c r="M20" s="8">
        <v>0</v>
      </c>
      <c r="N20" s="39">
        <f t="shared" si="0"/>
        <v>30</v>
      </c>
      <c r="O20" s="39">
        <v>30</v>
      </c>
      <c r="P20" s="58">
        <v>1</v>
      </c>
      <c r="Q20" s="58">
        <v>2</v>
      </c>
      <c r="R20" s="58">
        <v>4</v>
      </c>
      <c r="S20" s="39">
        <f t="shared" si="1"/>
        <v>40</v>
      </c>
      <c r="T20" s="40">
        <v>40</v>
      </c>
      <c r="U20" s="14">
        <v>3</v>
      </c>
      <c r="V20" s="14">
        <v>1</v>
      </c>
      <c r="W20" s="14">
        <f t="shared" si="2"/>
        <v>2</v>
      </c>
      <c r="X20" s="117"/>
      <c r="Y20" s="119"/>
      <c r="Z20" s="14">
        <f t="shared" si="3"/>
        <v>0</v>
      </c>
      <c r="AA20" s="148"/>
      <c r="AB20" s="93"/>
      <c r="AC20" s="93">
        <f t="shared" si="4"/>
        <v>3</v>
      </c>
      <c r="AD20" s="164">
        <v>7</v>
      </c>
      <c r="AE20" s="93">
        <f t="shared" si="5"/>
        <v>-3</v>
      </c>
      <c r="AF20" s="93">
        <f t="shared" si="6"/>
        <v>-2</v>
      </c>
    </row>
    <row r="21" spans="1:32">
      <c r="A21" s="8">
        <v>15</v>
      </c>
      <c r="B21" s="122" t="s">
        <v>119</v>
      </c>
      <c r="C21" s="9" t="s">
        <v>19</v>
      </c>
      <c r="D21" s="8">
        <v>10</v>
      </c>
      <c r="E21" s="8">
        <v>10</v>
      </c>
      <c r="F21" s="8">
        <v>10</v>
      </c>
      <c r="G21" s="53">
        <v>355</v>
      </c>
      <c r="H21" s="58">
        <v>152.83000000000001</v>
      </c>
      <c r="I21" s="8">
        <v>0</v>
      </c>
      <c r="J21" s="8">
        <v>0</v>
      </c>
      <c r="K21" s="8">
        <v>2</v>
      </c>
      <c r="L21" s="8">
        <v>0</v>
      </c>
      <c r="M21" s="8">
        <v>1</v>
      </c>
      <c r="N21" s="39">
        <f t="shared" si="0"/>
        <v>30</v>
      </c>
      <c r="O21" s="39">
        <v>30</v>
      </c>
      <c r="P21" s="58">
        <v>2</v>
      </c>
      <c r="Q21" s="58">
        <v>1</v>
      </c>
      <c r="R21" s="58">
        <v>4</v>
      </c>
      <c r="S21" s="39">
        <f t="shared" si="1"/>
        <v>40</v>
      </c>
      <c r="T21" s="40">
        <v>40</v>
      </c>
      <c r="U21" s="14">
        <v>4</v>
      </c>
      <c r="V21" s="14">
        <v>1</v>
      </c>
      <c r="W21" s="14">
        <f t="shared" si="2"/>
        <v>3</v>
      </c>
      <c r="X21" s="117"/>
      <c r="Y21" s="119"/>
      <c r="Z21" s="14">
        <f t="shared" si="3"/>
        <v>0</v>
      </c>
      <c r="AA21" s="148"/>
      <c r="AB21" s="93">
        <v>1</v>
      </c>
      <c r="AC21" s="93">
        <f t="shared" si="4"/>
        <v>5</v>
      </c>
      <c r="AD21" s="164">
        <v>6</v>
      </c>
      <c r="AE21" s="93">
        <f t="shared" si="5"/>
        <v>-2</v>
      </c>
      <c r="AF21" s="93">
        <f t="shared" si="6"/>
        <v>-1</v>
      </c>
    </row>
    <row r="22" spans="1:32">
      <c r="A22" s="8">
        <v>16</v>
      </c>
      <c r="B22" s="122" t="s">
        <v>119</v>
      </c>
      <c r="C22" s="9" t="s">
        <v>23</v>
      </c>
      <c r="D22" s="8">
        <v>15</v>
      </c>
      <c r="E22" s="8">
        <v>16</v>
      </c>
      <c r="F22" s="8">
        <v>15</v>
      </c>
      <c r="G22" s="53">
        <v>520</v>
      </c>
      <c r="H22" s="58">
        <v>173.78</v>
      </c>
      <c r="I22" s="8">
        <v>0</v>
      </c>
      <c r="J22" s="8">
        <v>2</v>
      </c>
      <c r="K22" s="8">
        <v>0</v>
      </c>
      <c r="L22" s="8">
        <v>2</v>
      </c>
      <c r="M22" s="8">
        <v>1</v>
      </c>
      <c r="N22" s="39">
        <f t="shared" si="0"/>
        <v>33.333333333333329</v>
      </c>
      <c r="O22" s="39">
        <v>33.333333333333329</v>
      </c>
      <c r="P22" s="58">
        <v>1</v>
      </c>
      <c r="Q22" s="159">
        <v>3</v>
      </c>
      <c r="R22" s="159">
        <v>6</v>
      </c>
      <c r="S22" s="155">
        <f t="shared" si="1"/>
        <v>40</v>
      </c>
      <c r="T22" s="40">
        <v>33.333333333333329</v>
      </c>
      <c r="U22" s="14">
        <v>4</v>
      </c>
      <c r="V22" s="14">
        <v>2</v>
      </c>
      <c r="W22" s="14">
        <f t="shared" si="2"/>
        <v>2</v>
      </c>
      <c r="X22" s="117"/>
      <c r="Y22" s="119"/>
      <c r="Z22" s="14">
        <f t="shared" si="3"/>
        <v>0</v>
      </c>
      <c r="AA22" s="148"/>
      <c r="AB22" s="93">
        <v>1</v>
      </c>
      <c r="AC22" s="93">
        <f t="shared" si="4"/>
        <v>5</v>
      </c>
      <c r="AD22" s="164">
        <v>4</v>
      </c>
      <c r="AE22" s="93">
        <f t="shared" si="5"/>
        <v>2</v>
      </c>
      <c r="AF22" s="93">
        <f t="shared" si="6"/>
        <v>4</v>
      </c>
    </row>
    <row r="23" spans="1:32">
      <c r="A23" s="8">
        <v>17</v>
      </c>
      <c r="B23" s="122" t="s">
        <v>120</v>
      </c>
      <c r="C23" s="9" t="s">
        <v>34</v>
      </c>
      <c r="D23" s="8">
        <v>14</v>
      </c>
      <c r="E23" s="8">
        <v>17</v>
      </c>
      <c r="F23" s="8">
        <v>17</v>
      </c>
      <c r="G23" s="53">
        <v>580</v>
      </c>
      <c r="H23" s="58">
        <v>248.44</v>
      </c>
      <c r="I23" s="8">
        <v>0</v>
      </c>
      <c r="J23" s="8">
        <v>0</v>
      </c>
      <c r="K23" s="8">
        <v>1</v>
      </c>
      <c r="L23" s="8">
        <v>2</v>
      </c>
      <c r="M23" s="8">
        <v>2</v>
      </c>
      <c r="N23" s="39">
        <f t="shared" si="0"/>
        <v>29.411764705882355</v>
      </c>
      <c r="O23" s="39">
        <v>29.411764705882355</v>
      </c>
      <c r="P23" s="58">
        <v>4</v>
      </c>
      <c r="Q23" s="159">
        <v>1</v>
      </c>
      <c r="R23" s="159">
        <v>7</v>
      </c>
      <c r="S23" s="155">
        <f t="shared" si="1"/>
        <v>41.17647058823529</v>
      </c>
      <c r="T23" s="40">
        <v>35.294117647058826</v>
      </c>
      <c r="U23" s="14">
        <v>2</v>
      </c>
      <c r="V23" s="14">
        <v>1</v>
      </c>
      <c r="W23" s="14">
        <f t="shared" si="2"/>
        <v>1</v>
      </c>
      <c r="X23" s="117"/>
      <c r="Y23" s="119"/>
      <c r="Z23" s="14">
        <f t="shared" si="3"/>
        <v>0</v>
      </c>
      <c r="AA23" s="148"/>
      <c r="AB23" s="93"/>
      <c r="AC23" s="93">
        <f t="shared" si="4"/>
        <v>2</v>
      </c>
      <c r="AD23" s="164">
        <v>6</v>
      </c>
      <c r="AE23" s="93">
        <f t="shared" si="5"/>
        <v>1</v>
      </c>
      <c r="AF23" s="93">
        <f t="shared" si="6"/>
        <v>2</v>
      </c>
    </row>
    <row r="24" spans="1:32" ht="18.75" customHeight="1">
      <c r="A24" s="8">
        <v>18</v>
      </c>
      <c r="B24" s="122" t="s">
        <v>120</v>
      </c>
      <c r="C24" s="9" t="s">
        <v>35</v>
      </c>
      <c r="D24" s="8">
        <v>13</v>
      </c>
      <c r="E24" s="8">
        <v>16</v>
      </c>
      <c r="F24" s="8">
        <v>16</v>
      </c>
      <c r="G24" s="53">
        <v>610</v>
      </c>
      <c r="H24" s="58">
        <v>267.06</v>
      </c>
      <c r="I24" s="8">
        <v>0</v>
      </c>
      <c r="J24" s="8">
        <v>0</v>
      </c>
      <c r="K24" s="8">
        <v>2</v>
      </c>
      <c r="L24" s="8">
        <v>0</v>
      </c>
      <c r="M24" s="8">
        <v>0</v>
      </c>
      <c r="N24" s="155">
        <f t="shared" si="0"/>
        <v>12.5</v>
      </c>
      <c r="O24" s="39">
        <v>12.5</v>
      </c>
      <c r="P24" s="58">
        <v>6</v>
      </c>
      <c r="Q24" s="159">
        <v>1</v>
      </c>
      <c r="R24" s="159">
        <v>7</v>
      </c>
      <c r="S24" s="155">
        <f t="shared" si="1"/>
        <v>43.75</v>
      </c>
      <c r="T24" s="40">
        <v>37.5</v>
      </c>
      <c r="U24" s="14">
        <v>2</v>
      </c>
      <c r="V24" s="14">
        <v>1</v>
      </c>
      <c r="W24" s="14">
        <f t="shared" si="2"/>
        <v>1</v>
      </c>
      <c r="X24" s="117"/>
      <c r="Y24" s="119"/>
      <c r="Z24" s="14">
        <f t="shared" si="3"/>
        <v>0</v>
      </c>
      <c r="AA24" s="148"/>
      <c r="AB24" s="93">
        <v>1</v>
      </c>
      <c r="AC24" s="93">
        <f t="shared" si="4"/>
        <v>3</v>
      </c>
      <c r="AD24" s="164">
        <v>4</v>
      </c>
      <c r="AE24" s="93">
        <f t="shared" si="5"/>
        <v>3</v>
      </c>
      <c r="AF24" s="93">
        <f t="shared" si="6"/>
        <v>4</v>
      </c>
    </row>
    <row r="25" spans="1:32">
      <c r="A25" s="8">
        <v>19</v>
      </c>
      <c r="B25" s="122" t="s">
        <v>120</v>
      </c>
      <c r="C25" s="9" t="s">
        <v>38</v>
      </c>
      <c r="D25" s="8">
        <v>13</v>
      </c>
      <c r="E25" s="8">
        <v>13</v>
      </c>
      <c r="F25" s="8">
        <v>13</v>
      </c>
      <c r="G25" s="53">
        <v>515</v>
      </c>
      <c r="H25" s="58">
        <v>275.08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155">
        <f t="shared" si="0"/>
        <v>7.6923076923076925</v>
      </c>
      <c r="O25" s="39">
        <v>7.6923076923076925</v>
      </c>
      <c r="P25" s="159">
        <v>5</v>
      </c>
      <c r="Q25" s="159">
        <v>1</v>
      </c>
      <c r="R25" s="58">
        <v>6</v>
      </c>
      <c r="S25" s="39">
        <f t="shared" si="1"/>
        <v>46.153846153846153</v>
      </c>
      <c r="T25" s="40">
        <v>46.153846153846153</v>
      </c>
      <c r="U25" s="14">
        <v>2</v>
      </c>
      <c r="V25" s="14">
        <v>1</v>
      </c>
      <c r="W25" s="14">
        <f t="shared" si="2"/>
        <v>1</v>
      </c>
      <c r="X25" s="117"/>
      <c r="Y25" s="119"/>
      <c r="Z25" s="14">
        <f t="shared" si="3"/>
        <v>0</v>
      </c>
      <c r="AA25" s="148"/>
      <c r="AB25" s="93">
        <v>1</v>
      </c>
      <c r="AC25" s="93">
        <f t="shared" si="4"/>
        <v>3</v>
      </c>
      <c r="AD25" s="164">
        <v>4</v>
      </c>
      <c r="AE25" s="93">
        <f t="shared" si="5"/>
        <v>2</v>
      </c>
      <c r="AF25" s="93">
        <f t="shared" si="6"/>
        <v>3</v>
      </c>
    </row>
    <row r="26" spans="1:32" ht="18" customHeight="1">
      <c r="A26" s="8">
        <v>20</v>
      </c>
      <c r="B26" s="122" t="s">
        <v>120</v>
      </c>
      <c r="C26" s="9" t="s">
        <v>40</v>
      </c>
      <c r="D26" s="8">
        <v>14</v>
      </c>
      <c r="E26" s="8">
        <v>15</v>
      </c>
      <c r="F26" s="8">
        <v>15</v>
      </c>
      <c r="G26" s="53">
        <v>600</v>
      </c>
      <c r="H26" s="58">
        <v>259.93</v>
      </c>
      <c r="I26" s="8">
        <v>0</v>
      </c>
      <c r="J26" s="8">
        <v>0</v>
      </c>
      <c r="K26" s="8">
        <v>0</v>
      </c>
      <c r="L26" s="8">
        <v>1</v>
      </c>
      <c r="M26" s="8">
        <v>1</v>
      </c>
      <c r="N26" s="39">
        <f t="shared" si="0"/>
        <v>13.333333333333334</v>
      </c>
      <c r="O26" s="39">
        <v>13.333333333333334</v>
      </c>
      <c r="P26" s="58">
        <v>3</v>
      </c>
      <c r="Q26" s="58">
        <v>3</v>
      </c>
      <c r="R26" s="58">
        <v>7</v>
      </c>
      <c r="S26" s="39">
        <f t="shared" si="1"/>
        <v>46.666666666666664</v>
      </c>
      <c r="T26" s="40">
        <v>46.666666666666664</v>
      </c>
      <c r="U26" s="14">
        <v>4</v>
      </c>
      <c r="V26" s="14">
        <v>2</v>
      </c>
      <c r="W26" s="14">
        <f t="shared" si="2"/>
        <v>2</v>
      </c>
      <c r="X26" s="117"/>
      <c r="Y26" s="119"/>
      <c r="Z26" s="14">
        <f t="shared" si="3"/>
        <v>0</v>
      </c>
      <c r="AA26" s="148"/>
      <c r="AB26" s="93"/>
      <c r="AC26" s="93">
        <f t="shared" si="4"/>
        <v>4</v>
      </c>
      <c r="AD26" s="164">
        <v>4</v>
      </c>
      <c r="AE26" s="93">
        <f t="shared" si="5"/>
        <v>3</v>
      </c>
      <c r="AF26" s="93">
        <f t="shared" si="6"/>
        <v>5</v>
      </c>
    </row>
    <row r="27" spans="1:32" ht="18.75" customHeight="1">
      <c r="A27" s="8">
        <v>21</v>
      </c>
      <c r="B27" s="122" t="s">
        <v>119</v>
      </c>
      <c r="C27" s="9" t="s">
        <v>22</v>
      </c>
      <c r="D27" s="8">
        <v>19</v>
      </c>
      <c r="E27" s="8">
        <v>20</v>
      </c>
      <c r="F27" s="8">
        <v>19</v>
      </c>
      <c r="G27" s="53">
        <v>745</v>
      </c>
      <c r="H27" s="58">
        <v>306.86</v>
      </c>
      <c r="I27" s="8">
        <v>0</v>
      </c>
      <c r="J27" s="8">
        <v>2</v>
      </c>
      <c r="K27" s="8">
        <v>0</v>
      </c>
      <c r="L27" s="8">
        <v>1</v>
      </c>
      <c r="M27" s="8">
        <v>3</v>
      </c>
      <c r="N27" s="39">
        <f t="shared" si="0"/>
        <v>31.578947368421051</v>
      </c>
      <c r="O27" s="39">
        <v>31.578947368421051</v>
      </c>
      <c r="P27" s="58">
        <v>1</v>
      </c>
      <c r="Q27" s="58">
        <v>3</v>
      </c>
      <c r="R27" s="58">
        <v>9</v>
      </c>
      <c r="S27" s="39">
        <f t="shared" si="1"/>
        <v>47.368421052631575</v>
      </c>
      <c r="T27" s="40">
        <v>47.368421052631575</v>
      </c>
      <c r="U27" s="14">
        <v>3</v>
      </c>
      <c r="V27" s="14">
        <v>1</v>
      </c>
      <c r="W27" s="14">
        <f t="shared" si="2"/>
        <v>2</v>
      </c>
      <c r="X27" s="117"/>
      <c r="Y27" s="119"/>
      <c r="Z27" s="14">
        <f t="shared" si="3"/>
        <v>0</v>
      </c>
      <c r="AA27" s="148"/>
      <c r="AB27" s="93">
        <v>1</v>
      </c>
      <c r="AC27" s="93">
        <f t="shared" si="4"/>
        <v>4</v>
      </c>
      <c r="AD27" s="164">
        <v>8</v>
      </c>
      <c r="AE27" s="93">
        <f t="shared" si="5"/>
        <v>1</v>
      </c>
      <c r="AF27" s="93">
        <f t="shared" si="6"/>
        <v>2</v>
      </c>
    </row>
    <row r="28" spans="1:32">
      <c r="A28" s="8">
        <v>22</v>
      </c>
      <c r="B28" s="122" t="s">
        <v>119</v>
      </c>
      <c r="C28" s="10" t="s">
        <v>105</v>
      </c>
      <c r="D28" s="8">
        <v>10</v>
      </c>
      <c r="E28" s="8">
        <v>10</v>
      </c>
      <c r="F28" s="8">
        <v>10</v>
      </c>
      <c r="G28" s="53">
        <v>385</v>
      </c>
      <c r="H28" s="58">
        <v>217.02</v>
      </c>
      <c r="I28" s="8">
        <v>0</v>
      </c>
      <c r="J28" s="8">
        <v>0</v>
      </c>
      <c r="K28" s="8">
        <v>1</v>
      </c>
      <c r="L28" s="8">
        <v>0</v>
      </c>
      <c r="M28" s="8">
        <v>1</v>
      </c>
      <c r="N28" s="39">
        <f t="shared" si="0"/>
        <v>20</v>
      </c>
      <c r="O28" s="39">
        <v>20</v>
      </c>
      <c r="P28" s="58">
        <v>0</v>
      </c>
      <c r="Q28" s="58">
        <v>3</v>
      </c>
      <c r="R28" s="58">
        <v>5</v>
      </c>
      <c r="S28" s="39">
        <f t="shared" si="1"/>
        <v>50</v>
      </c>
      <c r="T28" s="40">
        <v>50</v>
      </c>
      <c r="U28" s="14">
        <v>2</v>
      </c>
      <c r="V28" s="14">
        <v>0</v>
      </c>
      <c r="W28" s="14">
        <f t="shared" si="2"/>
        <v>2</v>
      </c>
      <c r="X28" s="117"/>
      <c r="Y28" s="118"/>
      <c r="Z28" s="14">
        <f t="shared" si="3"/>
        <v>0</v>
      </c>
      <c r="AA28" s="148"/>
      <c r="AB28" s="93">
        <v>1</v>
      </c>
      <c r="AC28" s="93">
        <f t="shared" si="4"/>
        <v>3</v>
      </c>
      <c r="AD28" s="164">
        <v>5</v>
      </c>
      <c r="AE28" s="93">
        <f t="shared" si="5"/>
        <v>0</v>
      </c>
      <c r="AF28" s="93">
        <f t="shared" si="6"/>
        <v>0</v>
      </c>
    </row>
    <row r="29" spans="1:32">
      <c r="A29" s="8">
        <v>23</v>
      </c>
      <c r="B29" s="122" t="s">
        <v>119</v>
      </c>
      <c r="C29" s="9" t="s">
        <v>26</v>
      </c>
      <c r="D29" s="8">
        <v>12</v>
      </c>
      <c r="E29" s="8">
        <v>12</v>
      </c>
      <c r="F29" s="8">
        <v>12</v>
      </c>
      <c r="G29" s="53">
        <v>455</v>
      </c>
      <c r="H29" s="58">
        <v>247.96</v>
      </c>
      <c r="I29" s="8">
        <v>0</v>
      </c>
      <c r="J29" s="8">
        <v>0</v>
      </c>
      <c r="K29" s="8">
        <v>0</v>
      </c>
      <c r="L29" s="8">
        <v>1</v>
      </c>
      <c r="M29" s="8">
        <v>1</v>
      </c>
      <c r="N29" s="39">
        <f t="shared" si="0"/>
        <v>16.666666666666664</v>
      </c>
      <c r="O29" s="39">
        <v>16.666666666666664</v>
      </c>
      <c r="P29" s="58">
        <v>2</v>
      </c>
      <c r="Q29" s="58">
        <v>2</v>
      </c>
      <c r="R29" s="58">
        <v>6</v>
      </c>
      <c r="S29" s="39">
        <f t="shared" si="1"/>
        <v>50</v>
      </c>
      <c r="T29" s="40">
        <v>50</v>
      </c>
      <c r="U29" s="14">
        <v>4</v>
      </c>
      <c r="V29" s="14">
        <v>1</v>
      </c>
      <c r="W29" s="14">
        <f t="shared" si="2"/>
        <v>3</v>
      </c>
      <c r="X29" s="117"/>
      <c r="Y29" s="119"/>
      <c r="Z29" s="14">
        <f t="shared" si="3"/>
        <v>0</v>
      </c>
      <c r="AA29" s="148"/>
      <c r="AB29" s="93">
        <v>1</v>
      </c>
      <c r="AC29" s="93">
        <f t="shared" si="4"/>
        <v>5</v>
      </c>
      <c r="AD29" s="164">
        <v>9</v>
      </c>
      <c r="AE29" s="93">
        <f t="shared" si="5"/>
        <v>-3</v>
      </c>
      <c r="AF29" s="93">
        <f t="shared" si="6"/>
        <v>-2</v>
      </c>
    </row>
    <row r="30" spans="1:32">
      <c r="A30" s="8">
        <v>24</v>
      </c>
      <c r="B30" s="122" t="s">
        <v>119</v>
      </c>
      <c r="C30" s="9" t="s">
        <v>13</v>
      </c>
      <c r="D30" s="8">
        <v>17</v>
      </c>
      <c r="E30" s="8">
        <v>19</v>
      </c>
      <c r="F30" s="8">
        <v>19</v>
      </c>
      <c r="G30" s="53">
        <v>695</v>
      </c>
      <c r="H30" s="58">
        <v>396.23</v>
      </c>
      <c r="I30" s="8">
        <v>0</v>
      </c>
      <c r="J30" s="8">
        <v>1</v>
      </c>
      <c r="K30" s="8">
        <v>0</v>
      </c>
      <c r="L30" s="8">
        <v>0</v>
      </c>
      <c r="M30" s="8">
        <v>3</v>
      </c>
      <c r="N30" s="39">
        <f t="shared" si="0"/>
        <v>21.052631578947366</v>
      </c>
      <c r="O30" s="39">
        <v>21.052631578947366</v>
      </c>
      <c r="P30" s="58">
        <v>1</v>
      </c>
      <c r="Q30" s="58">
        <v>4</v>
      </c>
      <c r="R30" s="58">
        <v>10</v>
      </c>
      <c r="S30" s="39">
        <f t="shared" si="1"/>
        <v>52.631578947368418</v>
      </c>
      <c r="T30" s="40">
        <v>52.631578947368418</v>
      </c>
      <c r="U30" s="14">
        <v>5</v>
      </c>
      <c r="V30" s="14">
        <v>3</v>
      </c>
      <c r="W30" s="14">
        <f t="shared" si="2"/>
        <v>2</v>
      </c>
      <c r="X30" s="117"/>
      <c r="Y30" s="119"/>
      <c r="Z30" s="14">
        <f t="shared" si="3"/>
        <v>0</v>
      </c>
      <c r="AA30" s="148"/>
      <c r="AB30" s="93"/>
      <c r="AC30" s="93">
        <f t="shared" si="4"/>
        <v>5</v>
      </c>
      <c r="AD30" s="164">
        <v>3</v>
      </c>
      <c r="AE30" s="93">
        <f t="shared" si="5"/>
        <v>7</v>
      </c>
      <c r="AF30" s="93">
        <f t="shared" si="6"/>
        <v>10</v>
      </c>
    </row>
    <row r="31" spans="1:32">
      <c r="A31" s="8">
        <v>25</v>
      </c>
      <c r="B31" s="122" t="s">
        <v>120</v>
      </c>
      <c r="C31" s="9" t="s">
        <v>36</v>
      </c>
      <c r="D31" s="8">
        <v>11</v>
      </c>
      <c r="E31" s="8">
        <v>11</v>
      </c>
      <c r="F31" s="8">
        <v>11</v>
      </c>
      <c r="G31" s="53">
        <v>390</v>
      </c>
      <c r="H31" s="58">
        <v>178.75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39">
        <f t="shared" si="0"/>
        <v>0</v>
      </c>
      <c r="O31" s="39">
        <v>0</v>
      </c>
      <c r="P31" s="58">
        <v>4</v>
      </c>
      <c r="Q31" s="58">
        <v>1</v>
      </c>
      <c r="R31" s="58">
        <v>6</v>
      </c>
      <c r="S31" s="39">
        <f t="shared" si="1"/>
        <v>54.54545454545454</v>
      </c>
      <c r="T31" s="40">
        <v>54.54545454545454</v>
      </c>
      <c r="U31" s="14">
        <v>3</v>
      </c>
      <c r="V31" s="14">
        <v>2</v>
      </c>
      <c r="W31" s="14">
        <f t="shared" si="2"/>
        <v>1</v>
      </c>
      <c r="X31" s="117"/>
      <c r="Y31" s="119"/>
      <c r="Z31" s="14">
        <f t="shared" si="3"/>
        <v>0</v>
      </c>
      <c r="AA31" s="148"/>
      <c r="AB31" s="93">
        <v>1</v>
      </c>
      <c r="AC31" s="93">
        <f t="shared" si="4"/>
        <v>4</v>
      </c>
      <c r="AD31" s="164">
        <v>7</v>
      </c>
      <c r="AE31" s="93">
        <f t="shared" si="5"/>
        <v>-1</v>
      </c>
      <c r="AF31" s="93">
        <f t="shared" si="6"/>
        <v>1</v>
      </c>
    </row>
    <row r="32" spans="1:32" ht="18.75" customHeight="1">
      <c r="A32" s="8">
        <v>26</v>
      </c>
      <c r="B32" s="122" t="s">
        <v>119</v>
      </c>
      <c r="C32" s="10" t="s">
        <v>104</v>
      </c>
      <c r="D32" s="8">
        <v>14</v>
      </c>
      <c r="E32" s="8">
        <v>14</v>
      </c>
      <c r="F32" s="8">
        <v>14</v>
      </c>
      <c r="G32" s="53">
        <v>460</v>
      </c>
      <c r="H32" s="58">
        <v>207.73</v>
      </c>
      <c r="I32" s="8">
        <v>0</v>
      </c>
      <c r="J32" s="8">
        <v>1</v>
      </c>
      <c r="K32" s="8">
        <v>0</v>
      </c>
      <c r="L32" s="8">
        <v>1</v>
      </c>
      <c r="M32" s="8">
        <v>2</v>
      </c>
      <c r="N32" s="39">
        <f t="shared" si="0"/>
        <v>28.571428571428569</v>
      </c>
      <c r="O32" s="39">
        <v>28.571428571428569</v>
      </c>
      <c r="P32" s="58">
        <v>0</v>
      </c>
      <c r="Q32" s="58">
        <v>2</v>
      </c>
      <c r="R32" s="58">
        <v>8</v>
      </c>
      <c r="S32" s="39">
        <f t="shared" si="1"/>
        <v>57.142857142857139</v>
      </c>
      <c r="T32" s="40">
        <v>57.142857142857139</v>
      </c>
      <c r="U32" s="14">
        <v>3</v>
      </c>
      <c r="V32" s="14">
        <v>2</v>
      </c>
      <c r="W32" s="14">
        <f t="shared" si="2"/>
        <v>1</v>
      </c>
      <c r="X32" s="117"/>
      <c r="Y32" s="119"/>
      <c r="Z32" s="14">
        <f t="shared" si="3"/>
        <v>0</v>
      </c>
      <c r="AA32" s="148"/>
      <c r="AB32" s="93">
        <v>1</v>
      </c>
      <c r="AC32" s="93">
        <f t="shared" si="4"/>
        <v>4</v>
      </c>
      <c r="AD32" s="164">
        <v>5</v>
      </c>
      <c r="AE32" s="93">
        <f t="shared" si="5"/>
        <v>3</v>
      </c>
      <c r="AF32" s="93">
        <f t="shared" si="6"/>
        <v>5</v>
      </c>
    </row>
    <row r="33" spans="1:32">
      <c r="A33" s="8">
        <v>27</v>
      </c>
      <c r="B33" s="122" t="s">
        <v>120</v>
      </c>
      <c r="C33" s="9" t="s">
        <v>42</v>
      </c>
      <c r="D33" s="8">
        <v>11</v>
      </c>
      <c r="E33" s="8">
        <v>12</v>
      </c>
      <c r="F33" s="8">
        <v>12</v>
      </c>
      <c r="G33" s="53">
        <v>455</v>
      </c>
      <c r="H33" s="58">
        <v>200.94</v>
      </c>
      <c r="I33" s="8">
        <v>0</v>
      </c>
      <c r="J33" s="8">
        <v>1</v>
      </c>
      <c r="K33" s="8">
        <v>1</v>
      </c>
      <c r="L33" s="8">
        <v>0</v>
      </c>
      <c r="M33" s="8">
        <v>0</v>
      </c>
      <c r="N33" s="39">
        <f t="shared" si="0"/>
        <v>16.666666666666664</v>
      </c>
      <c r="O33" s="39">
        <v>16.666666666666664</v>
      </c>
      <c r="P33" s="58">
        <v>2</v>
      </c>
      <c r="Q33" s="58">
        <v>1</v>
      </c>
      <c r="R33" s="58">
        <v>7</v>
      </c>
      <c r="S33" s="39">
        <f t="shared" si="1"/>
        <v>58.333333333333336</v>
      </c>
      <c r="T33" s="40">
        <v>58.333333333333336</v>
      </c>
      <c r="U33" s="14">
        <v>1</v>
      </c>
      <c r="V33" s="14">
        <v>0</v>
      </c>
      <c r="W33" s="14">
        <f t="shared" si="2"/>
        <v>1</v>
      </c>
      <c r="X33" s="117"/>
      <c r="Y33" s="118"/>
      <c r="Z33" s="14">
        <f t="shared" si="3"/>
        <v>0</v>
      </c>
      <c r="AA33" s="148"/>
      <c r="AB33" s="93">
        <v>1</v>
      </c>
      <c r="AC33" s="93">
        <f t="shared" si="4"/>
        <v>2</v>
      </c>
      <c r="AD33" s="164">
        <v>12</v>
      </c>
      <c r="AE33" s="93">
        <f t="shared" si="5"/>
        <v>-5</v>
      </c>
      <c r="AF33" s="93">
        <f t="shared" si="6"/>
        <v>-5</v>
      </c>
    </row>
    <row r="34" spans="1:32">
      <c r="A34" s="8">
        <v>28</v>
      </c>
      <c r="B34" s="122" t="s">
        <v>120</v>
      </c>
      <c r="C34" s="9" t="s">
        <v>37</v>
      </c>
      <c r="D34" s="8">
        <v>10</v>
      </c>
      <c r="E34" s="8">
        <v>10</v>
      </c>
      <c r="F34" s="8">
        <v>10</v>
      </c>
      <c r="G34" s="53">
        <v>380</v>
      </c>
      <c r="H34" s="58">
        <v>223.24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39">
        <f t="shared" si="0"/>
        <v>0</v>
      </c>
      <c r="O34" s="39">
        <v>0</v>
      </c>
      <c r="P34" s="58">
        <v>4</v>
      </c>
      <c r="Q34" s="58">
        <v>0</v>
      </c>
      <c r="R34" s="58">
        <v>6</v>
      </c>
      <c r="S34" s="39">
        <f t="shared" si="1"/>
        <v>60</v>
      </c>
      <c r="T34" s="40">
        <v>60</v>
      </c>
      <c r="U34" s="14">
        <v>1</v>
      </c>
      <c r="V34" s="14">
        <v>0</v>
      </c>
      <c r="W34" s="14">
        <f t="shared" si="2"/>
        <v>1</v>
      </c>
      <c r="X34" s="117"/>
      <c r="Y34" s="118"/>
      <c r="Z34" s="14">
        <f t="shared" si="3"/>
        <v>0</v>
      </c>
      <c r="AA34" s="148"/>
      <c r="AB34" s="93">
        <v>1</v>
      </c>
      <c r="AC34" s="93">
        <f t="shared" si="4"/>
        <v>2</v>
      </c>
      <c r="AD34" s="164">
        <v>5</v>
      </c>
      <c r="AE34" s="93">
        <f t="shared" si="5"/>
        <v>1</v>
      </c>
      <c r="AF34" s="93">
        <f t="shared" si="6"/>
        <v>1</v>
      </c>
    </row>
    <row r="35" spans="1:32">
      <c r="A35" s="8">
        <v>29</v>
      </c>
      <c r="B35" s="122" t="s">
        <v>119</v>
      </c>
      <c r="C35" s="9" t="s">
        <v>16</v>
      </c>
      <c r="D35" s="8">
        <v>10</v>
      </c>
      <c r="E35" s="8">
        <v>11</v>
      </c>
      <c r="F35" s="8">
        <v>11</v>
      </c>
      <c r="G35" s="53">
        <v>415</v>
      </c>
      <c r="H35" s="58">
        <v>208.09</v>
      </c>
      <c r="I35" s="8">
        <v>0</v>
      </c>
      <c r="J35" s="8">
        <v>0</v>
      </c>
      <c r="K35" s="8">
        <v>0</v>
      </c>
      <c r="L35" s="8">
        <v>0</v>
      </c>
      <c r="M35" s="8">
        <v>1</v>
      </c>
      <c r="N35" s="155">
        <f t="shared" si="0"/>
        <v>9.0909090909090917</v>
      </c>
      <c r="O35" s="39">
        <v>9.0909090909090917</v>
      </c>
      <c r="P35" s="58">
        <v>1</v>
      </c>
      <c r="Q35" s="58">
        <v>2</v>
      </c>
      <c r="R35" s="58">
        <v>7</v>
      </c>
      <c r="S35" s="39">
        <f t="shared" si="1"/>
        <v>63.636363636363633</v>
      </c>
      <c r="T35" s="40">
        <v>63.636363636363633</v>
      </c>
      <c r="U35" s="14">
        <v>1</v>
      </c>
      <c r="V35" s="14">
        <v>0</v>
      </c>
      <c r="W35" s="14">
        <f t="shared" si="2"/>
        <v>1</v>
      </c>
      <c r="X35" s="117"/>
      <c r="Y35" s="120"/>
      <c r="Z35" s="14">
        <f t="shared" si="3"/>
        <v>0</v>
      </c>
      <c r="AA35" s="148"/>
      <c r="AB35" s="93">
        <v>1</v>
      </c>
      <c r="AC35" s="93">
        <f t="shared" si="4"/>
        <v>2</v>
      </c>
      <c r="AD35" s="164">
        <v>6</v>
      </c>
      <c r="AE35" s="93">
        <f t="shared" si="5"/>
        <v>1</v>
      </c>
      <c r="AF35" s="93">
        <f t="shared" si="6"/>
        <v>1</v>
      </c>
    </row>
    <row r="36" spans="1:32">
      <c r="A36" s="8">
        <v>30</v>
      </c>
      <c r="B36" s="122" t="s">
        <v>119</v>
      </c>
      <c r="C36" s="10" t="s">
        <v>103</v>
      </c>
      <c r="D36" s="8">
        <v>11</v>
      </c>
      <c r="E36" s="8">
        <v>11</v>
      </c>
      <c r="F36" s="8">
        <v>11</v>
      </c>
      <c r="G36" s="53">
        <v>405</v>
      </c>
      <c r="H36" s="58">
        <v>293.92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39">
        <f t="shared" si="0"/>
        <v>0</v>
      </c>
      <c r="O36" s="39">
        <v>0</v>
      </c>
      <c r="P36" s="58">
        <v>1</v>
      </c>
      <c r="Q36" s="58">
        <v>2</v>
      </c>
      <c r="R36" s="58">
        <v>8</v>
      </c>
      <c r="S36" s="39">
        <f t="shared" si="1"/>
        <v>72.727272727272734</v>
      </c>
      <c r="T36" s="40">
        <v>72.727272727272734</v>
      </c>
      <c r="U36" s="14">
        <v>1</v>
      </c>
      <c r="V36" s="14">
        <v>0</v>
      </c>
      <c r="W36" s="14">
        <f t="shared" si="2"/>
        <v>1</v>
      </c>
      <c r="X36" s="117"/>
      <c r="Y36" s="118"/>
      <c r="Z36" s="14">
        <f t="shared" si="3"/>
        <v>0</v>
      </c>
      <c r="AA36" s="148"/>
      <c r="AB36" s="93"/>
      <c r="AC36" s="93">
        <f t="shared" si="4"/>
        <v>1</v>
      </c>
      <c r="AD36" s="164">
        <v>9</v>
      </c>
      <c r="AE36" s="93">
        <f t="shared" si="5"/>
        <v>-1</v>
      </c>
      <c r="AF36" s="93">
        <f t="shared" si="6"/>
        <v>-1</v>
      </c>
    </row>
    <row r="37" spans="1:32">
      <c r="A37" s="8">
        <v>31</v>
      </c>
      <c r="B37" s="122" t="s">
        <v>120</v>
      </c>
      <c r="C37" s="9" t="s">
        <v>41</v>
      </c>
      <c r="D37" s="8">
        <v>11</v>
      </c>
      <c r="E37" s="8">
        <v>12</v>
      </c>
      <c r="F37" s="8">
        <v>12</v>
      </c>
      <c r="G37" s="53">
        <v>455</v>
      </c>
      <c r="H37" s="58">
        <v>296.98</v>
      </c>
      <c r="I37" s="8">
        <v>0</v>
      </c>
      <c r="J37" s="8">
        <v>1</v>
      </c>
      <c r="K37" s="8">
        <v>0</v>
      </c>
      <c r="L37" s="8">
        <v>0</v>
      </c>
      <c r="M37" s="8">
        <v>0</v>
      </c>
      <c r="N37" s="39">
        <f t="shared" si="0"/>
        <v>8.3333333333333321</v>
      </c>
      <c r="O37" s="39">
        <v>8.3333333333333321</v>
      </c>
      <c r="P37" s="58">
        <v>0</v>
      </c>
      <c r="Q37" s="58">
        <v>2</v>
      </c>
      <c r="R37" s="58">
        <v>9</v>
      </c>
      <c r="S37" s="39">
        <f t="shared" si="1"/>
        <v>75</v>
      </c>
      <c r="T37" s="40">
        <v>75</v>
      </c>
      <c r="U37" s="14">
        <v>1</v>
      </c>
      <c r="V37" s="14">
        <v>0</v>
      </c>
      <c r="W37" s="14">
        <f t="shared" si="2"/>
        <v>1</v>
      </c>
      <c r="X37" s="117"/>
      <c r="Y37" s="118"/>
      <c r="Z37" s="14">
        <f t="shared" si="3"/>
        <v>0</v>
      </c>
      <c r="AA37" s="148"/>
      <c r="AB37" s="93"/>
      <c r="AC37" s="93">
        <f t="shared" si="4"/>
        <v>1</v>
      </c>
      <c r="AD37" s="164">
        <v>10</v>
      </c>
      <c r="AE37" s="93">
        <f t="shared" si="5"/>
        <v>-1</v>
      </c>
      <c r="AF37" s="93">
        <f t="shared" si="6"/>
        <v>-1</v>
      </c>
    </row>
    <row r="38" spans="1:32" ht="15.75">
      <c r="A38" s="8">
        <v>32</v>
      </c>
      <c r="B38" s="122" t="s">
        <v>119</v>
      </c>
      <c r="C38" s="9" t="s">
        <v>27</v>
      </c>
      <c r="D38" s="8">
        <v>12</v>
      </c>
      <c r="E38" s="8">
        <v>13</v>
      </c>
      <c r="F38" s="8">
        <v>13</v>
      </c>
      <c r="G38" s="53">
        <v>445</v>
      </c>
      <c r="H38" s="58">
        <v>284.44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39">
        <f t="shared" si="0"/>
        <v>7.6923076923076925</v>
      </c>
      <c r="O38" s="39">
        <v>7.6923076923076925</v>
      </c>
      <c r="P38" s="58">
        <v>1</v>
      </c>
      <c r="Q38" s="58">
        <v>1</v>
      </c>
      <c r="R38" s="58">
        <v>10</v>
      </c>
      <c r="S38" s="39">
        <f t="shared" si="1"/>
        <v>76.923076923076934</v>
      </c>
      <c r="T38" s="40">
        <v>76.923076923076934</v>
      </c>
      <c r="U38" s="14">
        <v>1</v>
      </c>
      <c r="V38" s="14">
        <v>1</v>
      </c>
      <c r="W38" s="14">
        <f t="shared" si="2"/>
        <v>0</v>
      </c>
      <c r="X38" s="117"/>
      <c r="Y38" s="118"/>
      <c r="Z38" s="14">
        <f t="shared" si="3"/>
        <v>0</v>
      </c>
      <c r="AA38" s="149"/>
      <c r="AB38" s="149"/>
      <c r="AC38" s="93">
        <f t="shared" si="4"/>
        <v>1</v>
      </c>
      <c r="AD38" s="165">
        <v>7</v>
      </c>
      <c r="AE38" s="93">
        <f t="shared" si="5"/>
        <v>3</v>
      </c>
      <c r="AF38" s="93">
        <f t="shared" si="6"/>
        <v>4</v>
      </c>
    </row>
    <row r="39" spans="1:32" ht="15.75">
      <c r="A39" s="8">
        <v>33</v>
      </c>
      <c r="B39" s="122" t="s">
        <v>120</v>
      </c>
      <c r="C39" s="9" t="s">
        <v>32</v>
      </c>
      <c r="D39" s="8">
        <v>14</v>
      </c>
      <c r="E39" s="8">
        <v>14</v>
      </c>
      <c r="F39" s="8">
        <v>14</v>
      </c>
      <c r="G39" s="53">
        <v>535</v>
      </c>
      <c r="H39" s="58">
        <v>395.97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39">
        <f t="shared" si="0"/>
        <v>0</v>
      </c>
      <c r="O39" s="39">
        <v>0</v>
      </c>
      <c r="P39" s="58">
        <v>2</v>
      </c>
      <c r="Q39" s="58">
        <v>0</v>
      </c>
      <c r="R39" s="58">
        <v>12</v>
      </c>
      <c r="S39" s="39">
        <f t="shared" si="1"/>
        <v>85.714285714285708</v>
      </c>
      <c r="T39" s="40">
        <v>85.714285714285708</v>
      </c>
      <c r="U39" s="14">
        <v>0</v>
      </c>
      <c r="V39" s="14">
        <v>0</v>
      </c>
      <c r="W39" s="14">
        <f t="shared" si="2"/>
        <v>0</v>
      </c>
      <c r="X39" s="117"/>
      <c r="Y39" s="118"/>
      <c r="Z39" s="14">
        <f t="shared" si="3"/>
        <v>0</v>
      </c>
      <c r="AA39" s="149"/>
      <c r="AB39" s="163">
        <v>1</v>
      </c>
      <c r="AC39" s="93">
        <f t="shared" si="4"/>
        <v>1</v>
      </c>
      <c r="AD39" s="166">
        <v>7</v>
      </c>
      <c r="AE39" s="93">
        <f t="shared" si="5"/>
        <v>5</v>
      </c>
      <c r="AF39" s="93">
        <f t="shared" si="6"/>
        <v>5</v>
      </c>
    </row>
    <row r="40" spans="1:32" ht="15.75">
      <c r="A40" s="8">
        <v>34</v>
      </c>
      <c r="B40" s="122" t="s">
        <v>119</v>
      </c>
      <c r="C40" s="9" t="s">
        <v>25</v>
      </c>
      <c r="D40" s="8">
        <v>1</v>
      </c>
      <c r="E40" s="8">
        <v>5</v>
      </c>
      <c r="F40" s="8">
        <v>5</v>
      </c>
      <c r="G40" s="53">
        <v>200</v>
      </c>
      <c r="H40" s="58">
        <v>150.99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39">
        <f t="shared" si="0"/>
        <v>0</v>
      </c>
      <c r="O40" s="39">
        <v>0</v>
      </c>
      <c r="P40" s="58">
        <v>0</v>
      </c>
      <c r="Q40" s="58">
        <v>0</v>
      </c>
      <c r="R40" s="58">
        <v>5</v>
      </c>
      <c r="S40" s="39">
        <f t="shared" si="1"/>
        <v>100</v>
      </c>
      <c r="T40" s="40">
        <v>100</v>
      </c>
      <c r="U40" s="14">
        <v>1</v>
      </c>
      <c r="V40" s="14">
        <v>2</v>
      </c>
      <c r="W40" s="14">
        <f t="shared" si="2"/>
        <v>-1</v>
      </c>
      <c r="X40" s="117"/>
      <c r="Y40" s="118"/>
      <c r="Z40" s="14">
        <f t="shared" si="3"/>
        <v>0</v>
      </c>
      <c r="AA40" s="149"/>
      <c r="AB40" s="163"/>
      <c r="AC40" s="93">
        <f t="shared" si="4"/>
        <v>1</v>
      </c>
      <c r="AD40" s="166">
        <v>8</v>
      </c>
      <c r="AE40" s="93">
        <f t="shared" si="5"/>
        <v>-3</v>
      </c>
      <c r="AF40" s="93">
        <f t="shared" si="6"/>
        <v>-1</v>
      </c>
    </row>
    <row r="41" spans="1:32" ht="15.75">
      <c r="A41" s="37"/>
      <c r="B41" s="37"/>
      <c r="C41" s="24" t="s">
        <v>46</v>
      </c>
      <c r="D41" s="27">
        <f t="shared" ref="D41:M41" si="7">SUM(D7:D40)</f>
        <v>438</v>
      </c>
      <c r="E41" s="27">
        <f t="shared" si="7"/>
        <v>484</v>
      </c>
      <c r="F41" s="27">
        <f t="shared" si="7"/>
        <v>482</v>
      </c>
      <c r="G41" s="5">
        <f t="shared" si="7"/>
        <v>17990</v>
      </c>
      <c r="H41" s="5">
        <f t="shared" si="7"/>
        <v>8573.24</v>
      </c>
      <c r="I41" s="27">
        <f t="shared" si="7"/>
        <v>3</v>
      </c>
      <c r="J41" s="27">
        <f t="shared" si="7"/>
        <v>20</v>
      </c>
      <c r="K41" s="27">
        <f t="shared" si="7"/>
        <v>25</v>
      </c>
      <c r="L41" s="27">
        <f t="shared" si="7"/>
        <v>23</v>
      </c>
      <c r="M41" s="27">
        <f t="shared" si="7"/>
        <v>35</v>
      </c>
      <c r="N41" s="35">
        <f t="shared" ref="N41" si="8">(J41+K41+L41+M41)/F41*100</f>
        <v>21.369294605809127</v>
      </c>
      <c r="O41" s="27">
        <v>21.37</v>
      </c>
      <c r="P41" s="27">
        <f>SUM(P7:P40)</f>
        <v>80</v>
      </c>
      <c r="Q41" s="27">
        <f>SUM(Q7:Q40)</f>
        <v>75</v>
      </c>
      <c r="R41" s="27">
        <f>SUM(R7:R40)</f>
        <v>221</v>
      </c>
      <c r="S41" s="35">
        <f t="shared" ref="S41" si="9">R41/F41*100</f>
        <v>45.850622406639005</v>
      </c>
      <c r="T41" s="5">
        <v>44.81</v>
      </c>
      <c r="U41" s="27">
        <f t="shared" ref="U41:AF41" si="10">SUM(U7:U40)</f>
        <v>97</v>
      </c>
      <c r="V41" s="27">
        <f t="shared" si="10"/>
        <v>40</v>
      </c>
      <c r="W41" s="27">
        <f t="shared" si="10"/>
        <v>57</v>
      </c>
      <c r="X41" s="27">
        <f t="shared" si="10"/>
        <v>0</v>
      </c>
      <c r="Y41" s="27">
        <f t="shared" si="10"/>
        <v>0</v>
      </c>
      <c r="Z41" s="27">
        <f t="shared" si="10"/>
        <v>0</v>
      </c>
      <c r="AA41" s="148"/>
      <c r="AB41" s="27">
        <f t="shared" si="10"/>
        <v>22</v>
      </c>
      <c r="AC41" s="27">
        <f t="shared" si="10"/>
        <v>119</v>
      </c>
      <c r="AD41" s="27">
        <f t="shared" si="10"/>
        <v>216</v>
      </c>
      <c r="AE41" s="27">
        <f t="shared" si="10"/>
        <v>5</v>
      </c>
      <c r="AF41" s="27">
        <f t="shared" si="10"/>
        <v>45</v>
      </c>
    </row>
    <row r="42" spans="1:32" ht="15.75">
      <c r="A42" s="1"/>
      <c r="B42" s="1"/>
      <c r="C42" s="128" t="s">
        <v>121</v>
      </c>
      <c r="D42" s="27">
        <v>438</v>
      </c>
      <c r="E42" s="27">
        <v>484</v>
      </c>
      <c r="F42" s="27">
        <v>482</v>
      </c>
      <c r="G42" s="5">
        <v>17990</v>
      </c>
      <c r="H42" s="5">
        <v>8573.2400000000016</v>
      </c>
      <c r="I42" s="27">
        <v>3</v>
      </c>
      <c r="J42" s="27">
        <v>20</v>
      </c>
      <c r="K42" s="27">
        <v>26</v>
      </c>
      <c r="L42" s="27">
        <v>22</v>
      </c>
      <c r="M42" s="27">
        <v>35</v>
      </c>
      <c r="N42" s="5">
        <v>21.37</v>
      </c>
      <c r="O42" s="5">
        <v>21.16</v>
      </c>
      <c r="P42" s="27">
        <v>80</v>
      </c>
      <c r="Q42" s="27">
        <v>80</v>
      </c>
      <c r="R42" s="27">
        <v>216</v>
      </c>
      <c r="S42" s="5">
        <v>44.81</v>
      </c>
      <c r="T42" s="5">
        <v>43.57</v>
      </c>
      <c r="U42" s="27">
        <v>75</v>
      </c>
      <c r="V42" s="27">
        <v>35</v>
      </c>
      <c r="W42" s="27">
        <v>40</v>
      </c>
      <c r="X42" s="5">
        <v>0</v>
      </c>
      <c r="Y42" s="5">
        <v>0</v>
      </c>
      <c r="Z42" s="27">
        <v>0</v>
      </c>
      <c r="AA42" s="148"/>
      <c r="AB42" s="93"/>
      <c r="AC42" s="93"/>
      <c r="AD42" s="93"/>
      <c r="AE42" s="93"/>
      <c r="AF42" s="93"/>
    </row>
    <row r="43" spans="1:32" ht="15.75">
      <c r="A43" s="1"/>
      <c r="B43" s="1"/>
      <c r="C43" s="128" t="s">
        <v>122</v>
      </c>
      <c r="D43" s="27">
        <f t="shared" ref="D43:N43" si="11">D41-D42</f>
        <v>0</v>
      </c>
      <c r="E43" s="27">
        <f t="shared" si="11"/>
        <v>0</v>
      </c>
      <c r="F43" s="27">
        <f t="shared" si="11"/>
        <v>0</v>
      </c>
      <c r="G43" s="27">
        <f t="shared" si="11"/>
        <v>0</v>
      </c>
      <c r="H43" s="27">
        <f t="shared" si="11"/>
        <v>0</v>
      </c>
      <c r="I43" s="27">
        <f t="shared" si="11"/>
        <v>0</v>
      </c>
      <c r="J43" s="27">
        <f t="shared" si="11"/>
        <v>0</v>
      </c>
      <c r="K43" s="27">
        <f t="shared" si="11"/>
        <v>-1</v>
      </c>
      <c r="L43" s="27">
        <f t="shared" si="11"/>
        <v>1</v>
      </c>
      <c r="M43" s="27">
        <f t="shared" si="11"/>
        <v>0</v>
      </c>
      <c r="N43" s="5">
        <f t="shared" si="11"/>
        <v>-7.0539419087367605E-4</v>
      </c>
      <c r="O43" s="5"/>
      <c r="P43" s="27">
        <f>P41-P42</f>
        <v>0</v>
      </c>
      <c r="Q43" s="27">
        <f>Q41-Q42</f>
        <v>-5</v>
      </c>
      <c r="R43" s="160">
        <f>R41-R42</f>
        <v>5</v>
      </c>
      <c r="S43" s="5">
        <f>S41-S42</f>
        <v>1.0406224066390024</v>
      </c>
      <c r="T43" s="5"/>
      <c r="U43" s="27"/>
      <c r="V43" s="27"/>
      <c r="W43" s="27"/>
      <c r="X43" s="5"/>
      <c r="Y43" s="5"/>
      <c r="Z43" s="27"/>
      <c r="AA43" s="148"/>
      <c r="AB43" s="93"/>
      <c r="AC43" s="93"/>
      <c r="AD43" s="93"/>
      <c r="AE43" s="93"/>
      <c r="AF43" s="93"/>
    </row>
  </sheetData>
  <autoFilter ref="A6:Z6">
    <sortState ref="A7:Z40">
      <sortCondition ref="S6"/>
    </sortState>
  </autoFilter>
  <mergeCells count="25">
    <mergeCell ref="B4:B5"/>
    <mergeCell ref="K4:K5"/>
    <mergeCell ref="C4:C5"/>
    <mergeCell ref="D4:D5"/>
    <mergeCell ref="E4:E5"/>
    <mergeCell ref="F4:F5"/>
    <mergeCell ref="I4:I5"/>
    <mergeCell ref="G4:G5"/>
    <mergeCell ref="H4:H5"/>
    <mergeCell ref="A3:Z3"/>
    <mergeCell ref="A2:Z2"/>
    <mergeCell ref="A1:Z1"/>
    <mergeCell ref="Z4:Z5"/>
    <mergeCell ref="R4:R5"/>
    <mergeCell ref="L4:L5"/>
    <mergeCell ref="M4:M5"/>
    <mergeCell ref="N4:O4"/>
    <mergeCell ref="P4:P5"/>
    <mergeCell ref="Q4:Q5"/>
    <mergeCell ref="S4:T4"/>
    <mergeCell ref="A4:A5"/>
    <mergeCell ref="J4:J5"/>
    <mergeCell ref="W4:W5"/>
    <mergeCell ref="X4:Y4"/>
    <mergeCell ref="U4:V4"/>
  </mergeCells>
  <pageMargins left="0.87" right="0.15748031496063" top="0.27559055118110198" bottom="0.196850393700787" header="0.23622047244094499" footer="0.196850393700787"/>
  <pageSetup paperSize="5" scale="83" orientation="landscape" verticalDpi="0" r:id="rId1"/>
  <legacyDrawing r:id="rId2"/>
  <controls>
    <control shapeId="1026" r:id="rId3" name="Control 2"/>
    <control shapeId="1025" r:id="rId4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AH43"/>
  <sheetViews>
    <sheetView showGridLines="0" topLeftCell="A28" workbookViewId="0">
      <selection activeCell="D52" sqref="D51:D52"/>
    </sheetView>
  </sheetViews>
  <sheetFormatPr defaultRowHeight="15"/>
  <cols>
    <col min="1" max="1" width="4.7109375" customWidth="1"/>
    <col min="2" max="2" width="5.140625" hidden="1" customWidth="1"/>
    <col min="3" max="3" width="19.85546875" customWidth="1"/>
    <col min="4" max="4" width="7.85546875" customWidth="1"/>
    <col min="5" max="5" width="7.28515625" customWidth="1"/>
    <col min="6" max="6" width="7.5703125" customWidth="1"/>
    <col min="7" max="7" width="9.42578125" customWidth="1"/>
    <col min="8" max="8" width="8.7109375" customWidth="1"/>
    <col min="9" max="9" width="6.85546875" customWidth="1"/>
    <col min="10" max="10" width="6.28515625" customWidth="1"/>
    <col min="11" max="11" width="6.140625" customWidth="1"/>
    <col min="12" max="12" width="5.85546875" customWidth="1"/>
    <col min="13" max="13" width="5.42578125" customWidth="1"/>
    <col min="14" max="14" width="7.5703125" customWidth="1"/>
    <col min="15" max="15" width="7.28515625" customWidth="1"/>
    <col min="16" max="16" width="7.140625" customWidth="1"/>
    <col min="17" max="17" width="5.85546875" customWidth="1"/>
    <col min="18" max="18" width="7.85546875" customWidth="1"/>
    <col min="19" max="19" width="7.7109375" customWidth="1"/>
    <col min="20" max="20" width="7.42578125" customWidth="1"/>
    <col min="21" max="22" width="8.42578125" customWidth="1"/>
    <col min="23" max="23" width="6.5703125" customWidth="1"/>
    <col min="24" max="24" width="8.7109375" customWidth="1"/>
    <col min="25" max="25" width="7.140625" customWidth="1"/>
    <col min="26" max="26" width="7.28515625" customWidth="1"/>
    <col min="27" max="27" width="9.140625" customWidth="1"/>
    <col min="28" max="32" width="9.140625" hidden="1" customWidth="1"/>
    <col min="33" max="34" width="9.140625" customWidth="1"/>
  </cols>
  <sheetData>
    <row r="1" spans="1:34" ht="17.25" customHeight="1">
      <c r="A1" s="186" t="s">
        <v>43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34" ht="18" customHeight="1">
      <c r="A2" s="185" t="s">
        <v>48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 spans="1:34" ht="12" customHeight="1">
      <c r="A3" s="184" t="s">
        <v>138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spans="1:34" ht="28.5" customHeight="1">
      <c r="A4" s="187" t="s">
        <v>0</v>
      </c>
      <c r="B4" s="190" t="s">
        <v>139</v>
      </c>
      <c r="C4" s="187" t="s">
        <v>1</v>
      </c>
      <c r="D4" s="187" t="s">
        <v>2</v>
      </c>
      <c r="E4" s="187" t="s">
        <v>3</v>
      </c>
      <c r="F4" s="187" t="s">
        <v>4</v>
      </c>
      <c r="G4" s="192" t="s">
        <v>64</v>
      </c>
      <c r="H4" s="192" t="s">
        <v>117</v>
      </c>
      <c r="I4" s="187" t="s">
        <v>5</v>
      </c>
      <c r="J4" s="187" t="s">
        <v>6</v>
      </c>
      <c r="K4" s="187" t="s">
        <v>7</v>
      </c>
      <c r="L4" s="187" t="s">
        <v>8</v>
      </c>
      <c r="M4" s="187" t="s">
        <v>9</v>
      </c>
      <c r="N4" s="188" t="s">
        <v>45</v>
      </c>
      <c r="O4" s="188"/>
      <c r="P4" s="187" t="s">
        <v>10</v>
      </c>
      <c r="Q4" s="187" t="s">
        <v>11</v>
      </c>
      <c r="R4" s="187" t="s">
        <v>12</v>
      </c>
      <c r="S4" s="188" t="s">
        <v>47</v>
      </c>
      <c r="T4" s="188"/>
      <c r="U4" s="195" t="s">
        <v>115</v>
      </c>
      <c r="V4" s="196"/>
      <c r="W4" s="190" t="s">
        <v>56</v>
      </c>
      <c r="X4" s="193" t="s">
        <v>116</v>
      </c>
      <c r="Y4" s="194"/>
      <c r="Z4" s="190" t="s">
        <v>56</v>
      </c>
    </row>
    <row r="5" spans="1:34" ht="51" customHeight="1">
      <c r="A5" s="187"/>
      <c r="B5" s="191"/>
      <c r="C5" s="187"/>
      <c r="D5" s="187"/>
      <c r="E5" s="187"/>
      <c r="F5" s="187"/>
      <c r="G5" s="192"/>
      <c r="H5" s="192"/>
      <c r="I5" s="187"/>
      <c r="J5" s="187"/>
      <c r="K5" s="187"/>
      <c r="L5" s="187"/>
      <c r="M5" s="187"/>
      <c r="N5" s="174" t="s">
        <v>52</v>
      </c>
      <c r="O5" s="174" t="s">
        <v>53</v>
      </c>
      <c r="P5" s="187"/>
      <c r="Q5" s="187"/>
      <c r="R5" s="187"/>
      <c r="S5" s="174" t="s">
        <v>52</v>
      </c>
      <c r="T5" s="174" t="s">
        <v>53</v>
      </c>
      <c r="U5" s="113" t="s">
        <v>140</v>
      </c>
      <c r="V5" s="112" t="s">
        <v>55</v>
      </c>
      <c r="W5" s="191"/>
      <c r="X5" s="121" t="s">
        <v>126</v>
      </c>
      <c r="Y5" s="121" t="s">
        <v>55</v>
      </c>
      <c r="Z5" s="191"/>
    </row>
    <row r="6" spans="1:34">
      <c r="A6" s="41">
        <v>1</v>
      </c>
      <c r="B6" s="42" t="s">
        <v>135</v>
      </c>
      <c r="C6" s="42">
        <v>2</v>
      </c>
      <c r="D6" s="42">
        <v>3</v>
      </c>
      <c r="E6" s="42">
        <v>4</v>
      </c>
      <c r="F6" s="42">
        <v>5</v>
      </c>
      <c r="G6" s="32">
        <v>6</v>
      </c>
      <c r="H6" s="32">
        <v>7</v>
      </c>
      <c r="I6" s="42">
        <v>8</v>
      </c>
      <c r="J6" s="42">
        <v>9</v>
      </c>
      <c r="K6" s="42">
        <v>10</v>
      </c>
      <c r="L6" s="42">
        <v>11</v>
      </c>
      <c r="M6" s="42">
        <v>12</v>
      </c>
      <c r="N6" s="43">
        <v>13</v>
      </c>
      <c r="O6" s="44">
        <v>14</v>
      </c>
      <c r="P6" s="42">
        <v>15</v>
      </c>
      <c r="Q6" s="42">
        <v>16</v>
      </c>
      <c r="R6" s="42">
        <v>17</v>
      </c>
      <c r="S6" s="45">
        <v>18</v>
      </c>
      <c r="T6" s="46">
        <v>19</v>
      </c>
      <c r="U6" s="32">
        <v>20</v>
      </c>
      <c r="V6" s="106">
        <v>21</v>
      </c>
      <c r="W6" s="46">
        <v>22</v>
      </c>
      <c r="X6" s="116">
        <v>23</v>
      </c>
      <c r="Y6" s="116">
        <v>24</v>
      </c>
      <c r="Z6" s="46">
        <v>25</v>
      </c>
      <c r="AB6" s="150" t="s">
        <v>129</v>
      </c>
      <c r="AC6" s="151" t="s">
        <v>130</v>
      </c>
      <c r="AD6" s="150" t="s">
        <v>131</v>
      </c>
      <c r="AE6" s="150" t="s">
        <v>132</v>
      </c>
      <c r="AF6" s="151" t="s">
        <v>133</v>
      </c>
    </row>
    <row r="7" spans="1:34">
      <c r="A7" s="11">
        <v>1</v>
      </c>
      <c r="B7" s="122" t="s">
        <v>119</v>
      </c>
      <c r="C7" s="9" t="s">
        <v>19</v>
      </c>
      <c r="D7" s="8">
        <v>10</v>
      </c>
      <c r="E7" s="8">
        <v>10</v>
      </c>
      <c r="F7" s="8">
        <v>10</v>
      </c>
      <c r="G7" s="53">
        <v>218</v>
      </c>
      <c r="H7" s="53">
        <v>48.32</v>
      </c>
      <c r="I7" s="8">
        <v>2</v>
      </c>
      <c r="J7" s="8">
        <v>1</v>
      </c>
      <c r="K7" s="8">
        <v>4</v>
      </c>
      <c r="L7" s="8">
        <v>0</v>
      </c>
      <c r="M7" s="8">
        <v>2</v>
      </c>
      <c r="N7" s="47">
        <f t="shared" ref="N7:N39" si="0">(J7+K7+L7+M7)/F7*100</f>
        <v>70</v>
      </c>
      <c r="O7" s="134">
        <v>70</v>
      </c>
      <c r="P7" s="58">
        <v>0</v>
      </c>
      <c r="Q7" s="58">
        <v>1</v>
      </c>
      <c r="R7" s="58">
        <v>0</v>
      </c>
      <c r="S7" s="47">
        <f t="shared" ref="S7:S39" si="1">R7/F7*100</f>
        <v>0</v>
      </c>
      <c r="T7" s="47">
        <v>0</v>
      </c>
      <c r="U7" s="55">
        <v>2</v>
      </c>
      <c r="V7" s="55">
        <v>0</v>
      </c>
      <c r="W7" s="61">
        <f t="shared" ref="W7:W39" si="2">U7-V7</f>
        <v>2</v>
      </c>
      <c r="X7" s="117"/>
      <c r="Y7" s="118"/>
      <c r="Z7" s="61">
        <f t="shared" ref="Z7:Z39" si="3">X7-Y7</f>
        <v>0</v>
      </c>
      <c r="AB7" s="93">
        <v>1</v>
      </c>
      <c r="AC7" s="130">
        <f t="shared" ref="AC7:AC40" si="4">U7+AB7</f>
        <v>3</v>
      </c>
      <c r="AD7" s="93">
        <v>3</v>
      </c>
      <c r="AE7" s="130">
        <f t="shared" ref="AE7:AE40" si="5">R7-AD7</f>
        <v>-3</v>
      </c>
      <c r="AF7" s="130">
        <f t="shared" ref="AF7:AF40" si="6">V7+AE7</f>
        <v>-3</v>
      </c>
      <c r="AH7" s="102"/>
    </row>
    <row r="8" spans="1:34">
      <c r="A8" s="11">
        <v>2</v>
      </c>
      <c r="B8" s="122" t="s">
        <v>119</v>
      </c>
      <c r="C8" s="9" t="s">
        <v>15</v>
      </c>
      <c r="D8" s="8">
        <v>10</v>
      </c>
      <c r="E8" s="8">
        <v>10</v>
      </c>
      <c r="F8" s="8">
        <v>10</v>
      </c>
      <c r="G8" s="53">
        <v>218</v>
      </c>
      <c r="H8" s="53">
        <v>82.56</v>
      </c>
      <c r="I8" s="8">
        <v>1</v>
      </c>
      <c r="J8" s="8">
        <v>0</v>
      </c>
      <c r="K8" s="8">
        <v>4</v>
      </c>
      <c r="L8" s="8">
        <v>0</v>
      </c>
      <c r="M8" s="8">
        <v>1</v>
      </c>
      <c r="N8" s="47">
        <f t="shared" si="0"/>
        <v>50</v>
      </c>
      <c r="O8" s="134">
        <v>50</v>
      </c>
      <c r="P8" s="58">
        <v>0</v>
      </c>
      <c r="Q8" s="58">
        <v>3</v>
      </c>
      <c r="R8" s="58">
        <v>1</v>
      </c>
      <c r="S8" s="47">
        <f t="shared" si="1"/>
        <v>10</v>
      </c>
      <c r="T8" s="47">
        <v>10</v>
      </c>
      <c r="U8" s="55">
        <v>3</v>
      </c>
      <c r="V8" s="55">
        <v>0</v>
      </c>
      <c r="W8" s="61">
        <f t="shared" si="2"/>
        <v>3</v>
      </c>
      <c r="X8" s="117"/>
      <c r="Y8" s="119"/>
      <c r="Z8" s="61">
        <f t="shared" si="3"/>
        <v>0</v>
      </c>
      <c r="AB8" s="93">
        <v>1</v>
      </c>
      <c r="AC8" s="130">
        <f t="shared" si="4"/>
        <v>4</v>
      </c>
      <c r="AD8" s="93">
        <v>6</v>
      </c>
      <c r="AE8" s="130">
        <f t="shared" si="5"/>
        <v>-5</v>
      </c>
      <c r="AF8" s="130">
        <f t="shared" si="6"/>
        <v>-5</v>
      </c>
      <c r="AH8" s="102"/>
    </row>
    <row r="9" spans="1:34">
      <c r="A9" s="11">
        <v>3</v>
      </c>
      <c r="B9" s="122" t="s">
        <v>120</v>
      </c>
      <c r="C9" s="9" t="s">
        <v>30</v>
      </c>
      <c r="D9" s="8">
        <v>18</v>
      </c>
      <c r="E9" s="8">
        <v>19</v>
      </c>
      <c r="F9" s="8">
        <v>19</v>
      </c>
      <c r="G9" s="53">
        <v>414.2</v>
      </c>
      <c r="H9" s="53">
        <v>102.99</v>
      </c>
      <c r="I9" s="8">
        <v>0</v>
      </c>
      <c r="J9" s="8">
        <v>2</v>
      </c>
      <c r="K9" s="8">
        <v>2</v>
      </c>
      <c r="L9" s="159">
        <v>3</v>
      </c>
      <c r="M9" s="159">
        <v>10</v>
      </c>
      <c r="N9" s="47">
        <f t="shared" si="0"/>
        <v>89.473684210526315</v>
      </c>
      <c r="O9" s="134">
        <v>89.473684210526315</v>
      </c>
      <c r="P9" s="58">
        <v>0</v>
      </c>
      <c r="Q9" s="58">
        <v>0</v>
      </c>
      <c r="R9" s="58">
        <v>2</v>
      </c>
      <c r="S9" s="47">
        <f t="shared" si="1"/>
        <v>10.526315789473683</v>
      </c>
      <c r="T9" s="47">
        <v>10.526315789473683</v>
      </c>
      <c r="U9" s="55">
        <v>3</v>
      </c>
      <c r="V9" s="55">
        <v>1</v>
      </c>
      <c r="W9" s="61">
        <f t="shared" si="2"/>
        <v>2</v>
      </c>
      <c r="X9" s="117"/>
      <c r="Y9" s="118"/>
      <c r="Z9" s="61">
        <f t="shared" si="3"/>
        <v>0</v>
      </c>
      <c r="AB9" s="93">
        <v>1</v>
      </c>
      <c r="AC9" s="130">
        <f t="shared" si="4"/>
        <v>4</v>
      </c>
      <c r="AD9" s="93">
        <v>1</v>
      </c>
      <c r="AE9" s="130">
        <f t="shared" si="5"/>
        <v>1</v>
      </c>
      <c r="AF9" s="130">
        <f t="shared" si="6"/>
        <v>2</v>
      </c>
      <c r="AH9" s="102"/>
    </row>
    <row r="10" spans="1:34">
      <c r="A10" s="11">
        <v>4</v>
      </c>
      <c r="B10" s="122" t="s">
        <v>119</v>
      </c>
      <c r="C10" s="9" t="s">
        <v>13</v>
      </c>
      <c r="D10" s="8">
        <v>16</v>
      </c>
      <c r="E10" s="8">
        <v>16</v>
      </c>
      <c r="F10" s="8">
        <v>16</v>
      </c>
      <c r="G10" s="53">
        <v>348.8</v>
      </c>
      <c r="H10" s="53">
        <v>128.4</v>
      </c>
      <c r="I10" s="8">
        <v>2</v>
      </c>
      <c r="J10" s="8">
        <v>1</v>
      </c>
      <c r="K10" s="8">
        <v>3</v>
      </c>
      <c r="L10" s="8">
        <v>0</v>
      </c>
      <c r="M10" s="159">
        <v>6</v>
      </c>
      <c r="N10" s="47">
        <f t="shared" si="0"/>
        <v>62.5</v>
      </c>
      <c r="O10" s="134">
        <v>68.75</v>
      </c>
      <c r="P10" s="58">
        <v>0</v>
      </c>
      <c r="Q10" s="58">
        <v>2</v>
      </c>
      <c r="R10" s="159">
        <v>2</v>
      </c>
      <c r="S10" s="62">
        <f t="shared" si="1"/>
        <v>12.5</v>
      </c>
      <c r="T10" s="47">
        <v>6.25</v>
      </c>
      <c r="U10" s="55">
        <v>3</v>
      </c>
      <c r="V10" s="55">
        <v>1</v>
      </c>
      <c r="W10" s="61">
        <f t="shared" si="2"/>
        <v>2</v>
      </c>
      <c r="X10" s="117"/>
      <c r="Y10" s="118"/>
      <c r="Z10" s="61">
        <f t="shared" si="3"/>
        <v>0</v>
      </c>
      <c r="AB10" s="93">
        <v>1</v>
      </c>
      <c r="AC10" s="130">
        <f t="shared" si="4"/>
        <v>4</v>
      </c>
      <c r="AD10" s="93">
        <v>2</v>
      </c>
      <c r="AE10" s="130">
        <f t="shared" si="5"/>
        <v>0</v>
      </c>
      <c r="AF10" s="130">
        <f t="shared" si="6"/>
        <v>1</v>
      </c>
      <c r="AH10" s="102"/>
    </row>
    <row r="11" spans="1:34">
      <c r="A11" s="11">
        <v>5</v>
      </c>
      <c r="B11" s="122" t="s">
        <v>120</v>
      </c>
      <c r="C11" s="9" t="s">
        <v>39</v>
      </c>
      <c r="D11" s="8">
        <v>7</v>
      </c>
      <c r="E11" s="8">
        <v>8</v>
      </c>
      <c r="F11" s="8">
        <v>8</v>
      </c>
      <c r="G11" s="53">
        <v>174.4</v>
      </c>
      <c r="H11" s="53">
        <v>52.5</v>
      </c>
      <c r="I11" s="8">
        <v>0</v>
      </c>
      <c r="J11" s="8">
        <v>1</v>
      </c>
      <c r="K11" s="8">
        <v>1</v>
      </c>
      <c r="L11" s="8">
        <v>1</v>
      </c>
      <c r="M11" s="8">
        <v>4</v>
      </c>
      <c r="N11" s="47">
        <f t="shared" si="0"/>
        <v>87.5</v>
      </c>
      <c r="O11" s="134">
        <v>87.5</v>
      </c>
      <c r="P11" s="58">
        <v>0</v>
      </c>
      <c r="Q11" s="159">
        <v>0</v>
      </c>
      <c r="R11" s="159">
        <v>1</v>
      </c>
      <c r="S11" s="62">
        <f t="shared" si="1"/>
        <v>12.5</v>
      </c>
      <c r="T11" s="47">
        <v>0</v>
      </c>
      <c r="U11" s="55">
        <v>2</v>
      </c>
      <c r="V11" s="55">
        <v>1</v>
      </c>
      <c r="W11" s="61">
        <f t="shared" si="2"/>
        <v>1</v>
      </c>
      <c r="X11" s="117"/>
      <c r="Y11" s="118"/>
      <c r="Z11" s="61">
        <f t="shared" si="3"/>
        <v>0</v>
      </c>
      <c r="AB11" s="93"/>
      <c r="AC11" s="130">
        <f t="shared" si="4"/>
        <v>2</v>
      </c>
      <c r="AD11" s="93">
        <v>6</v>
      </c>
      <c r="AE11" s="130">
        <f t="shared" si="5"/>
        <v>-5</v>
      </c>
      <c r="AF11" s="130">
        <f t="shared" si="6"/>
        <v>-4</v>
      </c>
      <c r="AH11" s="102"/>
    </row>
    <row r="12" spans="1:34">
      <c r="A12" s="11">
        <v>6</v>
      </c>
      <c r="B12" s="122" t="s">
        <v>120</v>
      </c>
      <c r="C12" s="9" t="s">
        <v>40</v>
      </c>
      <c r="D12" s="8">
        <v>14</v>
      </c>
      <c r="E12" s="8">
        <v>15</v>
      </c>
      <c r="F12" s="8">
        <v>15</v>
      </c>
      <c r="G12" s="53">
        <v>348.8</v>
      </c>
      <c r="H12" s="53">
        <v>101.91</v>
      </c>
      <c r="I12" s="8">
        <v>0</v>
      </c>
      <c r="J12" s="8">
        <v>2</v>
      </c>
      <c r="K12" s="8">
        <v>4</v>
      </c>
      <c r="L12" s="8">
        <v>3</v>
      </c>
      <c r="M12" s="8">
        <v>4</v>
      </c>
      <c r="N12" s="47">
        <f t="shared" si="0"/>
        <v>86.666666666666671</v>
      </c>
      <c r="O12" s="134">
        <v>86.666666666666671</v>
      </c>
      <c r="P12" s="58">
        <v>0</v>
      </c>
      <c r="Q12" s="58">
        <v>0</v>
      </c>
      <c r="R12" s="58">
        <v>2</v>
      </c>
      <c r="S12" s="47">
        <f t="shared" si="1"/>
        <v>13.333333333333334</v>
      </c>
      <c r="T12" s="47">
        <v>13.333333333333334</v>
      </c>
      <c r="U12" s="55">
        <v>1</v>
      </c>
      <c r="V12" s="55">
        <v>0</v>
      </c>
      <c r="W12" s="61">
        <f t="shared" si="2"/>
        <v>1</v>
      </c>
      <c r="X12" s="117"/>
      <c r="Y12" s="119"/>
      <c r="Z12" s="61">
        <f t="shared" si="3"/>
        <v>0</v>
      </c>
      <c r="AB12" s="93"/>
      <c r="AC12" s="130">
        <f t="shared" si="4"/>
        <v>1</v>
      </c>
      <c r="AD12" s="93">
        <v>5</v>
      </c>
      <c r="AE12" s="130">
        <f t="shared" si="5"/>
        <v>-3</v>
      </c>
      <c r="AF12" s="130">
        <f t="shared" si="6"/>
        <v>-3</v>
      </c>
      <c r="AH12" s="102"/>
    </row>
    <row r="13" spans="1:34">
      <c r="A13" s="11">
        <v>7</v>
      </c>
      <c r="B13" s="122" t="s">
        <v>119</v>
      </c>
      <c r="C13" s="9" t="s">
        <v>28</v>
      </c>
      <c r="D13" s="8">
        <v>19</v>
      </c>
      <c r="E13" s="8">
        <v>19</v>
      </c>
      <c r="F13" s="8">
        <v>19</v>
      </c>
      <c r="G13" s="53">
        <v>414.2</v>
      </c>
      <c r="H13" s="53">
        <v>117.45</v>
      </c>
      <c r="I13" s="8">
        <v>1</v>
      </c>
      <c r="J13" s="8">
        <v>5</v>
      </c>
      <c r="K13" s="8">
        <v>3</v>
      </c>
      <c r="L13" s="8">
        <v>0</v>
      </c>
      <c r="M13" s="159">
        <v>4</v>
      </c>
      <c r="N13" s="47">
        <f t="shared" si="0"/>
        <v>63.157894736842103</v>
      </c>
      <c r="O13" s="134">
        <v>68.421052631578945</v>
      </c>
      <c r="P13" s="58">
        <v>0</v>
      </c>
      <c r="Q13" s="159">
        <v>3</v>
      </c>
      <c r="R13" s="58">
        <v>3</v>
      </c>
      <c r="S13" s="47">
        <f t="shared" si="1"/>
        <v>15.789473684210526</v>
      </c>
      <c r="T13" s="47">
        <v>15.789473684210526</v>
      </c>
      <c r="U13" s="55">
        <v>3</v>
      </c>
      <c r="V13" s="55">
        <v>0</v>
      </c>
      <c r="W13" s="61">
        <f t="shared" si="2"/>
        <v>3</v>
      </c>
      <c r="X13" s="117"/>
      <c r="Y13" s="118"/>
      <c r="Z13" s="61">
        <f t="shared" si="3"/>
        <v>0</v>
      </c>
      <c r="AB13" s="93">
        <v>1</v>
      </c>
      <c r="AC13" s="130">
        <f t="shared" si="4"/>
        <v>4</v>
      </c>
      <c r="AD13" s="93">
        <v>5</v>
      </c>
      <c r="AE13" s="130">
        <f t="shared" si="5"/>
        <v>-2</v>
      </c>
      <c r="AF13" s="130">
        <f t="shared" si="6"/>
        <v>-2</v>
      </c>
      <c r="AH13" s="102"/>
    </row>
    <row r="14" spans="1:34">
      <c r="A14" s="11">
        <v>8</v>
      </c>
      <c r="B14" s="122" t="s">
        <v>119</v>
      </c>
      <c r="C14" s="9" t="s">
        <v>26</v>
      </c>
      <c r="D14" s="8">
        <v>12</v>
      </c>
      <c r="E14" s="8">
        <v>12</v>
      </c>
      <c r="F14" s="8">
        <v>12</v>
      </c>
      <c r="G14" s="53">
        <v>261.60000000000002</v>
      </c>
      <c r="H14" s="53">
        <v>80.239999999999995</v>
      </c>
      <c r="I14" s="8">
        <v>0</v>
      </c>
      <c r="J14" s="8">
        <v>2</v>
      </c>
      <c r="K14" s="8">
        <v>3</v>
      </c>
      <c r="L14" s="8">
        <v>1</v>
      </c>
      <c r="M14" s="8">
        <v>4</v>
      </c>
      <c r="N14" s="47">
        <f t="shared" si="0"/>
        <v>83.333333333333343</v>
      </c>
      <c r="O14" s="134">
        <v>83.333333333333343</v>
      </c>
      <c r="P14" s="58">
        <v>0</v>
      </c>
      <c r="Q14" s="58">
        <v>0</v>
      </c>
      <c r="R14" s="58">
        <v>2</v>
      </c>
      <c r="S14" s="47">
        <f t="shared" si="1"/>
        <v>16.666666666666664</v>
      </c>
      <c r="T14" s="47">
        <v>16.666666666666664</v>
      </c>
      <c r="U14" s="55">
        <v>1</v>
      </c>
      <c r="V14" s="55">
        <v>0</v>
      </c>
      <c r="W14" s="61">
        <f t="shared" si="2"/>
        <v>1</v>
      </c>
      <c r="X14" s="117"/>
      <c r="Y14" s="119"/>
      <c r="Z14" s="61">
        <f t="shared" si="3"/>
        <v>0</v>
      </c>
      <c r="AB14" s="93">
        <v>1</v>
      </c>
      <c r="AC14" s="130">
        <f t="shared" si="4"/>
        <v>2</v>
      </c>
      <c r="AD14" s="93">
        <v>3</v>
      </c>
      <c r="AE14" s="130">
        <f t="shared" si="5"/>
        <v>-1</v>
      </c>
      <c r="AF14" s="130">
        <f t="shared" si="6"/>
        <v>-1</v>
      </c>
      <c r="AH14" s="102"/>
    </row>
    <row r="15" spans="1:34">
      <c r="A15" s="11">
        <v>9</v>
      </c>
      <c r="B15" s="122" t="s">
        <v>120</v>
      </c>
      <c r="C15" s="9" t="s">
        <v>42</v>
      </c>
      <c r="D15" s="8">
        <v>11</v>
      </c>
      <c r="E15" s="58">
        <v>12</v>
      </c>
      <c r="F15" s="58">
        <v>12</v>
      </c>
      <c r="G15" s="53">
        <v>261.60000000000002</v>
      </c>
      <c r="H15" s="53">
        <v>59.43</v>
      </c>
      <c r="I15" s="8">
        <v>0</v>
      </c>
      <c r="J15" s="8">
        <v>8</v>
      </c>
      <c r="K15" s="8">
        <v>0</v>
      </c>
      <c r="L15" s="8">
        <v>0</v>
      </c>
      <c r="M15" s="8">
        <v>0</v>
      </c>
      <c r="N15" s="47">
        <f t="shared" si="0"/>
        <v>66.666666666666657</v>
      </c>
      <c r="O15" s="134">
        <v>66.666666666666657</v>
      </c>
      <c r="P15" s="58">
        <v>0</v>
      </c>
      <c r="Q15" s="58">
        <v>2</v>
      </c>
      <c r="R15" s="58">
        <v>2</v>
      </c>
      <c r="S15" s="47">
        <f t="shared" si="1"/>
        <v>16.666666666666664</v>
      </c>
      <c r="T15" s="47">
        <v>16.666666666666664</v>
      </c>
      <c r="U15" s="55">
        <v>3</v>
      </c>
      <c r="V15" s="55">
        <v>1</v>
      </c>
      <c r="W15" s="61">
        <f t="shared" si="2"/>
        <v>2</v>
      </c>
      <c r="X15" s="117"/>
      <c r="Y15" s="118"/>
      <c r="Z15" s="61">
        <f t="shared" si="3"/>
        <v>0</v>
      </c>
      <c r="AB15" s="93">
        <v>1</v>
      </c>
      <c r="AC15" s="130">
        <f t="shared" si="4"/>
        <v>4</v>
      </c>
      <c r="AD15" s="93">
        <v>4</v>
      </c>
      <c r="AE15" s="130">
        <f t="shared" si="5"/>
        <v>-2</v>
      </c>
      <c r="AF15" s="130">
        <f t="shared" si="6"/>
        <v>-1</v>
      </c>
      <c r="AH15" s="102"/>
    </row>
    <row r="16" spans="1:34">
      <c r="A16" s="11">
        <v>10</v>
      </c>
      <c r="B16" s="122" t="s">
        <v>119</v>
      </c>
      <c r="C16" s="9" t="s">
        <v>17</v>
      </c>
      <c r="D16" s="8">
        <v>17</v>
      </c>
      <c r="E16" s="8">
        <v>17</v>
      </c>
      <c r="F16" s="8">
        <v>17</v>
      </c>
      <c r="G16" s="53">
        <v>370.6</v>
      </c>
      <c r="H16" s="53">
        <v>127.47</v>
      </c>
      <c r="I16" s="8">
        <v>0</v>
      </c>
      <c r="J16" s="8">
        <v>6</v>
      </c>
      <c r="K16" s="8">
        <v>1</v>
      </c>
      <c r="L16" s="8">
        <v>1</v>
      </c>
      <c r="M16" s="8">
        <v>2</v>
      </c>
      <c r="N16" s="47">
        <f t="shared" si="0"/>
        <v>58.82352941176471</v>
      </c>
      <c r="O16" s="134">
        <v>58.82352941176471</v>
      </c>
      <c r="P16" s="58">
        <v>0</v>
      </c>
      <c r="Q16" s="58">
        <v>4</v>
      </c>
      <c r="R16" s="58">
        <v>3</v>
      </c>
      <c r="S16" s="47">
        <f t="shared" si="1"/>
        <v>17.647058823529413</v>
      </c>
      <c r="T16" s="47">
        <v>17.647058823529413</v>
      </c>
      <c r="U16" s="55">
        <v>3</v>
      </c>
      <c r="V16" s="55">
        <v>1</v>
      </c>
      <c r="W16" s="61">
        <f t="shared" si="2"/>
        <v>2</v>
      </c>
      <c r="X16" s="117"/>
      <c r="Y16" s="119"/>
      <c r="Z16" s="61">
        <f t="shared" si="3"/>
        <v>0</v>
      </c>
      <c r="AB16" s="93"/>
      <c r="AC16" s="130">
        <f t="shared" si="4"/>
        <v>3</v>
      </c>
      <c r="AD16" s="93">
        <v>5</v>
      </c>
      <c r="AE16" s="130">
        <f t="shared" si="5"/>
        <v>-2</v>
      </c>
      <c r="AF16" s="130">
        <f t="shared" si="6"/>
        <v>-1</v>
      </c>
      <c r="AH16" s="102"/>
    </row>
    <row r="17" spans="1:34">
      <c r="A17" s="11">
        <v>11</v>
      </c>
      <c r="B17" s="122" t="s">
        <v>120</v>
      </c>
      <c r="C17" s="9" t="s">
        <v>36</v>
      </c>
      <c r="D17" s="8">
        <v>11</v>
      </c>
      <c r="E17" s="8">
        <v>11</v>
      </c>
      <c r="F17" s="8">
        <v>11</v>
      </c>
      <c r="G17" s="53">
        <v>239.8</v>
      </c>
      <c r="H17" s="53">
        <v>77.67</v>
      </c>
      <c r="I17" s="8">
        <v>0</v>
      </c>
      <c r="J17" s="8">
        <v>0</v>
      </c>
      <c r="K17" s="8">
        <v>1</v>
      </c>
      <c r="L17" s="8">
        <v>0</v>
      </c>
      <c r="M17" s="8">
        <v>8</v>
      </c>
      <c r="N17" s="47">
        <f t="shared" si="0"/>
        <v>81.818181818181827</v>
      </c>
      <c r="O17" s="134">
        <v>81.818181818181827</v>
      </c>
      <c r="P17" s="58">
        <v>0</v>
      </c>
      <c r="Q17" s="58">
        <v>0</v>
      </c>
      <c r="R17" s="58">
        <v>2</v>
      </c>
      <c r="S17" s="47">
        <f t="shared" si="1"/>
        <v>18.181818181818183</v>
      </c>
      <c r="T17" s="47">
        <v>18.181818181818183</v>
      </c>
      <c r="U17" s="55">
        <v>1</v>
      </c>
      <c r="V17" s="55">
        <v>0</v>
      </c>
      <c r="W17" s="61">
        <f t="shared" si="2"/>
        <v>1</v>
      </c>
      <c r="X17" s="117"/>
      <c r="Y17" s="119"/>
      <c r="Z17" s="61">
        <f t="shared" si="3"/>
        <v>0</v>
      </c>
      <c r="AB17" s="93"/>
      <c r="AC17" s="130">
        <f t="shared" si="4"/>
        <v>1</v>
      </c>
      <c r="AD17" s="93">
        <v>2</v>
      </c>
      <c r="AE17" s="130">
        <f t="shared" si="5"/>
        <v>0</v>
      </c>
      <c r="AF17" s="130">
        <f t="shared" si="6"/>
        <v>0</v>
      </c>
      <c r="AH17" s="102"/>
    </row>
    <row r="18" spans="1:34" ht="16.5" customHeight="1">
      <c r="A18" s="11">
        <v>12</v>
      </c>
      <c r="B18" s="122" t="s">
        <v>119</v>
      </c>
      <c r="C18" s="10" t="s">
        <v>106</v>
      </c>
      <c r="D18" s="8">
        <v>11</v>
      </c>
      <c r="E18" s="8">
        <v>11</v>
      </c>
      <c r="F18" s="8">
        <v>11</v>
      </c>
      <c r="G18" s="53">
        <v>239.8</v>
      </c>
      <c r="H18" s="53">
        <v>60.03</v>
      </c>
      <c r="I18" s="8">
        <v>2</v>
      </c>
      <c r="J18" s="8">
        <v>3</v>
      </c>
      <c r="K18" s="8">
        <v>3</v>
      </c>
      <c r="L18" s="8">
        <v>0</v>
      </c>
      <c r="M18" s="8">
        <v>0</v>
      </c>
      <c r="N18" s="47">
        <f t="shared" si="0"/>
        <v>54.54545454545454</v>
      </c>
      <c r="O18" s="134">
        <v>54.54545454545454</v>
      </c>
      <c r="P18" s="58">
        <v>0</v>
      </c>
      <c r="Q18" s="58">
        <v>1</v>
      </c>
      <c r="R18" s="58">
        <v>2</v>
      </c>
      <c r="S18" s="47">
        <f t="shared" si="1"/>
        <v>18.181818181818183</v>
      </c>
      <c r="T18" s="47">
        <v>18.181818181818183</v>
      </c>
      <c r="U18" s="55">
        <v>1</v>
      </c>
      <c r="V18" s="55">
        <v>0</v>
      </c>
      <c r="W18" s="61">
        <f t="shared" si="2"/>
        <v>1</v>
      </c>
      <c r="X18" s="117"/>
      <c r="Y18" s="119"/>
      <c r="Z18" s="61">
        <f t="shared" si="3"/>
        <v>0</v>
      </c>
      <c r="AB18" s="93">
        <v>1</v>
      </c>
      <c r="AC18" s="130">
        <f t="shared" si="4"/>
        <v>2</v>
      </c>
      <c r="AD18" s="93">
        <v>1</v>
      </c>
      <c r="AE18" s="130">
        <f t="shared" si="5"/>
        <v>1</v>
      </c>
      <c r="AF18" s="130">
        <f t="shared" si="6"/>
        <v>1</v>
      </c>
      <c r="AH18" s="102"/>
    </row>
    <row r="19" spans="1:34" ht="17.25" customHeight="1">
      <c r="A19" s="11">
        <v>13</v>
      </c>
      <c r="B19" s="122" t="s">
        <v>120</v>
      </c>
      <c r="C19" s="9" t="s">
        <v>35</v>
      </c>
      <c r="D19" s="8">
        <v>13</v>
      </c>
      <c r="E19" s="8">
        <v>16</v>
      </c>
      <c r="F19" s="8">
        <v>16</v>
      </c>
      <c r="G19" s="53">
        <v>348.8</v>
      </c>
      <c r="H19" s="53">
        <v>102.84</v>
      </c>
      <c r="I19" s="8">
        <v>0</v>
      </c>
      <c r="J19" s="8">
        <v>0</v>
      </c>
      <c r="K19" s="8">
        <v>5</v>
      </c>
      <c r="L19" s="8">
        <v>2</v>
      </c>
      <c r="M19" s="8">
        <v>5</v>
      </c>
      <c r="N19" s="47">
        <f t="shared" si="0"/>
        <v>75</v>
      </c>
      <c r="O19" s="134">
        <v>75</v>
      </c>
      <c r="P19" s="58">
        <v>0</v>
      </c>
      <c r="Q19" s="159">
        <v>1</v>
      </c>
      <c r="R19" s="159">
        <v>3</v>
      </c>
      <c r="S19" s="156">
        <f t="shared" si="1"/>
        <v>18.75</v>
      </c>
      <c r="T19" s="133">
        <v>12.5</v>
      </c>
      <c r="U19" s="55">
        <v>1</v>
      </c>
      <c r="V19" s="55">
        <v>1</v>
      </c>
      <c r="W19" s="61">
        <f t="shared" si="2"/>
        <v>0</v>
      </c>
      <c r="X19" s="117"/>
      <c r="Y19" s="119"/>
      <c r="Z19" s="61">
        <f t="shared" si="3"/>
        <v>0</v>
      </c>
      <c r="AB19" s="93"/>
      <c r="AC19" s="130">
        <f t="shared" si="4"/>
        <v>1</v>
      </c>
      <c r="AD19" s="93">
        <v>2</v>
      </c>
      <c r="AE19" s="130">
        <f t="shared" si="5"/>
        <v>1</v>
      </c>
      <c r="AF19" s="130">
        <f t="shared" si="6"/>
        <v>2</v>
      </c>
      <c r="AH19" s="102"/>
    </row>
    <row r="20" spans="1:34">
      <c r="A20" s="11">
        <v>14</v>
      </c>
      <c r="B20" s="122" t="s">
        <v>120</v>
      </c>
      <c r="C20" s="9" t="s">
        <v>29</v>
      </c>
      <c r="D20" s="8">
        <v>15</v>
      </c>
      <c r="E20" s="8">
        <v>15</v>
      </c>
      <c r="F20" s="8">
        <v>15</v>
      </c>
      <c r="G20" s="53">
        <v>327</v>
      </c>
      <c r="H20" s="53">
        <v>90.29</v>
      </c>
      <c r="I20" s="8">
        <v>0</v>
      </c>
      <c r="J20" s="8">
        <v>6</v>
      </c>
      <c r="K20" s="8">
        <v>4</v>
      </c>
      <c r="L20" s="8">
        <v>0</v>
      </c>
      <c r="M20" s="8">
        <v>1</v>
      </c>
      <c r="N20" s="47">
        <f t="shared" si="0"/>
        <v>73.333333333333329</v>
      </c>
      <c r="O20" s="4">
        <v>73.333333333333329</v>
      </c>
      <c r="P20" s="8">
        <v>0</v>
      </c>
      <c r="Q20" s="8">
        <v>1</v>
      </c>
      <c r="R20" s="8">
        <v>3</v>
      </c>
      <c r="S20" s="47">
        <f t="shared" si="1"/>
        <v>20</v>
      </c>
      <c r="T20" s="47">
        <v>20</v>
      </c>
      <c r="U20" s="61">
        <v>2</v>
      </c>
      <c r="V20" s="61">
        <v>0</v>
      </c>
      <c r="W20" s="61">
        <f t="shared" si="2"/>
        <v>2</v>
      </c>
      <c r="X20" s="117"/>
      <c r="Y20" s="119"/>
      <c r="Z20" s="61">
        <f t="shared" si="3"/>
        <v>0</v>
      </c>
      <c r="AB20" s="93"/>
      <c r="AC20" s="130">
        <f t="shared" si="4"/>
        <v>2</v>
      </c>
      <c r="AD20" s="93">
        <v>4</v>
      </c>
      <c r="AE20" s="130">
        <f t="shared" si="5"/>
        <v>-1</v>
      </c>
      <c r="AF20" s="130">
        <f t="shared" si="6"/>
        <v>-1</v>
      </c>
      <c r="AH20" s="102"/>
    </row>
    <row r="21" spans="1:34">
      <c r="A21" s="11">
        <v>15</v>
      </c>
      <c r="B21" s="122" t="s">
        <v>119</v>
      </c>
      <c r="C21" s="9" t="s">
        <v>23</v>
      </c>
      <c r="D21" s="8">
        <v>15</v>
      </c>
      <c r="E21" s="56">
        <v>16</v>
      </c>
      <c r="F21" s="56">
        <v>15</v>
      </c>
      <c r="G21" s="53">
        <v>327</v>
      </c>
      <c r="H21" s="53">
        <v>68.25</v>
      </c>
      <c r="I21" s="8">
        <v>0</v>
      </c>
      <c r="J21" s="8">
        <v>3</v>
      </c>
      <c r="K21" s="8">
        <v>4</v>
      </c>
      <c r="L21" s="8">
        <v>2</v>
      </c>
      <c r="M21" s="8">
        <v>1</v>
      </c>
      <c r="N21" s="47">
        <f t="shared" si="0"/>
        <v>66.666666666666657</v>
      </c>
      <c r="O21" s="134">
        <v>66.666666666666657</v>
      </c>
      <c r="P21" s="58">
        <v>0</v>
      </c>
      <c r="Q21" s="58">
        <v>2</v>
      </c>
      <c r="R21" s="58">
        <v>3</v>
      </c>
      <c r="S21" s="47">
        <f t="shared" si="1"/>
        <v>20</v>
      </c>
      <c r="T21" s="47">
        <v>20</v>
      </c>
      <c r="U21" s="55">
        <v>3</v>
      </c>
      <c r="V21" s="55">
        <v>1</v>
      </c>
      <c r="W21" s="61">
        <f t="shared" si="2"/>
        <v>2</v>
      </c>
      <c r="X21" s="117"/>
      <c r="Y21" s="119"/>
      <c r="Z21" s="61">
        <f t="shared" si="3"/>
        <v>0</v>
      </c>
      <c r="AB21" s="93"/>
      <c r="AC21" s="130">
        <f>U21+AB21</f>
        <v>3</v>
      </c>
      <c r="AD21" s="93">
        <v>5</v>
      </c>
      <c r="AE21" s="130">
        <f>R21-AD21</f>
        <v>-2</v>
      </c>
      <c r="AF21" s="130">
        <f>V21+AE21</f>
        <v>-1</v>
      </c>
      <c r="AH21" s="102"/>
    </row>
    <row r="22" spans="1:34">
      <c r="A22" s="11">
        <v>16</v>
      </c>
      <c r="B22" s="122" t="s">
        <v>120</v>
      </c>
      <c r="C22" s="9" t="s">
        <v>34</v>
      </c>
      <c r="D22" s="8">
        <v>14</v>
      </c>
      <c r="E22" s="8">
        <v>17</v>
      </c>
      <c r="F22" s="8">
        <v>17</v>
      </c>
      <c r="G22" s="53">
        <v>370.6</v>
      </c>
      <c r="H22" s="53">
        <v>122.51</v>
      </c>
      <c r="I22" s="8">
        <v>0</v>
      </c>
      <c r="J22" s="8">
        <v>1</v>
      </c>
      <c r="K22" s="8">
        <v>3</v>
      </c>
      <c r="L22" s="8">
        <v>2</v>
      </c>
      <c r="M22" s="8">
        <v>6</v>
      </c>
      <c r="N22" s="47">
        <f t="shared" si="0"/>
        <v>70.588235294117652</v>
      </c>
      <c r="O22" s="134">
        <v>70.588235294117652</v>
      </c>
      <c r="P22" s="58">
        <v>0</v>
      </c>
      <c r="Q22" s="58">
        <v>1</v>
      </c>
      <c r="R22" s="58">
        <v>4</v>
      </c>
      <c r="S22" s="47">
        <f t="shared" si="1"/>
        <v>23.52941176470588</v>
      </c>
      <c r="T22" s="47">
        <v>23.52941176470588</v>
      </c>
      <c r="U22" s="55">
        <v>3</v>
      </c>
      <c r="V22" s="55">
        <v>1</v>
      </c>
      <c r="W22" s="61">
        <f t="shared" si="2"/>
        <v>2</v>
      </c>
      <c r="X22" s="117"/>
      <c r="Y22" s="119"/>
      <c r="Z22" s="61">
        <f t="shared" si="3"/>
        <v>0</v>
      </c>
      <c r="AB22" s="93">
        <v>1</v>
      </c>
      <c r="AC22" s="130">
        <f t="shared" si="4"/>
        <v>4</v>
      </c>
      <c r="AD22" s="93">
        <v>3</v>
      </c>
      <c r="AE22" s="130">
        <f t="shared" si="5"/>
        <v>1</v>
      </c>
      <c r="AF22" s="130">
        <f t="shared" si="6"/>
        <v>2</v>
      </c>
      <c r="AH22" s="102"/>
    </row>
    <row r="23" spans="1:34" ht="15.75" customHeight="1">
      <c r="A23" s="11">
        <v>17</v>
      </c>
      <c r="B23" s="122" t="s">
        <v>119</v>
      </c>
      <c r="C23" s="9" t="s">
        <v>14</v>
      </c>
      <c r="D23" s="8">
        <v>19</v>
      </c>
      <c r="E23" s="8">
        <v>19</v>
      </c>
      <c r="F23" s="8">
        <v>19</v>
      </c>
      <c r="G23" s="53">
        <v>414.2</v>
      </c>
      <c r="H23" s="53">
        <v>119.46</v>
      </c>
      <c r="I23" s="8">
        <v>0</v>
      </c>
      <c r="J23" s="8">
        <v>6</v>
      </c>
      <c r="K23" s="8">
        <v>4</v>
      </c>
      <c r="L23" s="8">
        <v>0</v>
      </c>
      <c r="M23" s="8">
        <v>0</v>
      </c>
      <c r="N23" s="47">
        <f t="shared" si="0"/>
        <v>52.631578947368418</v>
      </c>
      <c r="O23" s="134">
        <v>52.631578947368418</v>
      </c>
      <c r="P23" s="58">
        <v>0</v>
      </c>
      <c r="Q23" s="58">
        <v>4</v>
      </c>
      <c r="R23" s="58">
        <v>5</v>
      </c>
      <c r="S23" s="47">
        <f t="shared" si="1"/>
        <v>26.315789473684209</v>
      </c>
      <c r="T23" s="47">
        <v>26.315789473684209</v>
      </c>
      <c r="U23" s="55">
        <v>4</v>
      </c>
      <c r="V23" s="55">
        <v>1</v>
      </c>
      <c r="W23" s="61">
        <f t="shared" si="2"/>
        <v>3</v>
      </c>
      <c r="X23" s="117"/>
      <c r="Y23" s="119"/>
      <c r="Z23" s="61">
        <f t="shared" si="3"/>
        <v>0</v>
      </c>
      <c r="AB23" s="93"/>
      <c r="AC23" s="130">
        <f t="shared" si="4"/>
        <v>4</v>
      </c>
      <c r="AD23" s="93">
        <v>4</v>
      </c>
      <c r="AE23" s="130">
        <f t="shared" si="5"/>
        <v>1</v>
      </c>
      <c r="AF23" s="130">
        <f t="shared" si="6"/>
        <v>2</v>
      </c>
      <c r="AH23" s="102"/>
    </row>
    <row r="24" spans="1:34">
      <c r="A24" s="11">
        <v>18</v>
      </c>
      <c r="B24" s="122" t="s">
        <v>120</v>
      </c>
      <c r="C24" s="9" t="s">
        <v>33</v>
      </c>
      <c r="D24" s="8">
        <v>10</v>
      </c>
      <c r="E24" s="58">
        <v>11</v>
      </c>
      <c r="F24" s="58">
        <v>11</v>
      </c>
      <c r="G24" s="53">
        <v>239.8</v>
      </c>
      <c r="H24" s="53">
        <v>74.349999999999994</v>
      </c>
      <c r="I24" s="8">
        <v>0</v>
      </c>
      <c r="J24" s="8">
        <v>3</v>
      </c>
      <c r="K24" s="8">
        <v>1</v>
      </c>
      <c r="L24" s="8">
        <v>1</v>
      </c>
      <c r="M24" s="8">
        <v>3</v>
      </c>
      <c r="N24" s="47">
        <f t="shared" si="0"/>
        <v>72.727272727272734</v>
      </c>
      <c r="O24" s="134">
        <v>72.727272727272734</v>
      </c>
      <c r="P24" s="58">
        <v>0</v>
      </c>
      <c r="Q24" s="58">
        <v>0</v>
      </c>
      <c r="R24" s="58">
        <v>3</v>
      </c>
      <c r="S24" s="47">
        <f t="shared" si="1"/>
        <v>27.27272727272727</v>
      </c>
      <c r="T24" s="47">
        <v>27.27272727272727</v>
      </c>
      <c r="U24" s="55">
        <v>2</v>
      </c>
      <c r="V24" s="55">
        <v>1</v>
      </c>
      <c r="W24" s="61">
        <f t="shared" si="2"/>
        <v>1</v>
      </c>
      <c r="X24" s="117"/>
      <c r="Y24" s="119"/>
      <c r="Z24" s="61">
        <f t="shared" si="3"/>
        <v>0</v>
      </c>
      <c r="AB24" s="93"/>
      <c r="AC24" s="130">
        <f t="shared" si="4"/>
        <v>2</v>
      </c>
      <c r="AD24" s="93">
        <v>6</v>
      </c>
      <c r="AE24" s="130">
        <f t="shared" si="5"/>
        <v>-3</v>
      </c>
      <c r="AF24" s="130">
        <f t="shared" si="6"/>
        <v>-2</v>
      </c>
      <c r="AH24" s="102"/>
    </row>
    <row r="25" spans="1:34">
      <c r="A25" s="11">
        <v>19</v>
      </c>
      <c r="B25" s="122" t="s">
        <v>120</v>
      </c>
      <c r="C25" s="9" t="s">
        <v>38</v>
      </c>
      <c r="D25" s="8">
        <v>13</v>
      </c>
      <c r="E25" s="8">
        <v>13</v>
      </c>
      <c r="F25" s="8">
        <v>13</v>
      </c>
      <c r="G25" s="53">
        <v>283.39999999999998</v>
      </c>
      <c r="H25" s="53">
        <v>114.51</v>
      </c>
      <c r="I25" s="8">
        <v>0</v>
      </c>
      <c r="J25" s="8">
        <v>3</v>
      </c>
      <c r="K25" s="8">
        <v>1</v>
      </c>
      <c r="L25" s="8">
        <v>2</v>
      </c>
      <c r="M25" s="8">
        <v>2</v>
      </c>
      <c r="N25" s="47">
        <f t="shared" si="0"/>
        <v>61.53846153846154</v>
      </c>
      <c r="O25" s="134">
        <v>61.53846153846154</v>
      </c>
      <c r="P25" s="58">
        <v>0</v>
      </c>
      <c r="Q25" s="58">
        <v>1</v>
      </c>
      <c r="R25" s="58">
        <v>4</v>
      </c>
      <c r="S25" s="47">
        <f t="shared" si="1"/>
        <v>30.76923076923077</v>
      </c>
      <c r="T25" s="47">
        <v>30.76923076923077</v>
      </c>
      <c r="U25" s="55">
        <v>3</v>
      </c>
      <c r="V25" s="55">
        <v>0</v>
      </c>
      <c r="W25" s="61">
        <f t="shared" si="2"/>
        <v>3</v>
      </c>
      <c r="X25" s="117"/>
      <c r="Y25" s="119"/>
      <c r="Z25" s="61">
        <f t="shared" si="3"/>
        <v>0</v>
      </c>
      <c r="AB25" s="93">
        <v>1</v>
      </c>
      <c r="AC25" s="130">
        <f t="shared" si="4"/>
        <v>4</v>
      </c>
      <c r="AD25" s="93">
        <v>0</v>
      </c>
      <c r="AE25" s="130">
        <f t="shared" si="5"/>
        <v>4</v>
      </c>
      <c r="AF25" s="130">
        <f t="shared" si="6"/>
        <v>4</v>
      </c>
      <c r="AH25" s="102"/>
    </row>
    <row r="26" spans="1:34">
      <c r="A26" s="11">
        <v>20</v>
      </c>
      <c r="B26" s="122" t="s">
        <v>119</v>
      </c>
      <c r="C26" s="9" t="s">
        <v>21</v>
      </c>
      <c r="D26" s="8">
        <v>13</v>
      </c>
      <c r="E26" s="56">
        <v>14</v>
      </c>
      <c r="F26" s="56">
        <v>13</v>
      </c>
      <c r="G26" s="53">
        <v>283.39999999999998</v>
      </c>
      <c r="H26" s="53">
        <v>79.64</v>
      </c>
      <c r="I26" s="8">
        <v>0</v>
      </c>
      <c r="J26" s="8">
        <v>2</v>
      </c>
      <c r="K26" s="8">
        <v>0</v>
      </c>
      <c r="L26" s="8">
        <v>4</v>
      </c>
      <c r="M26" s="8">
        <v>1</v>
      </c>
      <c r="N26" s="47">
        <f t="shared" si="0"/>
        <v>53.846153846153847</v>
      </c>
      <c r="O26" s="134">
        <v>53.846153846153847</v>
      </c>
      <c r="P26" s="58">
        <v>0</v>
      </c>
      <c r="Q26" s="58">
        <v>2</v>
      </c>
      <c r="R26" s="58">
        <v>4</v>
      </c>
      <c r="S26" s="47">
        <f t="shared" si="1"/>
        <v>30.76923076923077</v>
      </c>
      <c r="T26" s="47">
        <v>30.76923076923077</v>
      </c>
      <c r="U26" s="55">
        <v>2</v>
      </c>
      <c r="V26" s="55">
        <v>0</v>
      </c>
      <c r="W26" s="61">
        <f t="shared" si="2"/>
        <v>2</v>
      </c>
      <c r="X26" s="117"/>
      <c r="Y26" s="119"/>
      <c r="Z26" s="61">
        <f t="shared" si="3"/>
        <v>0</v>
      </c>
      <c r="AB26" s="93"/>
      <c r="AC26" s="130">
        <f t="shared" si="4"/>
        <v>2</v>
      </c>
      <c r="AD26" s="93">
        <v>2</v>
      </c>
      <c r="AE26" s="130">
        <f t="shared" si="5"/>
        <v>2</v>
      </c>
      <c r="AF26" s="130">
        <f t="shared" si="6"/>
        <v>2</v>
      </c>
      <c r="AH26" s="102"/>
    </row>
    <row r="27" spans="1:34">
      <c r="A27" s="11">
        <v>21</v>
      </c>
      <c r="B27" s="122" t="s">
        <v>120</v>
      </c>
      <c r="C27" s="9" t="s">
        <v>31</v>
      </c>
      <c r="D27" s="8">
        <v>14</v>
      </c>
      <c r="E27" s="8">
        <v>15</v>
      </c>
      <c r="F27" s="8">
        <v>15</v>
      </c>
      <c r="G27" s="53">
        <v>327</v>
      </c>
      <c r="H27" s="53">
        <v>146.53</v>
      </c>
      <c r="I27" s="8">
        <v>0</v>
      </c>
      <c r="J27" s="8">
        <v>0</v>
      </c>
      <c r="K27" s="8">
        <v>1</v>
      </c>
      <c r="L27" s="8">
        <v>2</v>
      </c>
      <c r="M27" s="8">
        <v>5</v>
      </c>
      <c r="N27" s="47">
        <f t="shared" si="0"/>
        <v>53.333333333333336</v>
      </c>
      <c r="O27" s="134">
        <v>53.333333333333336</v>
      </c>
      <c r="P27" s="58">
        <v>0</v>
      </c>
      <c r="Q27" s="58">
        <v>2</v>
      </c>
      <c r="R27" s="58">
        <v>5</v>
      </c>
      <c r="S27" s="47">
        <f t="shared" si="1"/>
        <v>33.333333333333329</v>
      </c>
      <c r="T27" s="47">
        <v>33.333333333333329</v>
      </c>
      <c r="U27" s="55">
        <v>3</v>
      </c>
      <c r="V27" s="55">
        <v>0</v>
      </c>
      <c r="W27" s="61">
        <f t="shared" si="2"/>
        <v>3</v>
      </c>
      <c r="X27" s="117"/>
      <c r="Y27" s="119"/>
      <c r="Z27" s="61">
        <f t="shared" si="3"/>
        <v>0</v>
      </c>
      <c r="AB27" s="93">
        <v>1</v>
      </c>
      <c r="AC27" s="130">
        <f t="shared" si="4"/>
        <v>4</v>
      </c>
      <c r="AD27" s="93">
        <v>5</v>
      </c>
      <c r="AE27" s="130">
        <f t="shared" si="5"/>
        <v>0</v>
      </c>
      <c r="AF27" s="130">
        <f t="shared" si="6"/>
        <v>0</v>
      </c>
      <c r="AH27" s="102"/>
    </row>
    <row r="28" spans="1:34">
      <c r="A28" s="11">
        <v>22</v>
      </c>
      <c r="B28" s="122" t="s">
        <v>119</v>
      </c>
      <c r="C28" s="9" t="s">
        <v>20</v>
      </c>
      <c r="D28" s="8">
        <v>15</v>
      </c>
      <c r="E28" s="56">
        <v>17</v>
      </c>
      <c r="F28" s="56">
        <v>15</v>
      </c>
      <c r="G28" s="53">
        <v>327</v>
      </c>
      <c r="H28" s="53">
        <v>105.99</v>
      </c>
      <c r="I28" s="8">
        <v>0</v>
      </c>
      <c r="J28" s="8">
        <v>5</v>
      </c>
      <c r="K28" s="8">
        <v>4</v>
      </c>
      <c r="L28" s="8">
        <v>0</v>
      </c>
      <c r="M28" s="8">
        <v>0</v>
      </c>
      <c r="N28" s="47">
        <f t="shared" si="0"/>
        <v>60</v>
      </c>
      <c r="O28" s="134">
        <v>60</v>
      </c>
      <c r="P28" s="58">
        <v>0</v>
      </c>
      <c r="Q28" s="58">
        <v>1</v>
      </c>
      <c r="R28" s="58">
        <v>5</v>
      </c>
      <c r="S28" s="47">
        <f t="shared" si="1"/>
        <v>33.333333333333329</v>
      </c>
      <c r="T28" s="47">
        <v>33.333333333333329</v>
      </c>
      <c r="U28" s="55">
        <v>4</v>
      </c>
      <c r="V28" s="55">
        <v>1</v>
      </c>
      <c r="W28" s="61">
        <f t="shared" si="2"/>
        <v>3</v>
      </c>
      <c r="X28" s="117"/>
      <c r="Y28" s="119"/>
      <c r="Z28" s="61">
        <f t="shared" si="3"/>
        <v>0</v>
      </c>
      <c r="AB28" s="93"/>
      <c r="AC28" s="130">
        <f t="shared" si="4"/>
        <v>4</v>
      </c>
      <c r="AD28" s="93">
        <v>4</v>
      </c>
      <c r="AE28" s="130">
        <f t="shared" si="5"/>
        <v>1</v>
      </c>
      <c r="AF28" s="130">
        <f t="shared" si="6"/>
        <v>2</v>
      </c>
      <c r="AH28" s="102"/>
    </row>
    <row r="29" spans="1:34">
      <c r="A29" s="11">
        <v>23</v>
      </c>
      <c r="B29" s="122" t="s">
        <v>119</v>
      </c>
      <c r="C29" s="9" t="s">
        <v>27</v>
      </c>
      <c r="D29" s="8">
        <v>12</v>
      </c>
      <c r="E29" s="8">
        <v>12</v>
      </c>
      <c r="F29" s="8">
        <v>12</v>
      </c>
      <c r="G29" s="53">
        <v>261.60000000000002</v>
      </c>
      <c r="H29" s="53">
        <v>85.44</v>
      </c>
      <c r="I29" s="8">
        <v>0</v>
      </c>
      <c r="J29" s="8">
        <v>0</v>
      </c>
      <c r="K29" s="8">
        <v>5</v>
      </c>
      <c r="L29" s="8">
        <v>0</v>
      </c>
      <c r="M29" s="8">
        <v>1</v>
      </c>
      <c r="N29" s="47">
        <f t="shared" si="0"/>
        <v>50</v>
      </c>
      <c r="O29" s="134">
        <v>50</v>
      </c>
      <c r="P29" s="58">
        <v>0</v>
      </c>
      <c r="Q29" s="58">
        <v>2</v>
      </c>
      <c r="R29" s="58">
        <v>4</v>
      </c>
      <c r="S29" s="47">
        <f t="shared" si="1"/>
        <v>33.333333333333329</v>
      </c>
      <c r="T29" s="47">
        <v>33.333333333333329</v>
      </c>
      <c r="U29" s="55">
        <v>3</v>
      </c>
      <c r="V29" s="55">
        <v>1</v>
      </c>
      <c r="W29" s="61">
        <f t="shared" si="2"/>
        <v>2</v>
      </c>
      <c r="X29" s="117"/>
      <c r="Y29" s="119"/>
      <c r="Z29" s="61">
        <f t="shared" si="3"/>
        <v>0</v>
      </c>
      <c r="AB29" s="93">
        <v>1</v>
      </c>
      <c r="AC29" s="130">
        <f t="shared" si="4"/>
        <v>4</v>
      </c>
      <c r="AD29" s="93">
        <v>7</v>
      </c>
      <c r="AE29" s="130">
        <f t="shared" si="5"/>
        <v>-3</v>
      </c>
      <c r="AF29" s="130">
        <f t="shared" si="6"/>
        <v>-2</v>
      </c>
      <c r="AH29" s="102"/>
    </row>
    <row r="30" spans="1:34">
      <c r="A30" s="11">
        <v>24</v>
      </c>
      <c r="B30" s="122" t="s">
        <v>120</v>
      </c>
      <c r="C30" s="9" t="s">
        <v>32</v>
      </c>
      <c r="D30" s="8">
        <v>14</v>
      </c>
      <c r="E30" s="56">
        <v>14</v>
      </c>
      <c r="F30" s="56">
        <v>14</v>
      </c>
      <c r="G30" s="53">
        <v>305.2</v>
      </c>
      <c r="H30" s="53">
        <v>133.54</v>
      </c>
      <c r="I30" s="8">
        <v>0</v>
      </c>
      <c r="J30" s="8">
        <v>1</v>
      </c>
      <c r="K30" s="8">
        <v>2</v>
      </c>
      <c r="L30" s="8">
        <v>3</v>
      </c>
      <c r="M30" s="159">
        <v>0</v>
      </c>
      <c r="N30" s="47">
        <f t="shared" si="0"/>
        <v>42.857142857142854</v>
      </c>
      <c r="O30" s="134">
        <v>50</v>
      </c>
      <c r="P30" s="58">
        <v>0</v>
      </c>
      <c r="Q30" s="159">
        <v>3</v>
      </c>
      <c r="R30" s="58">
        <v>5</v>
      </c>
      <c r="S30" s="47">
        <f t="shared" si="1"/>
        <v>35.714285714285715</v>
      </c>
      <c r="T30" s="47">
        <v>35.714285714285715</v>
      </c>
      <c r="U30" s="55">
        <v>4</v>
      </c>
      <c r="V30" s="55">
        <v>1</v>
      </c>
      <c r="W30" s="61">
        <f t="shared" si="2"/>
        <v>3</v>
      </c>
      <c r="X30" s="117"/>
      <c r="Y30" s="119"/>
      <c r="Z30" s="61">
        <f t="shared" si="3"/>
        <v>0</v>
      </c>
      <c r="AB30" s="93">
        <v>1</v>
      </c>
      <c r="AC30" s="130">
        <f t="shared" si="4"/>
        <v>5</v>
      </c>
      <c r="AD30" s="93">
        <v>0</v>
      </c>
      <c r="AE30" s="130">
        <f t="shared" si="5"/>
        <v>5</v>
      </c>
      <c r="AF30" s="130">
        <f t="shared" si="6"/>
        <v>6</v>
      </c>
      <c r="AH30" s="102"/>
    </row>
    <row r="31" spans="1:34">
      <c r="A31" s="11">
        <v>25</v>
      </c>
      <c r="B31" s="122" t="s">
        <v>119</v>
      </c>
      <c r="C31" s="9" t="s">
        <v>22</v>
      </c>
      <c r="D31" s="8">
        <v>18</v>
      </c>
      <c r="E31" s="8">
        <v>18</v>
      </c>
      <c r="F31" s="8">
        <v>18</v>
      </c>
      <c r="G31" s="53">
        <v>392.4</v>
      </c>
      <c r="H31" s="53">
        <v>165.18</v>
      </c>
      <c r="I31" s="8">
        <v>0</v>
      </c>
      <c r="J31" s="8">
        <v>3</v>
      </c>
      <c r="K31" s="8">
        <v>1</v>
      </c>
      <c r="L31" s="8">
        <v>1</v>
      </c>
      <c r="M31" s="8">
        <v>1</v>
      </c>
      <c r="N31" s="62">
        <f t="shared" si="0"/>
        <v>33.333333333333329</v>
      </c>
      <c r="O31" s="134">
        <v>33.333333333333329</v>
      </c>
      <c r="P31" s="58">
        <v>0</v>
      </c>
      <c r="Q31" s="58">
        <v>5</v>
      </c>
      <c r="R31" s="58">
        <v>7</v>
      </c>
      <c r="S31" s="47">
        <f t="shared" si="1"/>
        <v>38.888888888888893</v>
      </c>
      <c r="T31" s="47">
        <v>38.888888888888893</v>
      </c>
      <c r="U31" s="55">
        <v>4</v>
      </c>
      <c r="V31" s="55">
        <v>1</v>
      </c>
      <c r="W31" s="61">
        <f t="shared" si="2"/>
        <v>3</v>
      </c>
      <c r="X31" s="117"/>
      <c r="Y31" s="118"/>
      <c r="Z31" s="61">
        <f t="shared" si="3"/>
        <v>0</v>
      </c>
      <c r="AB31" s="93"/>
      <c r="AC31" s="130">
        <f t="shared" si="4"/>
        <v>4</v>
      </c>
      <c r="AD31" s="93">
        <v>2</v>
      </c>
      <c r="AE31" s="130">
        <f t="shared" si="5"/>
        <v>5</v>
      </c>
      <c r="AF31" s="130">
        <f t="shared" si="6"/>
        <v>6</v>
      </c>
      <c r="AH31" s="102"/>
    </row>
    <row r="32" spans="1:34" ht="16.5" customHeight="1">
      <c r="A32" s="11">
        <v>26</v>
      </c>
      <c r="B32" s="122" t="s">
        <v>119</v>
      </c>
      <c r="C32" s="9" t="s">
        <v>24</v>
      </c>
      <c r="D32" s="8">
        <v>5</v>
      </c>
      <c r="E32" s="56">
        <v>6</v>
      </c>
      <c r="F32" s="56">
        <v>5</v>
      </c>
      <c r="G32" s="53">
        <v>109</v>
      </c>
      <c r="H32" s="53">
        <v>55.28</v>
      </c>
      <c r="I32" s="8">
        <v>0</v>
      </c>
      <c r="J32" s="8">
        <v>1</v>
      </c>
      <c r="K32" s="8">
        <v>0</v>
      </c>
      <c r="L32" s="8">
        <v>0</v>
      </c>
      <c r="M32" s="8">
        <v>1</v>
      </c>
      <c r="N32" s="47">
        <f t="shared" si="0"/>
        <v>40</v>
      </c>
      <c r="O32" s="134">
        <v>40</v>
      </c>
      <c r="P32" s="58">
        <v>0</v>
      </c>
      <c r="Q32" s="58">
        <v>1</v>
      </c>
      <c r="R32" s="58">
        <v>2</v>
      </c>
      <c r="S32" s="47">
        <f t="shared" si="1"/>
        <v>40</v>
      </c>
      <c r="T32" s="47">
        <v>40</v>
      </c>
      <c r="U32" s="55">
        <v>1</v>
      </c>
      <c r="V32" s="55">
        <v>0</v>
      </c>
      <c r="W32" s="61">
        <f t="shared" si="2"/>
        <v>1</v>
      </c>
      <c r="X32" s="117"/>
      <c r="Y32" s="119"/>
      <c r="Z32" s="61">
        <f t="shared" si="3"/>
        <v>0</v>
      </c>
      <c r="AB32" s="93"/>
      <c r="AC32" s="130">
        <f t="shared" si="4"/>
        <v>1</v>
      </c>
      <c r="AD32" s="93">
        <v>3</v>
      </c>
      <c r="AE32" s="130">
        <f t="shared" si="5"/>
        <v>-1</v>
      </c>
      <c r="AF32" s="130">
        <f t="shared" si="6"/>
        <v>-1</v>
      </c>
      <c r="AH32" s="102"/>
    </row>
    <row r="33" spans="1:34">
      <c r="A33" s="11">
        <v>27</v>
      </c>
      <c r="B33" s="122" t="s">
        <v>119</v>
      </c>
      <c r="C33" s="10" t="s">
        <v>104</v>
      </c>
      <c r="D33" s="8">
        <v>14</v>
      </c>
      <c r="E33" s="8">
        <v>14</v>
      </c>
      <c r="F33" s="8">
        <v>14</v>
      </c>
      <c r="G33" s="53">
        <v>305.2</v>
      </c>
      <c r="H33" s="53">
        <v>144.36000000000001</v>
      </c>
      <c r="I33" s="8">
        <v>0</v>
      </c>
      <c r="J33" s="8">
        <v>1</v>
      </c>
      <c r="K33" s="8">
        <v>1</v>
      </c>
      <c r="L33" s="8">
        <v>2</v>
      </c>
      <c r="M33" s="8">
        <v>0</v>
      </c>
      <c r="N33" s="62">
        <f t="shared" si="0"/>
        <v>28.571428571428569</v>
      </c>
      <c r="O33" s="152">
        <v>28.571428571428569</v>
      </c>
      <c r="P33" s="58">
        <v>0</v>
      </c>
      <c r="Q33" s="58">
        <v>4</v>
      </c>
      <c r="R33" s="58">
        <v>6</v>
      </c>
      <c r="S33" s="47">
        <f t="shared" si="1"/>
        <v>42.857142857142854</v>
      </c>
      <c r="T33" s="47">
        <v>42.857142857142854</v>
      </c>
      <c r="U33" s="61">
        <v>4</v>
      </c>
      <c r="V33" s="61">
        <v>1</v>
      </c>
      <c r="W33" s="61">
        <f t="shared" si="2"/>
        <v>3</v>
      </c>
      <c r="X33" s="117"/>
      <c r="Y33" s="118"/>
      <c r="Z33" s="61">
        <f t="shared" si="3"/>
        <v>0</v>
      </c>
      <c r="AB33" s="93"/>
      <c r="AC33" s="130">
        <f t="shared" si="4"/>
        <v>4</v>
      </c>
      <c r="AD33" s="93">
        <v>2</v>
      </c>
      <c r="AE33" s="130">
        <f t="shared" si="5"/>
        <v>4</v>
      </c>
      <c r="AF33" s="130">
        <f t="shared" si="6"/>
        <v>5</v>
      </c>
      <c r="AH33" s="102"/>
    </row>
    <row r="34" spans="1:34">
      <c r="A34" s="11">
        <v>28</v>
      </c>
      <c r="B34" s="122" t="s">
        <v>119</v>
      </c>
      <c r="C34" s="9" t="s">
        <v>16</v>
      </c>
      <c r="D34" s="8">
        <v>8</v>
      </c>
      <c r="E34" s="56">
        <v>10</v>
      </c>
      <c r="F34" s="56">
        <v>8</v>
      </c>
      <c r="G34" s="53">
        <v>174.4</v>
      </c>
      <c r="H34" s="53">
        <v>78.37</v>
      </c>
      <c r="I34" s="8">
        <v>0</v>
      </c>
      <c r="J34" s="8">
        <v>2</v>
      </c>
      <c r="K34" s="8">
        <v>0</v>
      </c>
      <c r="L34" s="8">
        <v>1</v>
      </c>
      <c r="M34" s="8">
        <v>0</v>
      </c>
      <c r="N34" s="47">
        <f t="shared" si="0"/>
        <v>37.5</v>
      </c>
      <c r="O34" s="134">
        <v>37.5</v>
      </c>
      <c r="P34" s="58">
        <v>0</v>
      </c>
      <c r="Q34" s="58">
        <v>1</v>
      </c>
      <c r="R34" s="58">
        <v>4</v>
      </c>
      <c r="S34" s="47">
        <f t="shared" si="1"/>
        <v>50</v>
      </c>
      <c r="T34" s="47">
        <v>50</v>
      </c>
      <c r="U34" s="55">
        <v>1</v>
      </c>
      <c r="V34" s="55">
        <v>1</v>
      </c>
      <c r="W34" s="61">
        <f t="shared" si="2"/>
        <v>0</v>
      </c>
      <c r="X34" s="117"/>
      <c r="Y34" s="120"/>
      <c r="Z34" s="61">
        <f t="shared" si="3"/>
        <v>0</v>
      </c>
      <c r="AB34" s="93"/>
      <c r="AC34" s="130">
        <f t="shared" si="4"/>
        <v>1</v>
      </c>
      <c r="AD34" s="93"/>
      <c r="AE34" s="130">
        <f t="shared" si="5"/>
        <v>4</v>
      </c>
      <c r="AF34" s="130">
        <f t="shared" si="6"/>
        <v>5</v>
      </c>
      <c r="AH34" s="102"/>
    </row>
    <row r="35" spans="1:34">
      <c r="A35" s="11">
        <v>29</v>
      </c>
      <c r="B35" s="122" t="s">
        <v>120</v>
      </c>
      <c r="C35" s="9" t="s">
        <v>37</v>
      </c>
      <c r="D35" s="8">
        <v>10</v>
      </c>
      <c r="E35" s="8">
        <v>10</v>
      </c>
      <c r="F35" s="8">
        <v>10</v>
      </c>
      <c r="G35" s="53">
        <v>218</v>
      </c>
      <c r="H35" s="53">
        <v>93.73</v>
      </c>
      <c r="I35" s="8">
        <v>0</v>
      </c>
      <c r="J35" s="8">
        <v>0</v>
      </c>
      <c r="K35" s="8">
        <v>0</v>
      </c>
      <c r="L35" s="8">
        <v>0</v>
      </c>
      <c r="M35" s="159">
        <v>3</v>
      </c>
      <c r="N35" s="47">
        <f t="shared" si="0"/>
        <v>30</v>
      </c>
      <c r="O35" s="134">
        <v>40</v>
      </c>
      <c r="P35" s="58">
        <v>0</v>
      </c>
      <c r="Q35" s="159">
        <v>2</v>
      </c>
      <c r="R35" s="58">
        <v>5</v>
      </c>
      <c r="S35" s="47">
        <f t="shared" si="1"/>
        <v>50</v>
      </c>
      <c r="T35" s="47">
        <v>50</v>
      </c>
      <c r="U35" s="55">
        <v>1</v>
      </c>
      <c r="V35" s="55">
        <v>0</v>
      </c>
      <c r="W35" s="61">
        <f t="shared" si="2"/>
        <v>1</v>
      </c>
      <c r="X35" s="117"/>
      <c r="Y35" s="118"/>
      <c r="Z35" s="61">
        <f t="shared" si="3"/>
        <v>0</v>
      </c>
      <c r="AB35" s="93"/>
      <c r="AC35" s="130">
        <f t="shared" si="4"/>
        <v>1</v>
      </c>
      <c r="AD35" s="93">
        <v>2</v>
      </c>
      <c r="AE35" s="130">
        <f t="shared" si="5"/>
        <v>3</v>
      </c>
      <c r="AF35" s="130">
        <f t="shared" si="6"/>
        <v>3</v>
      </c>
      <c r="AH35" s="102"/>
    </row>
    <row r="36" spans="1:34">
      <c r="A36" s="11">
        <v>30</v>
      </c>
      <c r="B36" s="122" t="s">
        <v>120</v>
      </c>
      <c r="C36" s="9" t="s">
        <v>41</v>
      </c>
      <c r="D36" s="8">
        <v>11</v>
      </c>
      <c r="E36" s="8">
        <v>12</v>
      </c>
      <c r="F36" s="8">
        <v>12</v>
      </c>
      <c r="G36" s="53">
        <v>261.60000000000002</v>
      </c>
      <c r="H36" s="53">
        <v>140.81</v>
      </c>
      <c r="I36" s="8">
        <v>0</v>
      </c>
      <c r="J36" s="8">
        <v>1</v>
      </c>
      <c r="K36" s="8">
        <v>0</v>
      </c>
      <c r="L36" s="8">
        <v>1</v>
      </c>
      <c r="M36" s="8">
        <v>3</v>
      </c>
      <c r="N36" s="47">
        <f t="shared" si="0"/>
        <v>41.666666666666671</v>
      </c>
      <c r="O36" s="134">
        <v>41.666666666666671</v>
      </c>
      <c r="P36" s="58">
        <v>0</v>
      </c>
      <c r="Q36" s="58">
        <v>0</v>
      </c>
      <c r="R36" s="58">
        <v>7</v>
      </c>
      <c r="S36" s="47">
        <f t="shared" si="1"/>
        <v>58.333333333333336</v>
      </c>
      <c r="T36" s="47">
        <v>58.333333333333336</v>
      </c>
      <c r="U36" s="55">
        <v>2</v>
      </c>
      <c r="V36" s="55">
        <v>0</v>
      </c>
      <c r="W36" s="61">
        <f t="shared" si="2"/>
        <v>2</v>
      </c>
      <c r="X36" s="117"/>
      <c r="Y36" s="118"/>
      <c r="Z36" s="61">
        <f t="shared" si="3"/>
        <v>0</v>
      </c>
      <c r="AB36" s="93"/>
      <c r="AC36" s="130">
        <f t="shared" si="4"/>
        <v>2</v>
      </c>
      <c r="AD36" s="93">
        <v>7</v>
      </c>
      <c r="AE36" s="130">
        <f t="shared" si="5"/>
        <v>0</v>
      </c>
      <c r="AF36" s="130">
        <f t="shared" si="6"/>
        <v>0</v>
      </c>
      <c r="AH36" s="102"/>
    </row>
    <row r="37" spans="1:34">
      <c r="A37" s="11">
        <v>31</v>
      </c>
      <c r="B37" s="122" t="s">
        <v>119</v>
      </c>
      <c r="C37" s="10" t="s">
        <v>105</v>
      </c>
      <c r="D37" s="8">
        <v>10</v>
      </c>
      <c r="E37" s="8">
        <v>10</v>
      </c>
      <c r="F37" s="8">
        <v>10</v>
      </c>
      <c r="G37" s="53">
        <v>218</v>
      </c>
      <c r="H37" s="53">
        <v>133.21</v>
      </c>
      <c r="I37" s="8">
        <v>0</v>
      </c>
      <c r="J37" s="8">
        <v>0</v>
      </c>
      <c r="K37" s="8">
        <v>0</v>
      </c>
      <c r="L37" s="8">
        <v>1</v>
      </c>
      <c r="M37" s="8">
        <v>2</v>
      </c>
      <c r="N37" s="62">
        <f t="shared" si="0"/>
        <v>30</v>
      </c>
      <c r="O37" s="134">
        <v>30</v>
      </c>
      <c r="P37" s="58">
        <v>0</v>
      </c>
      <c r="Q37" s="58">
        <v>1</v>
      </c>
      <c r="R37" s="58">
        <v>6</v>
      </c>
      <c r="S37" s="47">
        <f t="shared" si="1"/>
        <v>60</v>
      </c>
      <c r="T37" s="47">
        <v>60</v>
      </c>
      <c r="U37" s="55">
        <v>3</v>
      </c>
      <c r="V37" s="55">
        <v>1</v>
      </c>
      <c r="W37" s="61">
        <f t="shared" si="2"/>
        <v>2</v>
      </c>
      <c r="X37" s="117"/>
      <c r="Y37" s="118"/>
      <c r="Z37" s="61">
        <f t="shared" si="3"/>
        <v>0</v>
      </c>
      <c r="AB37" s="93">
        <v>1</v>
      </c>
      <c r="AC37" s="130">
        <f t="shared" si="4"/>
        <v>4</v>
      </c>
      <c r="AD37" s="93">
        <v>4</v>
      </c>
      <c r="AE37" s="130">
        <f t="shared" si="5"/>
        <v>2</v>
      </c>
      <c r="AF37" s="130">
        <f t="shared" si="6"/>
        <v>3</v>
      </c>
      <c r="AH37" s="102"/>
    </row>
    <row r="38" spans="1:34">
      <c r="A38" s="11">
        <v>32</v>
      </c>
      <c r="B38" s="122" t="s">
        <v>119</v>
      </c>
      <c r="C38" s="9" t="s">
        <v>18</v>
      </c>
      <c r="D38" s="8">
        <v>10</v>
      </c>
      <c r="E38" s="8">
        <v>10</v>
      </c>
      <c r="F38" s="8">
        <v>10</v>
      </c>
      <c r="G38" s="53">
        <v>218</v>
      </c>
      <c r="H38" s="53">
        <v>116.32</v>
      </c>
      <c r="I38" s="8">
        <v>0</v>
      </c>
      <c r="J38" s="8">
        <v>2</v>
      </c>
      <c r="K38" s="8">
        <v>0</v>
      </c>
      <c r="L38" s="8">
        <v>0</v>
      </c>
      <c r="M38" s="8">
        <v>2</v>
      </c>
      <c r="N38" s="47">
        <f t="shared" si="0"/>
        <v>40</v>
      </c>
      <c r="O38" s="134">
        <v>40</v>
      </c>
      <c r="P38" s="58">
        <v>0</v>
      </c>
      <c r="Q38" s="58">
        <v>0</v>
      </c>
      <c r="R38" s="58">
        <v>6</v>
      </c>
      <c r="S38" s="47">
        <f t="shared" si="1"/>
        <v>60</v>
      </c>
      <c r="T38" s="47">
        <v>60</v>
      </c>
      <c r="U38" s="55">
        <v>1</v>
      </c>
      <c r="V38" s="55">
        <v>1</v>
      </c>
      <c r="W38" s="61">
        <f t="shared" si="2"/>
        <v>0</v>
      </c>
      <c r="X38" s="117"/>
      <c r="Y38" s="118"/>
      <c r="Z38" s="61">
        <f t="shared" si="3"/>
        <v>0</v>
      </c>
      <c r="AB38" s="93">
        <v>1</v>
      </c>
      <c r="AC38" s="130">
        <f t="shared" si="4"/>
        <v>2</v>
      </c>
      <c r="AD38" s="93">
        <v>2</v>
      </c>
      <c r="AE38" s="130">
        <f t="shared" si="5"/>
        <v>4</v>
      </c>
      <c r="AF38" s="130">
        <f t="shared" si="6"/>
        <v>5</v>
      </c>
      <c r="AH38" s="102"/>
    </row>
    <row r="39" spans="1:34">
      <c r="A39" s="11">
        <v>33</v>
      </c>
      <c r="B39" s="122" t="s">
        <v>119</v>
      </c>
      <c r="C39" s="10" t="s">
        <v>103</v>
      </c>
      <c r="D39" s="8">
        <v>11</v>
      </c>
      <c r="E39" s="8">
        <v>11</v>
      </c>
      <c r="F39" s="8">
        <v>11</v>
      </c>
      <c r="G39" s="53">
        <v>239.8</v>
      </c>
      <c r="H39" s="53">
        <v>131.88</v>
      </c>
      <c r="I39" s="8">
        <v>1</v>
      </c>
      <c r="J39" s="8">
        <v>2</v>
      </c>
      <c r="K39" s="8">
        <v>0</v>
      </c>
      <c r="L39" s="8">
        <v>0</v>
      </c>
      <c r="M39" s="8">
        <v>0</v>
      </c>
      <c r="N39" s="62">
        <f t="shared" si="0"/>
        <v>18.181818181818183</v>
      </c>
      <c r="O39" s="134">
        <v>18.181818181818183</v>
      </c>
      <c r="P39" s="58">
        <v>0</v>
      </c>
      <c r="Q39" s="58">
        <v>0</v>
      </c>
      <c r="R39" s="58">
        <v>8</v>
      </c>
      <c r="S39" s="47">
        <f t="shared" si="1"/>
        <v>72.727272727272734</v>
      </c>
      <c r="T39" s="47">
        <v>72.727272727272734</v>
      </c>
      <c r="U39" s="55">
        <v>3</v>
      </c>
      <c r="V39" s="55">
        <v>2</v>
      </c>
      <c r="W39" s="61">
        <f t="shared" si="2"/>
        <v>1</v>
      </c>
      <c r="X39" s="117"/>
      <c r="Y39" s="118"/>
      <c r="Z39" s="61">
        <f t="shared" si="3"/>
        <v>0</v>
      </c>
      <c r="AB39" s="93"/>
      <c r="AC39" s="130">
        <f t="shared" si="4"/>
        <v>3</v>
      </c>
      <c r="AD39" s="93">
        <v>3</v>
      </c>
      <c r="AE39" s="130">
        <f t="shared" si="5"/>
        <v>5</v>
      </c>
      <c r="AF39" s="130">
        <f t="shared" si="6"/>
        <v>7</v>
      </c>
      <c r="AH39" s="102"/>
    </row>
    <row r="40" spans="1:34">
      <c r="A40" s="11">
        <v>34</v>
      </c>
      <c r="B40" s="122" t="s">
        <v>119</v>
      </c>
      <c r="C40" s="9" t="s">
        <v>25</v>
      </c>
      <c r="D40" s="28"/>
      <c r="E40" s="28"/>
      <c r="F40" s="28"/>
      <c r="G40" s="28"/>
      <c r="H40" s="28"/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153"/>
      <c r="O40" s="153"/>
      <c r="P40" s="58">
        <v>0</v>
      </c>
      <c r="Q40" s="58">
        <v>0</v>
      </c>
      <c r="R40" s="58">
        <v>0</v>
      </c>
      <c r="S40" s="154"/>
      <c r="T40" s="154"/>
      <c r="U40" s="135">
        <v>0</v>
      </c>
      <c r="V40" s="135">
        <v>0</v>
      </c>
      <c r="W40" s="135"/>
      <c r="X40" s="136"/>
      <c r="Y40" s="137"/>
      <c r="Z40" s="135"/>
      <c r="AB40" s="93"/>
      <c r="AC40" s="130">
        <f t="shared" si="4"/>
        <v>0</v>
      </c>
      <c r="AD40" s="93">
        <v>8</v>
      </c>
      <c r="AE40" s="130">
        <f t="shared" si="5"/>
        <v>-8</v>
      </c>
      <c r="AF40" s="130">
        <f t="shared" si="6"/>
        <v>-8</v>
      </c>
      <c r="AH40" s="102"/>
    </row>
    <row r="41" spans="1:34" ht="15.75">
      <c r="A41" s="11"/>
      <c r="B41" s="8"/>
      <c r="C41" s="3" t="s">
        <v>46</v>
      </c>
      <c r="D41" s="2">
        <f t="shared" ref="D41:M41" si="7">SUM(D7:D40)</f>
        <v>420</v>
      </c>
      <c r="E41" s="2">
        <f t="shared" si="7"/>
        <v>440</v>
      </c>
      <c r="F41" s="2">
        <f t="shared" si="7"/>
        <v>433</v>
      </c>
      <c r="G41" s="15">
        <f t="shared" si="7"/>
        <v>9461.1999999999989</v>
      </c>
      <c r="H41" s="2">
        <f t="shared" si="7"/>
        <v>3341.46</v>
      </c>
      <c r="I41" s="2">
        <f t="shared" si="7"/>
        <v>9</v>
      </c>
      <c r="J41" s="2">
        <f t="shared" si="7"/>
        <v>73</v>
      </c>
      <c r="K41" s="2">
        <f t="shared" si="7"/>
        <v>65</v>
      </c>
      <c r="L41" s="2">
        <f t="shared" si="7"/>
        <v>33</v>
      </c>
      <c r="M41" s="2">
        <f t="shared" si="7"/>
        <v>82</v>
      </c>
      <c r="N41" s="48">
        <f>(J41+K41+L41+M41)/F41*100</f>
        <v>58.429561200923786</v>
      </c>
      <c r="O41" s="36">
        <v>59.35</v>
      </c>
      <c r="P41" s="2">
        <f>SUM(P7:P40)</f>
        <v>0</v>
      </c>
      <c r="Q41" s="2">
        <f>SUM(Q7:Q40)</f>
        <v>50</v>
      </c>
      <c r="R41" s="2">
        <f>SUM(R7:R40)</f>
        <v>121</v>
      </c>
      <c r="S41" s="48">
        <f>R41/F41*100</f>
        <v>27.944572748267898</v>
      </c>
      <c r="T41" s="5">
        <v>27.25</v>
      </c>
      <c r="U41" s="2">
        <f t="shared" ref="U41:Z41" si="8">SUM(U7:U40)</f>
        <v>80</v>
      </c>
      <c r="V41" s="2">
        <f t="shared" si="8"/>
        <v>20</v>
      </c>
      <c r="W41" s="2">
        <f t="shared" si="8"/>
        <v>60</v>
      </c>
      <c r="X41" s="2">
        <f t="shared" si="8"/>
        <v>0</v>
      </c>
      <c r="Y41" s="2">
        <f t="shared" si="8"/>
        <v>0</v>
      </c>
      <c r="Z41" s="2">
        <f t="shared" si="8"/>
        <v>0</v>
      </c>
      <c r="AB41" s="2">
        <f>SUM(AB7:AB40)</f>
        <v>15</v>
      </c>
      <c r="AC41" s="2">
        <f>SUM(AC7:AC40)</f>
        <v>95</v>
      </c>
      <c r="AD41" s="2">
        <f>SUM(AD7:AD40)</f>
        <v>118</v>
      </c>
      <c r="AE41" s="2">
        <f>SUM(AE7:AE40)</f>
        <v>3</v>
      </c>
      <c r="AF41" s="2">
        <f>SUM(AF7:AF40)</f>
        <v>23</v>
      </c>
      <c r="AG41" s="99"/>
      <c r="AH41" s="131"/>
    </row>
    <row r="42" spans="1:34" ht="15.75">
      <c r="A42" s="1"/>
      <c r="B42" s="1"/>
      <c r="C42" s="128" t="s">
        <v>121</v>
      </c>
      <c r="D42" s="27">
        <v>420</v>
      </c>
      <c r="E42" s="27">
        <v>440</v>
      </c>
      <c r="F42" s="27">
        <v>433</v>
      </c>
      <c r="G42" s="5">
        <v>9461.1999999999989</v>
      </c>
      <c r="H42" s="5">
        <v>3341.46</v>
      </c>
      <c r="I42" s="27">
        <v>9</v>
      </c>
      <c r="J42" s="27">
        <v>73</v>
      </c>
      <c r="K42" s="27">
        <v>65</v>
      </c>
      <c r="L42" s="27">
        <v>34</v>
      </c>
      <c r="M42" s="27">
        <v>85</v>
      </c>
      <c r="N42" s="35">
        <v>59.35</v>
      </c>
      <c r="O42" s="5">
        <v>59.82</v>
      </c>
      <c r="P42" s="27">
        <v>0</v>
      </c>
      <c r="Q42" s="27">
        <v>49</v>
      </c>
      <c r="R42" s="27">
        <v>118</v>
      </c>
      <c r="S42" s="5">
        <v>27.25</v>
      </c>
      <c r="T42" s="5">
        <v>26.33</v>
      </c>
      <c r="U42" s="27">
        <v>65</v>
      </c>
      <c r="V42" s="27">
        <v>17</v>
      </c>
      <c r="W42" s="27">
        <v>48</v>
      </c>
      <c r="X42" s="5">
        <v>0</v>
      </c>
      <c r="Y42" s="5">
        <v>0</v>
      </c>
      <c r="Z42" s="27">
        <v>0</v>
      </c>
    </row>
    <row r="43" spans="1:34" ht="15.75">
      <c r="A43" s="1"/>
      <c r="B43" s="1"/>
      <c r="C43" s="128" t="s">
        <v>122</v>
      </c>
      <c r="D43" s="27">
        <f>D41-D42</f>
        <v>0</v>
      </c>
      <c r="E43" s="27">
        <f>E41-E42</f>
        <v>0</v>
      </c>
      <c r="F43" s="27">
        <f>F41-F42</f>
        <v>0</v>
      </c>
      <c r="G43" s="1"/>
      <c r="H43" s="1"/>
      <c r="I43" s="27">
        <f>I41-I42</f>
        <v>0</v>
      </c>
      <c r="J43" s="27">
        <f>J41-J42</f>
        <v>0</v>
      </c>
      <c r="K43" s="27">
        <f>K41-K42</f>
        <v>0</v>
      </c>
      <c r="L43" s="27">
        <f>L41-L42</f>
        <v>-1</v>
      </c>
      <c r="M43" s="27">
        <f>M41-M42</f>
        <v>-3</v>
      </c>
      <c r="N43" s="48">
        <f>(J43+K43+L43+M43)/433*100</f>
        <v>-0.92378752886836024</v>
      </c>
      <c r="O43" s="36"/>
      <c r="P43" s="132">
        <f>P41-P42</f>
        <v>0</v>
      </c>
      <c r="Q43" s="132">
        <f>Q41-Q42</f>
        <v>1</v>
      </c>
      <c r="R43" s="160">
        <f>R41-R42</f>
        <v>3</v>
      </c>
      <c r="S43" s="48">
        <f>R43/433*100</f>
        <v>0.69284064665127021</v>
      </c>
      <c r="T43" s="5"/>
      <c r="U43" s="27"/>
      <c r="V43" s="27"/>
      <c r="W43" s="27"/>
      <c r="X43" s="27">
        <f>X41-X42</f>
        <v>0</v>
      </c>
      <c r="Y43" s="27">
        <f>Y41-Y42</f>
        <v>0</v>
      </c>
      <c r="Z43" s="27">
        <f>Z41-Z42</f>
        <v>0</v>
      </c>
    </row>
  </sheetData>
  <autoFilter ref="A6:Z6">
    <sortState ref="A7:Z40">
      <sortCondition ref="S6"/>
    </sortState>
  </autoFilter>
  <mergeCells count="25">
    <mergeCell ref="W4:W5"/>
    <mergeCell ref="X4:Y4"/>
    <mergeCell ref="Z4:Z5"/>
    <mergeCell ref="N4:O4"/>
    <mergeCell ref="P4:P5"/>
    <mergeCell ref="Q4:Q5"/>
    <mergeCell ref="R4:R5"/>
    <mergeCell ref="S4:T4"/>
    <mergeCell ref="U4:V4"/>
    <mergeCell ref="M4:M5"/>
    <mergeCell ref="A1:Z1"/>
    <mergeCell ref="A2:Z2"/>
    <mergeCell ref="A3:Z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87" right="0.15748031496062992" top="0.27559055118110237" bottom="0.15748031496062992" header="0.23622047244094491" footer="0.15748031496062992"/>
  <pageSetup paperSize="5" scale="84" orientation="landscape" verticalDpi="0" r:id="rId1"/>
  <legacyDrawing r:id="rId2"/>
  <controls>
    <control shapeId="6146" r:id="rId3" name="Control 2"/>
    <control shapeId="6145" r:id="rId4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43"/>
  <sheetViews>
    <sheetView showGridLines="0" topLeftCell="A21" workbookViewId="0">
      <selection activeCell="H36" sqref="H36"/>
    </sheetView>
  </sheetViews>
  <sheetFormatPr defaultRowHeight="15"/>
  <cols>
    <col min="1" max="2" width="5.140625" customWidth="1"/>
    <col min="3" max="3" width="20" customWidth="1"/>
    <col min="4" max="4" width="7.140625" customWidth="1"/>
    <col min="5" max="5" width="7.28515625" customWidth="1"/>
    <col min="6" max="6" width="8.42578125" customWidth="1"/>
    <col min="7" max="8" width="9" customWidth="1"/>
    <col min="9" max="9" width="6.140625" customWidth="1"/>
    <col min="10" max="10" width="6.7109375" customWidth="1"/>
    <col min="11" max="11" width="7" customWidth="1"/>
    <col min="12" max="12" width="6.28515625" customWidth="1"/>
    <col min="13" max="13" width="5.7109375" customWidth="1"/>
    <col min="16" max="16" width="6.5703125" customWidth="1"/>
    <col min="17" max="17" width="6.28515625" customWidth="1"/>
    <col min="18" max="18" width="7.140625" customWidth="1"/>
    <col min="19" max="19" width="7.28515625" customWidth="1"/>
    <col min="20" max="20" width="6.85546875" customWidth="1"/>
    <col min="21" max="21" width="8.42578125" customWidth="1"/>
    <col min="22" max="22" width="6.85546875" customWidth="1"/>
    <col min="23" max="23" width="6.140625" customWidth="1"/>
    <col min="24" max="25" width="8.28515625" customWidth="1"/>
    <col min="26" max="26" width="6.42578125" customWidth="1"/>
    <col min="28" max="32" width="9.140625" hidden="1" customWidth="1"/>
  </cols>
  <sheetData>
    <row r="1" spans="1:32" ht="18" customHeight="1">
      <c r="A1" s="186" t="s">
        <v>43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32" ht="15" customHeight="1">
      <c r="A2" s="185" t="s">
        <v>49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 spans="1:32" ht="14.25" customHeight="1">
      <c r="A3" s="184" t="s">
        <v>138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spans="1:32" ht="36.75" customHeight="1">
      <c r="A4" s="187" t="s">
        <v>0</v>
      </c>
      <c r="B4" s="190" t="s">
        <v>134</v>
      </c>
      <c r="C4" s="187" t="s">
        <v>1</v>
      </c>
      <c r="D4" s="187" t="s">
        <v>2</v>
      </c>
      <c r="E4" s="187" t="s">
        <v>3</v>
      </c>
      <c r="F4" s="187" t="s">
        <v>4</v>
      </c>
      <c r="G4" s="192" t="s">
        <v>64</v>
      </c>
      <c r="H4" s="192" t="s">
        <v>118</v>
      </c>
      <c r="I4" s="187" t="s">
        <v>5</v>
      </c>
      <c r="J4" s="187" t="s">
        <v>6</v>
      </c>
      <c r="K4" s="187" t="s">
        <v>7</v>
      </c>
      <c r="L4" s="187" t="s">
        <v>8</v>
      </c>
      <c r="M4" s="187" t="s">
        <v>9</v>
      </c>
      <c r="N4" s="188" t="s">
        <v>45</v>
      </c>
      <c r="O4" s="188"/>
      <c r="P4" s="187" t="s">
        <v>10</v>
      </c>
      <c r="Q4" s="187" t="s">
        <v>11</v>
      </c>
      <c r="R4" s="187" t="s">
        <v>12</v>
      </c>
      <c r="S4" s="197" t="s">
        <v>47</v>
      </c>
      <c r="T4" s="197"/>
      <c r="U4" s="195" t="s">
        <v>115</v>
      </c>
      <c r="V4" s="196"/>
      <c r="W4" s="190" t="s">
        <v>56</v>
      </c>
      <c r="X4" s="193" t="s">
        <v>116</v>
      </c>
      <c r="Y4" s="194"/>
      <c r="Z4" s="190" t="s">
        <v>56</v>
      </c>
    </row>
    <row r="5" spans="1:32" ht="48" customHeight="1">
      <c r="A5" s="187"/>
      <c r="B5" s="191"/>
      <c r="C5" s="187"/>
      <c r="D5" s="187"/>
      <c r="E5" s="187"/>
      <c r="F5" s="187"/>
      <c r="G5" s="192"/>
      <c r="H5" s="192"/>
      <c r="I5" s="187"/>
      <c r="J5" s="187"/>
      <c r="K5" s="187"/>
      <c r="L5" s="187"/>
      <c r="M5" s="187"/>
      <c r="N5" s="34" t="s">
        <v>52</v>
      </c>
      <c r="O5" s="34" t="s">
        <v>53</v>
      </c>
      <c r="P5" s="187"/>
      <c r="Q5" s="187"/>
      <c r="R5" s="187"/>
      <c r="S5" s="34" t="s">
        <v>52</v>
      </c>
      <c r="T5" s="34" t="s">
        <v>53</v>
      </c>
      <c r="U5" s="113" t="s">
        <v>140</v>
      </c>
      <c r="V5" s="112" t="s">
        <v>55</v>
      </c>
      <c r="W5" s="191"/>
      <c r="X5" s="121" t="s">
        <v>126</v>
      </c>
      <c r="Y5" s="121" t="s">
        <v>55</v>
      </c>
      <c r="Z5" s="191"/>
    </row>
    <row r="6" spans="1:32" ht="15" customHeight="1">
      <c r="A6" s="42">
        <v>1</v>
      </c>
      <c r="B6" s="42" t="s">
        <v>135</v>
      </c>
      <c r="C6" s="42">
        <v>2</v>
      </c>
      <c r="D6" s="42">
        <v>3</v>
      </c>
      <c r="E6" s="42">
        <v>4</v>
      </c>
      <c r="F6" s="42">
        <v>5</v>
      </c>
      <c r="G6" s="32">
        <v>6</v>
      </c>
      <c r="H6" s="32">
        <v>7</v>
      </c>
      <c r="I6" s="42">
        <v>8</v>
      </c>
      <c r="J6" s="42">
        <v>9</v>
      </c>
      <c r="K6" s="42">
        <v>10</v>
      </c>
      <c r="L6" s="42">
        <v>11</v>
      </c>
      <c r="M6" s="42">
        <v>12</v>
      </c>
      <c r="N6" s="17">
        <v>13</v>
      </c>
      <c r="O6" s="17">
        <v>14</v>
      </c>
      <c r="P6" s="17">
        <v>15</v>
      </c>
      <c r="Q6" s="17">
        <v>16</v>
      </c>
      <c r="R6" s="17">
        <v>17</v>
      </c>
      <c r="S6" s="114">
        <v>18</v>
      </c>
      <c r="T6" s="107">
        <v>19</v>
      </c>
      <c r="U6" s="32">
        <v>20</v>
      </c>
      <c r="V6" s="106">
        <v>21</v>
      </c>
      <c r="W6" s="111">
        <v>22</v>
      </c>
      <c r="X6" s="116">
        <v>23</v>
      </c>
      <c r="Y6" s="116">
        <v>24</v>
      </c>
      <c r="Z6" s="107">
        <v>25</v>
      </c>
      <c r="AB6" s="150" t="s">
        <v>129</v>
      </c>
      <c r="AC6" s="151" t="s">
        <v>130</v>
      </c>
      <c r="AD6" s="150" t="s">
        <v>131</v>
      </c>
      <c r="AE6" s="150" t="s">
        <v>132</v>
      </c>
      <c r="AF6" s="151" t="s">
        <v>133</v>
      </c>
    </row>
    <row r="7" spans="1:32">
      <c r="A7" s="21">
        <v>1</v>
      </c>
      <c r="B7" s="14" t="s">
        <v>119</v>
      </c>
      <c r="C7" s="13" t="s">
        <v>19</v>
      </c>
      <c r="D7" s="19">
        <v>8</v>
      </c>
      <c r="E7" s="19">
        <v>8</v>
      </c>
      <c r="F7" s="19">
        <v>8</v>
      </c>
      <c r="G7" s="53">
        <v>140</v>
      </c>
      <c r="H7" s="53">
        <v>24.1</v>
      </c>
      <c r="I7" s="19">
        <v>2</v>
      </c>
      <c r="J7" s="19">
        <v>2</v>
      </c>
      <c r="K7" s="19">
        <v>3</v>
      </c>
      <c r="L7" s="19">
        <v>0</v>
      </c>
      <c r="M7" s="19">
        <v>1</v>
      </c>
      <c r="N7" s="53">
        <f t="shared" ref="N7:N38" si="0">(J7+K7+L7+M7)/F7*100</f>
        <v>75</v>
      </c>
      <c r="O7" s="134">
        <v>75</v>
      </c>
      <c r="P7" s="51">
        <v>0</v>
      </c>
      <c r="Q7" s="51">
        <v>0</v>
      </c>
      <c r="R7" s="51">
        <v>0</v>
      </c>
      <c r="S7" s="40">
        <f t="shared" ref="S7:S38" si="1">R7/F7*100</f>
        <v>0</v>
      </c>
      <c r="T7" s="134">
        <v>0</v>
      </c>
      <c r="U7" s="59">
        <v>0</v>
      </c>
      <c r="V7" s="59">
        <v>0</v>
      </c>
      <c r="W7" s="59">
        <f t="shared" ref="W7:W38" si="2">U7-V7</f>
        <v>0</v>
      </c>
      <c r="X7" s="117"/>
      <c r="Y7" s="118"/>
      <c r="Z7" s="59">
        <f t="shared" ref="Z7:Z38" si="3">X7-Y7</f>
        <v>0</v>
      </c>
      <c r="AB7" s="93"/>
      <c r="AC7" s="130">
        <f t="shared" ref="AC7:AC38" si="4">U7+AB7</f>
        <v>0</v>
      </c>
      <c r="AD7" s="93">
        <v>0</v>
      </c>
      <c r="AE7" s="93">
        <f t="shared" ref="AE7:AE38" si="5">R7-AD7</f>
        <v>0</v>
      </c>
      <c r="AF7" s="130">
        <f t="shared" ref="AF7:AF38" si="6">V7+AE7</f>
        <v>0</v>
      </c>
    </row>
    <row r="8" spans="1:32">
      <c r="A8" s="21">
        <v>3</v>
      </c>
      <c r="B8" s="14" t="s">
        <v>119</v>
      </c>
      <c r="C8" s="13" t="s">
        <v>25</v>
      </c>
      <c r="D8" s="19">
        <v>1</v>
      </c>
      <c r="E8" s="19">
        <v>5</v>
      </c>
      <c r="F8" s="19">
        <v>5</v>
      </c>
      <c r="G8" s="53">
        <v>87.5</v>
      </c>
      <c r="H8" s="53">
        <v>36.47</v>
      </c>
      <c r="I8" s="19">
        <v>0</v>
      </c>
      <c r="J8" s="19">
        <v>1</v>
      </c>
      <c r="K8" s="19">
        <v>1</v>
      </c>
      <c r="L8" s="19">
        <v>0</v>
      </c>
      <c r="M8" s="19">
        <v>0</v>
      </c>
      <c r="N8" s="63">
        <f>(J8+K8+L8+M8)/F8*100</f>
        <v>40</v>
      </c>
      <c r="O8" s="134">
        <v>40</v>
      </c>
      <c r="P8" s="51">
        <v>0</v>
      </c>
      <c r="Q8" s="51">
        <v>3</v>
      </c>
      <c r="R8" s="51">
        <v>0</v>
      </c>
      <c r="S8" s="40">
        <f>R8/F8*100</f>
        <v>0</v>
      </c>
      <c r="T8" s="134">
        <v>0</v>
      </c>
      <c r="U8" s="59">
        <v>3</v>
      </c>
      <c r="V8" s="59">
        <v>0</v>
      </c>
      <c r="W8" s="59">
        <f>U8-V8</f>
        <v>3</v>
      </c>
      <c r="X8" s="117"/>
      <c r="Y8" s="119"/>
      <c r="Z8" s="59">
        <f>X8-Y8</f>
        <v>0</v>
      </c>
      <c r="AB8" s="93"/>
      <c r="AC8" s="130">
        <f>U8+AB8</f>
        <v>3</v>
      </c>
      <c r="AD8" s="93">
        <v>0</v>
      </c>
      <c r="AE8" s="93">
        <f>R8-AD8</f>
        <v>0</v>
      </c>
      <c r="AF8" s="130">
        <f>V8+AE8</f>
        <v>0</v>
      </c>
    </row>
    <row r="9" spans="1:32">
      <c r="A9" s="21">
        <v>6</v>
      </c>
      <c r="B9" s="14" t="s">
        <v>119</v>
      </c>
      <c r="C9" s="13" t="s">
        <v>21</v>
      </c>
      <c r="D9" s="19">
        <v>11</v>
      </c>
      <c r="E9" s="19">
        <v>14</v>
      </c>
      <c r="F9" s="19">
        <v>14</v>
      </c>
      <c r="G9" s="53">
        <v>245</v>
      </c>
      <c r="H9" s="53">
        <v>41.14</v>
      </c>
      <c r="I9" s="19">
        <v>0</v>
      </c>
      <c r="J9" s="19">
        <v>4</v>
      </c>
      <c r="K9" s="19">
        <v>4</v>
      </c>
      <c r="L9" s="19">
        <v>2</v>
      </c>
      <c r="M9" s="19">
        <v>3</v>
      </c>
      <c r="N9" s="53">
        <f>(J9+K9+L9+M9)/F9*100</f>
        <v>92.857142857142861</v>
      </c>
      <c r="O9" s="134">
        <v>92.857142857142861</v>
      </c>
      <c r="P9" s="51">
        <v>0</v>
      </c>
      <c r="Q9" s="51">
        <v>0</v>
      </c>
      <c r="R9" s="51">
        <v>1</v>
      </c>
      <c r="S9" s="40">
        <f>R9/F9*100</f>
        <v>7.1428571428571423</v>
      </c>
      <c r="T9" s="134">
        <v>7.1428571428571423</v>
      </c>
      <c r="U9" s="59">
        <v>4</v>
      </c>
      <c r="V9" s="59">
        <v>0</v>
      </c>
      <c r="W9" s="59">
        <f>U9-V9</f>
        <v>4</v>
      </c>
      <c r="X9" s="117"/>
      <c r="Y9" s="118"/>
      <c r="Z9" s="59">
        <f>X9-Y9</f>
        <v>0</v>
      </c>
      <c r="AB9" s="93">
        <v>1</v>
      </c>
      <c r="AC9" s="130">
        <f>U9+AB9</f>
        <v>5</v>
      </c>
      <c r="AD9" s="93">
        <v>1</v>
      </c>
      <c r="AE9" s="93">
        <f>R9-AD9</f>
        <v>0</v>
      </c>
      <c r="AF9" s="130">
        <f>V9+AE9</f>
        <v>0</v>
      </c>
    </row>
    <row r="10" spans="1:32">
      <c r="A10" s="21">
        <v>7</v>
      </c>
      <c r="B10" s="14" t="s">
        <v>120</v>
      </c>
      <c r="C10" s="18" t="s">
        <v>30</v>
      </c>
      <c r="D10" s="20">
        <v>13</v>
      </c>
      <c r="E10" s="20">
        <v>13</v>
      </c>
      <c r="F10" s="20">
        <v>13</v>
      </c>
      <c r="G10" s="53">
        <v>245</v>
      </c>
      <c r="H10" s="53">
        <v>66.95</v>
      </c>
      <c r="I10" s="20">
        <v>0</v>
      </c>
      <c r="J10" s="170">
        <v>0</v>
      </c>
      <c r="K10" s="170">
        <v>6</v>
      </c>
      <c r="L10" s="20">
        <v>5</v>
      </c>
      <c r="M10" s="20">
        <v>0</v>
      </c>
      <c r="N10" s="53">
        <f>(J10+K10+L10+M10)/F10*100</f>
        <v>84.615384615384613</v>
      </c>
      <c r="O10" s="134">
        <v>84.615384615384613</v>
      </c>
      <c r="P10" s="50">
        <v>0</v>
      </c>
      <c r="Q10" s="50">
        <v>1</v>
      </c>
      <c r="R10" s="50">
        <v>1</v>
      </c>
      <c r="S10" s="40">
        <f>R10/F10*100</f>
        <v>7.6923076923076925</v>
      </c>
      <c r="T10" s="134">
        <v>7.6923076923076925</v>
      </c>
      <c r="U10" s="59">
        <v>3</v>
      </c>
      <c r="V10" s="59">
        <v>1</v>
      </c>
      <c r="W10" s="59">
        <f>U10-V10</f>
        <v>2</v>
      </c>
      <c r="X10" s="117"/>
      <c r="Y10" s="118"/>
      <c r="Z10" s="59">
        <f>X10-Y10</f>
        <v>0</v>
      </c>
      <c r="AB10" s="93">
        <v>1</v>
      </c>
      <c r="AC10" s="130">
        <f>U10+AB10</f>
        <v>4</v>
      </c>
      <c r="AD10" s="93">
        <v>1</v>
      </c>
      <c r="AE10" s="93">
        <f>R10-AD10</f>
        <v>0</v>
      </c>
      <c r="AF10" s="130">
        <f>V10+AE10</f>
        <v>1</v>
      </c>
    </row>
    <row r="11" spans="1:32">
      <c r="A11" s="21">
        <v>8</v>
      </c>
      <c r="B11" s="14" t="s">
        <v>120</v>
      </c>
      <c r="C11" s="18" t="s">
        <v>35</v>
      </c>
      <c r="D11" s="20">
        <v>9</v>
      </c>
      <c r="E11" s="20">
        <v>12</v>
      </c>
      <c r="F11" s="20">
        <v>12</v>
      </c>
      <c r="G11" s="53">
        <v>210</v>
      </c>
      <c r="H11" s="53">
        <v>63.21</v>
      </c>
      <c r="I11" s="20">
        <v>0</v>
      </c>
      <c r="J11" s="170">
        <v>2</v>
      </c>
      <c r="K11" s="170">
        <v>4</v>
      </c>
      <c r="L11" s="20">
        <v>1</v>
      </c>
      <c r="M11" s="170">
        <v>3</v>
      </c>
      <c r="N11" s="53">
        <f>(J11+K11+L11+M11)/F11*100</f>
        <v>83.333333333333343</v>
      </c>
      <c r="O11" s="134">
        <v>91.666666666666657</v>
      </c>
      <c r="P11" s="50">
        <v>0</v>
      </c>
      <c r="Q11" s="170">
        <v>1</v>
      </c>
      <c r="R11" s="50">
        <v>1</v>
      </c>
      <c r="S11" s="40">
        <f>R11/F11*100</f>
        <v>8.3333333333333321</v>
      </c>
      <c r="T11" s="134">
        <v>8.3333333333333321</v>
      </c>
      <c r="U11" s="59">
        <v>3</v>
      </c>
      <c r="V11" s="59">
        <v>1</v>
      </c>
      <c r="W11" s="59">
        <f>U11-V11</f>
        <v>2</v>
      </c>
      <c r="X11" s="117"/>
      <c r="Y11" s="118"/>
      <c r="Z11" s="59">
        <f>X11-Y11</f>
        <v>0</v>
      </c>
      <c r="AB11" s="93">
        <v>1</v>
      </c>
      <c r="AC11" s="130">
        <f>U11+AB11</f>
        <v>4</v>
      </c>
      <c r="AD11" s="93">
        <v>1</v>
      </c>
      <c r="AE11" s="93">
        <f>R11-AD11</f>
        <v>0</v>
      </c>
      <c r="AF11" s="130">
        <f>V11+AE11</f>
        <v>1</v>
      </c>
    </row>
    <row r="12" spans="1:32">
      <c r="A12" s="21">
        <v>9</v>
      </c>
      <c r="B12" s="14" t="s">
        <v>119</v>
      </c>
      <c r="C12" s="13" t="s">
        <v>17</v>
      </c>
      <c r="D12" s="19">
        <v>11</v>
      </c>
      <c r="E12" s="19">
        <v>11</v>
      </c>
      <c r="F12" s="19">
        <v>11</v>
      </c>
      <c r="G12" s="53">
        <v>192.5</v>
      </c>
      <c r="H12" s="53">
        <v>45.47</v>
      </c>
      <c r="I12" s="19">
        <v>0</v>
      </c>
      <c r="J12" s="19">
        <v>6</v>
      </c>
      <c r="K12" s="19">
        <v>2</v>
      </c>
      <c r="L12" s="19">
        <v>0</v>
      </c>
      <c r="M12" s="19">
        <v>1</v>
      </c>
      <c r="N12" s="53">
        <f>(J12+K12+L12+M12)/F12*100</f>
        <v>81.818181818181827</v>
      </c>
      <c r="O12" s="134">
        <v>81.818181818181827</v>
      </c>
      <c r="P12" s="51">
        <v>0</v>
      </c>
      <c r="Q12" s="51">
        <v>1</v>
      </c>
      <c r="R12" s="51">
        <v>1</v>
      </c>
      <c r="S12" s="40">
        <f>R12/F12*100</f>
        <v>9.0909090909090917</v>
      </c>
      <c r="T12" s="134">
        <v>9.0909090909090917</v>
      </c>
      <c r="U12" s="59">
        <v>2</v>
      </c>
      <c r="V12" s="59">
        <v>0</v>
      </c>
      <c r="W12" s="59">
        <f>U12-V12</f>
        <v>2</v>
      </c>
      <c r="X12" s="117"/>
      <c r="Y12" s="119"/>
      <c r="Z12" s="59">
        <f>X12-Y12</f>
        <v>0</v>
      </c>
      <c r="AB12" s="93"/>
      <c r="AC12" s="130">
        <f>U12+AB12</f>
        <v>2</v>
      </c>
      <c r="AD12" s="93">
        <v>1</v>
      </c>
      <c r="AE12" s="93">
        <f>R12-AD12</f>
        <v>0</v>
      </c>
      <c r="AF12" s="130">
        <f>V12+AE12</f>
        <v>0</v>
      </c>
    </row>
    <row r="13" spans="1:32">
      <c r="A13" s="21">
        <v>10</v>
      </c>
      <c r="B13" s="14" t="s">
        <v>119</v>
      </c>
      <c r="C13" s="13" t="s">
        <v>20</v>
      </c>
      <c r="D13" s="19">
        <v>15</v>
      </c>
      <c r="E13" s="19">
        <v>21</v>
      </c>
      <c r="F13" s="19">
        <v>21</v>
      </c>
      <c r="G13" s="53">
        <v>367.5</v>
      </c>
      <c r="H13" s="53">
        <v>86.44</v>
      </c>
      <c r="I13" s="19">
        <v>0</v>
      </c>
      <c r="J13" s="19">
        <v>12</v>
      </c>
      <c r="K13" s="169">
        <v>3</v>
      </c>
      <c r="L13" s="169">
        <v>0</v>
      </c>
      <c r="M13" s="19">
        <v>2</v>
      </c>
      <c r="N13" s="53">
        <f t="shared" si="0"/>
        <v>80.952380952380949</v>
      </c>
      <c r="O13" s="134">
        <v>80.952380952380949</v>
      </c>
      <c r="P13" s="51">
        <v>0</v>
      </c>
      <c r="Q13" s="51">
        <v>2</v>
      </c>
      <c r="R13" s="51">
        <v>2</v>
      </c>
      <c r="S13" s="40">
        <f t="shared" si="1"/>
        <v>9.5238095238095237</v>
      </c>
      <c r="T13" s="134">
        <v>9.5238095238095237</v>
      </c>
      <c r="U13" s="59">
        <v>1</v>
      </c>
      <c r="V13" s="59">
        <v>0</v>
      </c>
      <c r="W13" s="59">
        <f t="shared" si="2"/>
        <v>1</v>
      </c>
      <c r="X13" s="117"/>
      <c r="Y13" s="119"/>
      <c r="Z13" s="59">
        <f t="shared" si="3"/>
        <v>0</v>
      </c>
      <c r="AB13" s="93">
        <v>1</v>
      </c>
      <c r="AC13" s="130">
        <f t="shared" si="4"/>
        <v>2</v>
      </c>
      <c r="AD13" s="93">
        <v>2</v>
      </c>
      <c r="AE13" s="93">
        <f t="shared" si="5"/>
        <v>0</v>
      </c>
      <c r="AF13" s="130">
        <f t="shared" si="6"/>
        <v>0</v>
      </c>
    </row>
    <row r="14" spans="1:32" ht="16.5" customHeight="1">
      <c r="A14" s="21">
        <v>2</v>
      </c>
      <c r="B14" s="14" t="s">
        <v>120</v>
      </c>
      <c r="C14" s="18" t="s">
        <v>40</v>
      </c>
      <c r="D14" s="20">
        <v>9</v>
      </c>
      <c r="E14" s="20">
        <v>10</v>
      </c>
      <c r="F14" s="20">
        <v>10</v>
      </c>
      <c r="G14" s="53">
        <v>192.5</v>
      </c>
      <c r="H14" s="53">
        <v>40.159999999999997</v>
      </c>
      <c r="I14" s="20">
        <v>0</v>
      </c>
      <c r="J14" s="20">
        <v>5</v>
      </c>
      <c r="K14" s="20">
        <v>3</v>
      </c>
      <c r="L14" s="20">
        <v>1</v>
      </c>
      <c r="M14" s="20">
        <v>0</v>
      </c>
      <c r="N14" s="53">
        <f>(J14+K14+L14+M14)/F14*100</f>
        <v>90</v>
      </c>
      <c r="O14" s="134">
        <v>90</v>
      </c>
      <c r="P14" s="50">
        <v>0</v>
      </c>
      <c r="Q14" s="170">
        <v>0</v>
      </c>
      <c r="R14" s="170">
        <v>1</v>
      </c>
      <c r="S14" s="103">
        <f>R14/F14*100</f>
        <v>10</v>
      </c>
      <c r="T14" s="134">
        <v>0</v>
      </c>
      <c r="U14" s="59">
        <v>3</v>
      </c>
      <c r="V14" s="59">
        <v>1</v>
      </c>
      <c r="W14" s="59">
        <f>U14-V14</f>
        <v>2</v>
      </c>
      <c r="X14" s="117"/>
      <c r="Y14" s="118"/>
      <c r="Z14" s="59">
        <f>X14-Y14</f>
        <v>0</v>
      </c>
      <c r="AB14" s="93"/>
      <c r="AC14" s="130">
        <f>U14+AB14</f>
        <v>3</v>
      </c>
      <c r="AD14" s="93">
        <v>0</v>
      </c>
      <c r="AE14" s="93">
        <f>R14-AD14</f>
        <v>1</v>
      </c>
      <c r="AF14" s="130">
        <f>V14+AE14</f>
        <v>2</v>
      </c>
    </row>
    <row r="15" spans="1:32">
      <c r="A15" s="21">
        <v>4</v>
      </c>
      <c r="B15" s="14" t="s">
        <v>119</v>
      </c>
      <c r="C15" s="13" t="s">
        <v>13</v>
      </c>
      <c r="D15" s="19">
        <v>17</v>
      </c>
      <c r="E15" s="19">
        <v>20</v>
      </c>
      <c r="F15" s="19">
        <v>20</v>
      </c>
      <c r="G15" s="53">
        <v>350</v>
      </c>
      <c r="H15" s="53">
        <v>140.05000000000001</v>
      </c>
      <c r="I15" s="19">
        <v>2</v>
      </c>
      <c r="J15" s="19">
        <v>3</v>
      </c>
      <c r="K15" s="19">
        <v>3</v>
      </c>
      <c r="L15" s="19">
        <v>1</v>
      </c>
      <c r="M15" s="172">
        <v>5</v>
      </c>
      <c r="N15" s="53">
        <f>(J15+K15+L15+M15)/F15*100</f>
        <v>60</v>
      </c>
      <c r="O15" s="134">
        <v>65</v>
      </c>
      <c r="P15" s="51">
        <v>0</v>
      </c>
      <c r="Q15" s="51">
        <v>4</v>
      </c>
      <c r="R15" s="172">
        <v>2</v>
      </c>
      <c r="S15" s="103">
        <f>R15/F15*100</f>
        <v>10</v>
      </c>
      <c r="T15" s="134">
        <v>5</v>
      </c>
      <c r="U15" s="59">
        <v>4</v>
      </c>
      <c r="V15" s="59">
        <v>2</v>
      </c>
      <c r="W15" s="59">
        <f>U15-V15</f>
        <v>2</v>
      </c>
      <c r="X15" s="117"/>
      <c r="Y15" s="119"/>
      <c r="Z15" s="59">
        <f>X15-Y15</f>
        <v>0</v>
      </c>
      <c r="AB15" s="93">
        <v>1</v>
      </c>
      <c r="AC15" s="130">
        <f>U15+AB15</f>
        <v>5</v>
      </c>
      <c r="AD15" s="93">
        <v>1</v>
      </c>
      <c r="AE15" s="93">
        <f>R15-AD15</f>
        <v>1</v>
      </c>
      <c r="AF15" s="130">
        <f>V15+AE15</f>
        <v>3</v>
      </c>
    </row>
    <row r="16" spans="1:32">
      <c r="A16" s="21">
        <v>13</v>
      </c>
      <c r="B16" s="14" t="s">
        <v>119</v>
      </c>
      <c r="C16" s="9" t="s">
        <v>24</v>
      </c>
      <c r="D16" s="19">
        <v>17</v>
      </c>
      <c r="E16" s="19">
        <v>30</v>
      </c>
      <c r="F16" s="19">
        <v>30</v>
      </c>
      <c r="G16" s="53">
        <v>525</v>
      </c>
      <c r="H16" s="53">
        <v>130.11000000000001</v>
      </c>
      <c r="I16" s="19">
        <v>1</v>
      </c>
      <c r="J16" s="19">
        <v>15</v>
      </c>
      <c r="K16" s="19">
        <v>5</v>
      </c>
      <c r="L16" s="19">
        <v>1</v>
      </c>
      <c r="M16" s="19">
        <v>3</v>
      </c>
      <c r="N16" s="53">
        <f>(J16+K16+L16+M16)/F16*100</f>
        <v>80</v>
      </c>
      <c r="O16" s="134">
        <v>80</v>
      </c>
      <c r="P16" s="51">
        <v>0</v>
      </c>
      <c r="Q16" s="51">
        <v>2</v>
      </c>
      <c r="R16" s="51">
        <v>3</v>
      </c>
      <c r="S16" s="40">
        <f>R16/F16*100</f>
        <v>10</v>
      </c>
      <c r="T16" s="134">
        <v>10</v>
      </c>
      <c r="U16" s="59">
        <v>3</v>
      </c>
      <c r="V16" s="59">
        <v>2</v>
      </c>
      <c r="W16" s="59">
        <f>U16-V16</f>
        <v>1</v>
      </c>
      <c r="X16" s="117"/>
      <c r="Y16" s="119"/>
      <c r="Z16" s="59">
        <f>X16-Y16</f>
        <v>0</v>
      </c>
      <c r="AB16" s="93">
        <v>1</v>
      </c>
      <c r="AC16" s="130">
        <f>U16+AB16</f>
        <v>4</v>
      </c>
      <c r="AD16" s="93">
        <v>3</v>
      </c>
      <c r="AE16" s="93">
        <f>R16-AD16</f>
        <v>0</v>
      </c>
      <c r="AF16" s="130">
        <f>V16+AE16</f>
        <v>2</v>
      </c>
    </row>
    <row r="17" spans="1:32">
      <c r="A17" s="21">
        <v>14</v>
      </c>
      <c r="B17" s="14" t="s">
        <v>119</v>
      </c>
      <c r="C17" s="13" t="s">
        <v>16</v>
      </c>
      <c r="D17" s="19">
        <v>8</v>
      </c>
      <c r="E17" s="19">
        <v>9</v>
      </c>
      <c r="F17" s="19">
        <v>9</v>
      </c>
      <c r="G17" s="53">
        <v>157.5</v>
      </c>
      <c r="H17" s="53">
        <v>39.340000000000003</v>
      </c>
      <c r="I17" s="19">
        <v>0</v>
      </c>
      <c r="J17" s="19">
        <v>4</v>
      </c>
      <c r="K17" s="19">
        <v>0</v>
      </c>
      <c r="L17" s="19">
        <v>1</v>
      </c>
      <c r="M17" s="19">
        <v>1</v>
      </c>
      <c r="N17" s="53">
        <f>(J17+K17+L17+M17)/F17*100</f>
        <v>66.666666666666657</v>
      </c>
      <c r="O17" s="134">
        <v>66.666666666666657</v>
      </c>
      <c r="P17" s="51">
        <v>0</v>
      </c>
      <c r="Q17" s="51">
        <v>2</v>
      </c>
      <c r="R17" s="51">
        <v>1</v>
      </c>
      <c r="S17" s="40">
        <f>R17/F17*100</f>
        <v>11.111111111111111</v>
      </c>
      <c r="T17" s="134">
        <v>11.111111111111111</v>
      </c>
      <c r="U17" s="59">
        <v>2</v>
      </c>
      <c r="V17" s="59">
        <v>0</v>
      </c>
      <c r="W17" s="59">
        <f>U17-V17</f>
        <v>2</v>
      </c>
      <c r="X17" s="117"/>
      <c r="Y17" s="119"/>
      <c r="Z17" s="59">
        <f>X17-Y17</f>
        <v>0</v>
      </c>
      <c r="AB17" s="93"/>
      <c r="AC17" s="130">
        <f>U17+AB17</f>
        <v>2</v>
      </c>
      <c r="AD17" s="93">
        <v>1</v>
      </c>
      <c r="AE17" s="93">
        <f>R17-AD17</f>
        <v>0</v>
      </c>
      <c r="AF17" s="130">
        <f>V17+AE17</f>
        <v>0</v>
      </c>
    </row>
    <row r="18" spans="1:32">
      <c r="A18" s="21">
        <v>15</v>
      </c>
      <c r="B18" s="14" t="s">
        <v>119</v>
      </c>
      <c r="C18" s="13" t="s">
        <v>26</v>
      </c>
      <c r="D18" s="19">
        <v>9</v>
      </c>
      <c r="E18" s="19">
        <v>9</v>
      </c>
      <c r="F18" s="19">
        <v>9</v>
      </c>
      <c r="G18" s="53">
        <v>157.5</v>
      </c>
      <c r="H18" s="53">
        <v>39.049999999999997</v>
      </c>
      <c r="I18" s="19">
        <v>1</v>
      </c>
      <c r="J18" s="19">
        <v>4</v>
      </c>
      <c r="K18" s="19">
        <v>1</v>
      </c>
      <c r="L18" s="19">
        <v>0</v>
      </c>
      <c r="M18" s="19">
        <v>2</v>
      </c>
      <c r="N18" s="53">
        <f>(J18+K18+L18+M18)/F18*100</f>
        <v>77.777777777777786</v>
      </c>
      <c r="O18" s="134">
        <v>77.777777777777786</v>
      </c>
      <c r="P18" s="51">
        <v>0</v>
      </c>
      <c r="Q18" s="51">
        <v>0</v>
      </c>
      <c r="R18" s="51">
        <v>1</v>
      </c>
      <c r="S18" s="40">
        <f>R18/F18*100</f>
        <v>11.111111111111111</v>
      </c>
      <c r="T18" s="134">
        <v>11.111111111111111</v>
      </c>
      <c r="U18" s="59">
        <v>3</v>
      </c>
      <c r="V18" s="59">
        <v>0</v>
      </c>
      <c r="W18" s="59">
        <f>U18-V18</f>
        <v>3</v>
      </c>
      <c r="X18" s="117"/>
      <c r="Y18" s="119"/>
      <c r="Z18" s="59">
        <f>X18-Y18</f>
        <v>0</v>
      </c>
      <c r="AB18" s="93">
        <v>1</v>
      </c>
      <c r="AC18" s="130">
        <f>U18+AB18</f>
        <v>4</v>
      </c>
      <c r="AD18" s="93">
        <v>1</v>
      </c>
      <c r="AE18" s="93">
        <f>R18-AD18</f>
        <v>0</v>
      </c>
      <c r="AF18" s="130">
        <f>V18+AE18</f>
        <v>0</v>
      </c>
    </row>
    <row r="19" spans="1:32">
      <c r="A19" s="21">
        <v>16</v>
      </c>
      <c r="B19" s="14" t="s">
        <v>119</v>
      </c>
      <c r="C19" s="13" t="s">
        <v>22</v>
      </c>
      <c r="D19" s="19">
        <v>16</v>
      </c>
      <c r="E19" s="51">
        <v>17</v>
      </c>
      <c r="F19" s="51">
        <v>17</v>
      </c>
      <c r="G19" s="53">
        <v>297.5</v>
      </c>
      <c r="H19" s="53">
        <v>72.23</v>
      </c>
      <c r="I19" s="19">
        <v>2</v>
      </c>
      <c r="J19" s="19">
        <v>7</v>
      </c>
      <c r="K19" s="19">
        <v>1</v>
      </c>
      <c r="L19" s="19">
        <v>2</v>
      </c>
      <c r="M19" s="19">
        <v>1</v>
      </c>
      <c r="N19" s="53">
        <f>(J19+K19+L19+M19)/F19*100</f>
        <v>64.705882352941174</v>
      </c>
      <c r="O19" s="134">
        <v>64.705882352941174</v>
      </c>
      <c r="P19" s="51">
        <v>0</v>
      </c>
      <c r="Q19" s="51">
        <v>2</v>
      </c>
      <c r="R19" s="51">
        <v>2</v>
      </c>
      <c r="S19" s="40">
        <f>R19/F19*100</f>
        <v>11.76470588235294</v>
      </c>
      <c r="T19" s="134">
        <v>11.76470588235294</v>
      </c>
      <c r="U19" s="59">
        <v>2</v>
      </c>
      <c r="V19" s="59">
        <v>0</v>
      </c>
      <c r="W19" s="59">
        <f>U19-V19</f>
        <v>2</v>
      </c>
      <c r="X19" s="117"/>
      <c r="Y19" s="119"/>
      <c r="Z19" s="59">
        <f>X19-Y19</f>
        <v>0</v>
      </c>
      <c r="AB19" s="93"/>
      <c r="AC19" s="130">
        <f>U19+AB19</f>
        <v>2</v>
      </c>
      <c r="AD19" s="93">
        <v>2</v>
      </c>
      <c r="AE19" s="93">
        <f>R19-AD19</f>
        <v>0</v>
      </c>
      <c r="AF19" s="130">
        <f>V19+AE19</f>
        <v>0</v>
      </c>
    </row>
    <row r="20" spans="1:32">
      <c r="A20" s="21">
        <v>5</v>
      </c>
      <c r="B20" s="14" t="s">
        <v>119</v>
      </c>
      <c r="C20" s="13" t="s">
        <v>28</v>
      </c>
      <c r="D20" s="95">
        <v>16</v>
      </c>
      <c r="E20" s="95">
        <v>16</v>
      </c>
      <c r="F20" s="95">
        <v>16</v>
      </c>
      <c r="G20" s="53">
        <v>280</v>
      </c>
      <c r="H20" s="53">
        <v>59.13</v>
      </c>
      <c r="I20" s="95">
        <v>1</v>
      </c>
      <c r="J20" s="95">
        <v>5</v>
      </c>
      <c r="K20" s="95">
        <v>4</v>
      </c>
      <c r="L20" s="95">
        <v>2</v>
      </c>
      <c r="M20" s="95">
        <v>2</v>
      </c>
      <c r="N20" s="53">
        <f>(J20+K20+L20+M20)/F20*100</f>
        <v>81.25</v>
      </c>
      <c r="O20" s="134">
        <v>81.25</v>
      </c>
      <c r="P20" s="96">
        <v>0</v>
      </c>
      <c r="Q20" s="171">
        <v>0</v>
      </c>
      <c r="R20" s="171">
        <v>2</v>
      </c>
      <c r="S20" s="103">
        <f>R20/F20*100</f>
        <v>12.5</v>
      </c>
      <c r="T20" s="134">
        <v>6.25</v>
      </c>
      <c r="U20" s="97">
        <v>3</v>
      </c>
      <c r="V20" s="97">
        <v>1</v>
      </c>
      <c r="W20" s="59">
        <f>U20-V20</f>
        <v>2</v>
      </c>
      <c r="X20" s="117"/>
      <c r="Y20" s="119"/>
      <c r="Z20" s="59">
        <f>X20-Y20</f>
        <v>0</v>
      </c>
      <c r="AB20" s="93">
        <v>1</v>
      </c>
      <c r="AC20" s="130">
        <f>U20+AB20</f>
        <v>4</v>
      </c>
      <c r="AD20" s="93">
        <v>1</v>
      </c>
      <c r="AE20" s="93">
        <f>R20-AD20</f>
        <v>1</v>
      </c>
      <c r="AF20" s="130">
        <f>V20+AE20</f>
        <v>2</v>
      </c>
    </row>
    <row r="21" spans="1:32">
      <c r="A21" s="21">
        <v>17</v>
      </c>
      <c r="B21" s="14" t="s">
        <v>119</v>
      </c>
      <c r="C21" s="13" t="s">
        <v>15</v>
      </c>
      <c r="D21" s="19">
        <v>7</v>
      </c>
      <c r="E21" s="19">
        <v>8</v>
      </c>
      <c r="F21" s="19">
        <v>8</v>
      </c>
      <c r="G21" s="53">
        <v>140</v>
      </c>
      <c r="H21" s="53">
        <v>22.53</v>
      </c>
      <c r="I21" s="19">
        <v>1</v>
      </c>
      <c r="J21" s="19">
        <v>5</v>
      </c>
      <c r="K21" s="19">
        <v>1</v>
      </c>
      <c r="L21" s="19">
        <v>0</v>
      </c>
      <c r="M21" s="19">
        <v>0</v>
      </c>
      <c r="N21" s="53">
        <f>(J21+K21+L21+M21)/F21*100</f>
        <v>75</v>
      </c>
      <c r="O21" s="134">
        <v>75</v>
      </c>
      <c r="P21" s="51">
        <v>0</v>
      </c>
      <c r="Q21" s="51">
        <v>0</v>
      </c>
      <c r="R21" s="51">
        <v>1</v>
      </c>
      <c r="S21" s="40">
        <f>R21/F21*100</f>
        <v>12.5</v>
      </c>
      <c r="T21" s="134">
        <v>12.5</v>
      </c>
      <c r="U21" s="59">
        <v>1</v>
      </c>
      <c r="V21" s="59">
        <v>1</v>
      </c>
      <c r="W21" s="59">
        <f>U21-V21</f>
        <v>0</v>
      </c>
      <c r="X21" s="117"/>
      <c r="Y21" s="119"/>
      <c r="Z21" s="59">
        <f>X21-Y21</f>
        <v>0</v>
      </c>
      <c r="AB21" s="93">
        <v>1</v>
      </c>
      <c r="AC21" s="130">
        <f>U21+AB21</f>
        <v>2</v>
      </c>
      <c r="AD21" s="93">
        <v>1</v>
      </c>
      <c r="AE21" s="93">
        <f>R21-AD21</f>
        <v>0</v>
      </c>
      <c r="AF21" s="130">
        <f>V21+AE21</f>
        <v>1</v>
      </c>
    </row>
    <row r="22" spans="1:32">
      <c r="A22" s="21">
        <v>18</v>
      </c>
      <c r="B22" s="14" t="s">
        <v>120</v>
      </c>
      <c r="C22" s="18" t="s">
        <v>39</v>
      </c>
      <c r="D22" s="20">
        <v>7</v>
      </c>
      <c r="E22" s="20">
        <v>8</v>
      </c>
      <c r="F22" s="20">
        <v>8</v>
      </c>
      <c r="G22" s="53">
        <v>140</v>
      </c>
      <c r="H22" s="53">
        <v>67.75</v>
      </c>
      <c r="I22" s="20">
        <v>0</v>
      </c>
      <c r="J22" s="20">
        <v>1</v>
      </c>
      <c r="K22" s="20">
        <v>1</v>
      </c>
      <c r="L22" s="20">
        <v>2</v>
      </c>
      <c r="M22" s="20">
        <v>3</v>
      </c>
      <c r="N22" s="53">
        <f>(J22+K22+L22+M22)/F22*100</f>
        <v>87.5</v>
      </c>
      <c r="O22" s="134">
        <v>87.5</v>
      </c>
      <c r="P22" s="50">
        <v>0</v>
      </c>
      <c r="Q22" s="50">
        <v>0</v>
      </c>
      <c r="R22" s="50">
        <v>1</v>
      </c>
      <c r="S22" s="40">
        <f>R22/F22*100</f>
        <v>12.5</v>
      </c>
      <c r="T22" s="134">
        <v>12.5</v>
      </c>
      <c r="U22" s="59">
        <v>3</v>
      </c>
      <c r="V22" s="157">
        <v>1</v>
      </c>
      <c r="W22" s="59">
        <f>U22-V22</f>
        <v>2</v>
      </c>
      <c r="X22" s="117"/>
      <c r="Y22" s="119"/>
      <c r="Z22" s="59">
        <f>X22-Y22</f>
        <v>0</v>
      </c>
      <c r="AB22" s="93">
        <v>1</v>
      </c>
      <c r="AC22" s="130">
        <f>U22+AB22</f>
        <v>4</v>
      </c>
      <c r="AD22" s="93">
        <v>1</v>
      </c>
      <c r="AE22" s="93">
        <f>R22-AD22</f>
        <v>0</v>
      </c>
      <c r="AF22" s="130">
        <f>V22+AE22</f>
        <v>1</v>
      </c>
    </row>
    <row r="23" spans="1:32">
      <c r="A23" s="21">
        <v>19</v>
      </c>
      <c r="B23" s="14" t="s">
        <v>119</v>
      </c>
      <c r="C23" s="13" t="s">
        <v>14</v>
      </c>
      <c r="D23" s="19">
        <v>15</v>
      </c>
      <c r="E23" s="19">
        <v>15</v>
      </c>
      <c r="F23" s="19">
        <v>15</v>
      </c>
      <c r="G23" s="53">
        <v>262.5</v>
      </c>
      <c r="H23" s="53">
        <v>73.5</v>
      </c>
      <c r="I23" s="19">
        <v>0</v>
      </c>
      <c r="J23" s="19">
        <v>6</v>
      </c>
      <c r="K23" s="19">
        <v>1</v>
      </c>
      <c r="L23" s="19">
        <v>2</v>
      </c>
      <c r="M23" s="19">
        <v>0</v>
      </c>
      <c r="N23" s="53">
        <f>(J23+K23+L23+M23)/F23*100</f>
        <v>60</v>
      </c>
      <c r="O23" s="134">
        <v>60</v>
      </c>
      <c r="P23" s="51">
        <v>0</v>
      </c>
      <c r="Q23" s="51">
        <v>4</v>
      </c>
      <c r="R23" s="51">
        <v>2</v>
      </c>
      <c r="S23" s="40">
        <f>R23/F23*100</f>
        <v>13.333333333333334</v>
      </c>
      <c r="T23" s="134">
        <v>13.333333333333334</v>
      </c>
      <c r="U23" s="59">
        <v>2</v>
      </c>
      <c r="V23" s="59">
        <v>0</v>
      </c>
      <c r="W23" s="59">
        <f>U23-V23</f>
        <v>2</v>
      </c>
      <c r="X23" s="117"/>
      <c r="Y23" s="119"/>
      <c r="Z23" s="59">
        <f>X23-Y23</f>
        <v>0</v>
      </c>
      <c r="AB23" s="93"/>
      <c r="AC23" s="130">
        <f>U23+AB23</f>
        <v>2</v>
      </c>
      <c r="AD23" s="93">
        <v>2</v>
      </c>
      <c r="AE23" s="93">
        <f>R23-AD23</f>
        <v>0</v>
      </c>
      <c r="AF23" s="130">
        <f>V23+AE23</f>
        <v>0</v>
      </c>
    </row>
    <row r="24" spans="1:32">
      <c r="A24" s="21">
        <v>20</v>
      </c>
      <c r="B24" s="14" t="s">
        <v>119</v>
      </c>
      <c r="C24" s="13" t="s">
        <v>23</v>
      </c>
      <c r="D24" s="19">
        <v>7</v>
      </c>
      <c r="E24" s="19">
        <v>7</v>
      </c>
      <c r="F24" s="19">
        <v>7</v>
      </c>
      <c r="G24" s="53">
        <v>122.5</v>
      </c>
      <c r="H24" s="53">
        <v>15.45</v>
      </c>
      <c r="I24" s="19">
        <v>0</v>
      </c>
      <c r="J24" s="19">
        <v>3</v>
      </c>
      <c r="K24" s="19">
        <v>2</v>
      </c>
      <c r="L24" s="19">
        <v>1</v>
      </c>
      <c r="M24" s="19">
        <v>0</v>
      </c>
      <c r="N24" s="53">
        <f>(J24+K24+L24+M24)/F24*100</f>
        <v>85.714285714285708</v>
      </c>
      <c r="O24" s="134">
        <v>85.714285714285708</v>
      </c>
      <c r="P24" s="51">
        <v>0</v>
      </c>
      <c r="Q24" s="51">
        <v>0</v>
      </c>
      <c r="R24" s="51">
        <v>1</v>
      </c>
      <c r="S24" s="40">
        <f>R24/F24*100</f>
        <v>14.285714285714285</v>
      </c>
      <c r="T24" s="134">
        <v>14.285714285714285</v>
      </c>
      <c r="U24" s="59">
        <v>2</v>
      </c>
      <c r="V24" s="59">
        <v>0</v>
      </c>
      <c r="W24" s="59">
        <f>U24-V24</f>
        <v>2</v>
      </c>
      <c r="X24" s="117"/>
      <c r="Y24" s="119"/>
      <c r="Z24" s="59">
        <f>X24-Y24</f>
        <v>0</v>
      </c>
      <c r="AB24" s="93"/>
      <c r="AC24" s="130">
        <f>U24+AB24</f>
        <v>2</v>
      </c>
      <c r="AD24" s="93">
        <v>1</v>
      </c>
      <c r="AE24" s="93">
        <f>R24-AD24</f>
        <v>0</v>
      </c>
      <c r="AF24" s="130">
        <f>V24+AE24</f>
        <v>0</v>
      </c>
    </row>
    <row r="25" spans="1:32">
      <c r="A25" s="21">
        <v>21</v>
      </c>
      <c r="B25" s="14" t="s">
        <v>120</v>
      </c>
      <c r="C25" s="18" t="s">
        <v>33</v>
      </c>
      <c r="D25" s="20">
        <v>11</v>
      </c>
      <c r="E25" s="20">
        <v>11</v>
      </c>
      <c r="F25" s="20">
        <v>11</v>
      </c>
      <c r="G25" s="53">
        <v>192.5</v>
      </c>
      <c r="H25" s="53">
        <v>69.569999999999993</v>
      </c>
      <c r="I25" s="20">
        <v>0</v>
      </c>
      <c r="J25" s="20">
        <v>4</v>
      </c>
      <c r="K25" s="170">
        <v>0</v>
      </c>
      <c r="L25" s="170">
        <v>3</v>
      </c>
      <c r="M25" s="20">
        <v>2</v>
      </c>
      <c r="N25" s="53">
        <f>(J25+K25+L25+M25)/F25*100</f>
        <v>81.818181818181827</v>
      </c>
      <c r="O25" s="134">
        <v>81.818181818181827</v>
      </c>
      <c r="P25" s="50">
        <v>0</v>
      </c>
      <c r="Q25" s="50">
        <v>0</v>
      </c>
      <c r="R25" s="50">
        <v>2</v>
      </c>
      <c r="S25" s="40">
        <f>R25/F25*100</f>
        <v>18.181818181818183</v>
      </c>
      <c r="T25" s="134">
        <v>18.181818181818183</v>
      </c>
      <c r="U25" s="59">
        <v>2</v>
      </c>
      <c r="V25" s="59">
        <v>1</v>
      </c>
      <c r="W25" s="59">
        <f>U25-V25</f>
        <v>1</v>
      </c>
      <c r="X25" s="117"/>
      <c r="Y25" s="119"/>
      <c r="Z25" s="59">
        <f>X25-Y25</f>
        <v>0</v>
      </c>
      <c r="AB25" s="93">
        <v>1</v>
      </c>
      <c r="AC25" s="130">
        <f>U25+AB25</f>
        <v>3</v>
      </c>
      <c r="AD25" s="93">
        <v>2</v>
      </c>
      <c r="AE25" s="93">
        <f>R25-AD25</f>
        <v>0</v>
      </c>
      <c r="AF25" s="130">
        <f>V25+AE25</f>
        <v>1</v>
      </c>
    </row>
    <row r="26" spans="1:32">
      <c r="A26" s="21">
        <v>22</v>
      </c>
      <c r="B26" s="14" t="s">
        <v>120</v>
      </c>
      <c r="C26" s="18" t="s">
        <v>38</v>
      </c>
      <c r="D26" s="20">
        <v>11</v>
      </c>
      <c r="E26" s="20">
        <v>11</v>
      </c>
      <c r="F26" s="20">
        <v>11</v>
      </c>
      <c r="G26" s="53">
        <v>192.5</v>
      </c>
      <c r="H26" s="53">
        <v>56.11</v>
      </c>
      <c r="I26" s="20">
        <v>0</v>
      </c>
      <c r="J26" s="170">
        <v>4</v>
      </c>
      <c r="K26" s="170">
        <v>2</v>
      </c>
      <c r="L26" s="20">
        <v>3</v>
      </c>
      <c r="M26" s="20">
        <v>0</v>
      </c>
      <c r="N26" s="53">
        <f>(J26+K26+L26+M26)/F26*100</f>
        <v>81.818181818181827</v>
      </c>
      <c r="O26" s="134">
        <v>81.818181818181827</v>
      </c>
      <c r="P26" s="50">
        <v>0</v>
      </c>
      <c r="Q26" s="50">
        <v>0</v>
      </c>
      <c r="R26" s="50">
        <v>2</v>
      </c>
      <c r="S26" s="40">
        <f>R26/F26*100</f>
        <v>18.181818181818183</v>
      </c>
      <c r="T26" s="134">
        <v>18.181818181818183</v>
      </c>
      <c r="U26" s="59">
        <v>2</v>
      </c>
      <c r="V26" s="59">
        <v>0</v>
      </c>
      <c r="W26" s="59">
        <f>U26-V26</f>
        <v>2</v>
      </c>
      <c r="X26" s="117"/>
      <c r="Y26" s="119"/>
      <c r="Z26" s="59">
        <f>X26-Y26</f>
        <v>0</v>
      </c>
      <c r="AB26" s="93"/>
      <c r="AC26" s="130">
        <f>U26+AB26</f>
        <v>2</v>
      </c>
      <c r="AD26" s="93">
        <v>2</v>
      </c>
      <c r="AE26" s="93">
        <f>R26-AD26</f>
        <v>0</v>
      </c>
      <c r="AF26" s="130">
        <f>V26+AE26</f>
        <v>0</v>
      </c>
    </row>
    <row r="27" spans="1:32">
      <c r="A27" s="21">
        <v>23</v>
      </c>
      <c r="B27" s="14" t="s">
        <v>120</v>
      </c>
      <c r="C27" s="18" t="s">
        <v>34</v>
      </c>
      <c r="D27" s="20">
        <v>14</v>
      </c>
      <c r="E27" s="20">
        <v>16</v>
      </c>
      <c r="F27" s="20">
        <v>16</v>
      </c>
      <c r="G27" s="53">
        <v>280</v>
      </c>
      <c r="H27" s="53">
        <v>96.82</v>
      </c>
      <c r="I27" s="20">
        <v>0</v>
      </c>
      <c r="J27" s="20">
        <v>3</v>
      </c>
      <c r="K27" s="20">
        <v>4</v>
      </c>
      <c r="L27" s="20">
        <v>1</v>
      </c>
      <c r="M27" s="20">
        <v>4</v>
      </c>
      <c r="N27" s="53">
        <f>(J27+K27+L27+M27)/F27*100</f>
        <v>75</v>
      </c>
      <c r="O27" s="134">
        <v>75</v>
      </c>
      <c r="P27" s="50">
        <v>0</v>
      </c>
      <c r="Q27" s="50">
        <v>1</v>
      </c>
      <c r="R27" s="50">
        <v>3</v>
      </c>
      <c r="S27" s="40">
        <f>R27/F27*100</f>
        <v>18.75</v>
      </c>
      <c r="T27" s="134">
        <v>18.75</v>
      </c>
      <c r="U27" s="59">
        <v>1</v>
      </c>
      <c r="V27" s="59">
        <v>0</v>
      </c>
      <c r="W27" s="59">
        <f>U27-V27</f>
        <v>1</v>
      </c>
      <c r="X27" s="117"/>
      <c r="Y27" s="119"/>
      <c r="Z27" s="59">
        <f>X27-Y27</f>
        <v>0</v>
      </c>
      <c r="AB27" s="93"/>
      <c r="AC27" s="130">
        <f>U27+AB27</f>
        <v>1</v>
      </c>
      <c r="AD27" s="93">
        <v>3</v>
      </c>
      <c r="AE27" s="93">
        <f>R27-AD27</f>
        <v>0</v>
      </c>
      <c r="AF27" s="130">
        <f>V27+AE27</f>
        <v>0</v>
      </c>
    </row>
    <row r="28" spans="1:32">
      <c r="A28" s="21">
        <v>11</v>
      </c>
      <c r="B28" s="14" t="s">
        <v>120</v>
      </c>
      <c r="C28" s="18" t="s">
        <v>31</v>
      </c>
      <c r="D28" s="20">
        <v>10</v>
      </c>
      <c r="E28" s="20">
        <v>10</v>
      </c>
      <c r="F28" s="20">
        <v>10</v>
      </c>
      <c r="G28" s="53">
        <v>175</v>
      </c>
      <c r="H28" s="53">
        <v>71.83</v>
      </c>
      <c r="I28" s="20">
        <v>0</v>
      </c>
      <c r="J28" s="20">
        <v>0</v>
      </c>
      <c r="K28" s="170">
        <v>4</v>
      </c>
      <c r="L28" s="170">
        <v>3</v>
      </c>
      <c r="M28" s="20">
        <v>1</v>
      </c>
      <c r="N28" s="53">
        <f>(J28+K28+L28+M28)/F28*100</f>
        <v>80</v>
      </c>
      <c r="O28" s="134">
        <v>80</v>
      </c>
      <c r="P28" s="50">
        <v>0</v>
      </c>
      <c r="Q28" s="170">
        <v>0</v>
      </c>
      <c r="R28" s="170">
        <v>2</v>
      </c>
      <c r="S28" s="103">
        <f>R28/F28*100</f>
        <v>20</v>
      </c>
      <c r="T28" s="134">
        <v>10</v>
      </c>
      <c r="U28" s="59">
        <v>3</v>
      </c>
      <c r="V28" s="59">
        <v>1</v>
      </c>
      <c r="W28" s="59">
        <f>U28-V28</f>
        <v>2</v>
      </c>
      <c r="X28" s="117"/>
      <c r="Y28" s="118"/>
      <c r="Z28" s="59">
        <f>X28-Y28</f>
        <v>0</v>
      </c>
      <c r="AB28" s="93"/>
      <c r="AC28" s="130">
        <f>U28+AB28</f>
        <v>3</v>
      </c>
      <c r="AD28" s="93">
        <v>1</v>
      </c>
      <c r="AE28" s="93">
        <f>R28-AD28</f>
        <v>1</v>
      </c>
      <c r="AF28" s="130">
        <f>V28+AE28</f>
        <v>2</v>
      </c>
    </row>
    <row r="29" spans="1:32">
      <c r="A29" s="21">
        <v>12</v>
      </c>
      <c r="B29" s="14" t="s">
        <v>120</v>
      </c>
      <c r="C29" s="18" t="s">
        <v>36</v>
      </c>
      <c r="D29" s="20">
        <v>10</v>
      </c>
      <c r="E29" s="20">
        <v>10</v>
      </c>
      <c r="F29" s="20">
        <v>10</v>
      </c>
      <c r="G29" s="53">
        <v>175</v>
      </c>
      <c r="H29" s="53">
        <v>51.73</v>
      </c>
      <c r="I29" s="20">
        <v>0</v>
      </c>
      <c r="J29" s="20">
        <v>2</v>
      </c>
      <c r="K29" s="20">
        <v>0</v>
      </c>
      <c r="L29" s="20">
        <v>1</v>
      </c>
      <c r="M29" s="20">
        <v>4</v>
      </c>
      <c r="N29" s="53">
        <f>(J29+K29+L29+M29)/F29*100</f>
        <v>70</v>
      </c>
      <c r="O29" s="134">
        <v>70</v>
      </c>
      <c r="P29" s="50">
        <v>0</v>
      </c>
      <c r="Q29" s="170">
        <v>1</v>
      </c>
      <c r="R29" s="170">
        <v>2</v>
      </c>
      <c r="S29" s="103">
        <f>R29/F29*100</f>
        <v>20</v>
      </c>
      <c r="T29" s="134">
        <v>10</v>
      </c>
      <c r="U29" s="59">
        <v>3</v>
      </c>
      <c r="V29" s="59">
        <v>1</v>
      </c>
      <c r="W29" s="59">
        <f>U29-V29</f>
        <v>2</v>
      </c>
      <c r="X29" s="117"/>
      <c r="Y29" s="119"/>
      <c r="Z29" s="59">
        <f>X29-Y29</f>
        <v>0</v>
      </c>
      <c r="AB29" s="93"/>
      <c r="AC29" s="130">
        <f>U29+AB29</f>
        <v>3</v>
      </c>
      <c r="AD29" s="93">
        <v>1</v>
      </c>
      <c r="AE29" s="93">
        <f>R29-AD29</f>
        <v>1</v>
      </c>
      <c r="AF29" s="130">
        <f>V29+AE29</f>
        <v>2</v>
      </c>
    </row>
    <row r="30" spans="1:32">
      <c r="A30" s="21">
        <v>24</v>
      </c>
      <c r="B30" s="14" t="s">
        <v>119</v>
      </c>
      <c r="C30" s="10" t="s">
        <v>107</v>
      </c>
      <c r="D30" s="19">
        <v>10</v>
      </c>
      <c r="E30" s="19">
        <v>10</v>
      </c>
      <c r="F30" s="19">
        <v>10</v>
      </c>
      <c r="G30" s="53">
        <v>175</v>
      </c>
      <c r="H30" s="53">
        <v>30.32</v>
      </c>
      <c r="I30" s="19">
        <v>2</v>
      </c>
      <c r="J30" s="19">
        <v>3</v>
      </c>
      <c r="K30" s="19">
        <v>3</v>
      </c>
      <c r="L30" s="19">
        <v>0</v>
      </c>
      <c r="M30" s="19">
        <v>0</v>
      </c>
      <c r="N30" s="53">
        <f>(J30+K30+L30+M30)/F30*100</f>
        <v>60</v>
      </c>
      <c r="O30" s="134">
        <v>60</v>
      </c>
      <c r="P30" s="51">
        <v>0</v>
      </c>
      <c r="Q30" s="51">
        <v>0</v>
      </c>
      <c r="R30" s="51">
        <v>2</v>
      </c>
      <c r="S30" s="40">
        <f>R30/F30*100</f>
        <v>20</v>
      </c>
      <c r="T30" s="134">
        <v>20</v>
      </c>
      <c r="U30" s="59">
        <v>2</v>
      </c>
      <c r="V30" s="59">
        <v>0</v>
      </c>
      <c r="W30" s="59">
        <f>U30-V30</f>
        <v>2</v>
      </c>
      <c r="X30" s="117"/>
      <c r="Y30" s="119"/>
      <c r="Z30" s="59">
        <f>X30-Y30</f>
        <v>0</v>
      </c>
      <c r="AB30" s="93">
        <v>1</v>
      </c>
      <c r="AC30" s="130">
        <f>U30+AB30</f>
        <v>3</v>
      </c>
      <c r="AD30" s="93">
        <v>2</v>
      </c>
      <c r="AE30" s="93">
        <f>R30-AD30</f>
        <v>0</v>
      </c>
      <c r="AF30" s="130">
        <f>V30+AE30</f>
        <v>0</v>
      </c>
    </row>
    <row r="31" spans="1:32">
      <c r="A31" s="21">
        <v>25</v>
      </c>
      <c r="B31" s="14" t="s">
        <v>119</v>
      </c>
      <c r="C31" s="9" t="s">
        <v>27</v>
      </c>
      <c r="D31" s="95">
        <v>10</v>
      </c>
      <c r="E31" s="95">
        <v>10</v>
      </c>
      <c r="F31" s="95">
        <v>10</v>
      </c>
      <c r="G31" s="53">
        <v>175</v>
      </c>
      <c r="H31" s="53">
        <v>31.82</v>
      </c>
      <c r="I31" s="95">
        <v>0</v>
      </c>
      <c r="J31" s="95">
        <v>2</v>
      </c>
      <c r="K31" s="171">
        <v>5</v>
      </c>
      <c r="L31" s="171">
        <v>1</v>
      </c>
      <c r="M31" s="95">
        <v>0</v>
      </c>
      <c r="N31" s="53">
        <f>(J31+K31+L31+M31)/F31*100</f>
        <v>80</v>
      </c>
      <c r="O31" s="134">
        <v>80</v>
      </c>
      <c r="P31" s="96">
        <v>0</v>
      </c>
      <c r="Q31" s="96">
        <v>0</v>
      </c>
      <c r="R31" s="96">
        <v>2</v>
      </c>
      <c r="S31" s="40">
        <f>R31/F31*100</f>
        <v>20</v>
      </c>
      <c r="T31" s="134">
        <v>20</v>
      </c>
      <c r="U31" s="97">
        <v>3</v>
      </c>
      <c r="V31" s="97">
        <v>0</v>
      </c>
      <c r="W31" s="59">
        <f>U31-V31</f>
        <v>3</v>
      </c>
      <c r="X31" s="117"/>
      <c r="Y31" s="118"/>
      <c r="Z31" s="59">
        <f>X31-Y31</f>
        <v>0</v>
      </c>
      <c r="AB31" s="93">
        <v>1</v>
      </c>
      <c r="AC31" s="130">
        <f>U31+AB31</f>
        <v>4</v>
      </c>
      <c r="AD31" s="93">
        <v>2</v>
      </c>
      <c r="AE31" s="93">
        <f>R31-AD31</f>
        <v>0</v>
      </c>
      <c r="AF31" s="130">
        <f>V31+AE31</f>
        <v>0</v>
      </c>
    </row>
    <row r="32" spans="1:32">
      <c r="A32" s="21">
        <v>26</v>
      </c>
      <c r="B32" s="14" t="s">
        <v>120</v>
      </c>
      <c r="C32" s="18" t="s">
        <v>42</v>
      </c>
      <c r="D32" s="161">
        <v>9</v>
      </c>
      <c r="E32" s="162">
        <v>10</v>
      </c>
      <c r="F32" s="162">
        <v>10</v>
      </c>
      <c r="G32" s="53">
        <v>175</v>
      </c>
      <c r="H32" s="53">
        <v>47.11</v>
      </c>
      <c r="I32" s="161">
        <v>0</v>
      </c>
      <c r="J32" s="161">
        <v>7</v>
      </c>
      <c r="K32" s="161">
        <v>0</v>
      </c>
      <c r="L32" s="161">
        <v>0</v>
      </c>
      <c r="M32" s="161">
        <v>0</v>
      </c>
      <c r="N32" s="53">
        <f>(J32+K32+L32+M32)/F32*100</f>
        <v>70</v>
      </c>
      <c r="O32" s="134">
        <v>70</v>
      </c>
      <c r="P32" s="162">
        <v>0</v>
      </c>
      <c r="Q32" s="162">
        <v>1</v>
      </c>
      <c r="R32" s="162">
        <v>2</v>
      </c>
      <c r="S32" s="40">
        <f>R32/F32*100</f>
        <v>20</v>
      </c>
      <c r="T32" s="134">
        <v>20</v>
      </c>
      <c r="U32" s="97">
        <v>1</v>
      </c>
      <c r="V32" s="97">
        <v>1</v>
      </c>
      <c r="W32" s="59">
        <f>U32-V32</f>
        <v>0</v>
      </c>
      <c r="X32" s="117"/>
      <c r="Y32" s="119"/>
      <c r="Z32" s="59">
        <f>X32-Y32</f>
        <v>0</v>
      </c>
      <c r="AB32" s="93"/>
      <c r="AC32" s="130">
        <f>U32+AB32</f>
        <v>1</v>
      </c>
      <c r="AD32" s="93">
        <v>2</v>
      </c>
      <c r="AE32" s="93">
        <f>R32-AD32</f>
        <v>0</v>
      </c>
      <c r="AF32" s="130">
        <f>V32+AE32</f>
        <v>1</v>
      </c>
    </row>
    <row r="33" spans="1:32" ht="15.75">
      <c r="A33" s="21">
        <v>27</v>
      </c>
      <c r="B33" s="14" t="s">
        <v>119</v>
      </c>
      <c r="C33" s="16" t="s">
        <v>103</v>
      </c>
      <c r="D33" s="19">
        <v>5</v>
      </c>
      <c r="E33" s="19">
        <v>5</v>
      </c>
      <c r="F33" s="19">
        <v>5</v>
      </c>
      <c r="G33" s="53">
        <v>87.5</v>
      </c>
      <c r="H33" s="53">
        <v>35.770000000000003</v>
      </c>
      <c r="I33" s="169">
        <v>1</v>
      </c>
      <c r="J33" s="169">
        <v>1</v>
      </c>
      <c r="K33" s="19">
        <v>0</v>
      </c>
      <c r="L33" s="19">
        <v>0</v>
      </c>
      <c r="M33" s="19">
        <v>1</v>
      </c>
      <c r="N33" s="53">
        <f>(J33+K33+L33+M33)/F33*100</f>
        <v>40</v>
      </c>
      <c r="O33" s="134">
        <v>60</v>
      </c>
      <c r="P33" s="51">
        <v>0</v>
      </c>
      <c r="Q33" s="51">
        <v>1</v>
      </c>
      <c r="R33" s="51">
        <v>1</v>
      </c>
      <c r="S33" s="40">
        <f>R33/F33*100</f>
        <v>20</v>
      </c>
      <c r="T33" s="134">
        <v>20</v>
      </c>
      <c r="U33" s="59">
        <v>1</v>
      </c>
      <c r="V33" s="59">
        <v>1</v>
      </c>
      <c r="W33" s="59">
        <f>U33-V33</f>
        <v>0</v>
      </c>
      <c r="X33" s="117"/>
      <c r="Y33" s="118"/>
      <c r="Z33" s="59">
        <f>X33-Y33</f>
        <v>0</v>
      </c>
      <c r="AB33" s="149"/>
      <c r="AC33" s="130">
        <f>U33+AB33</f>
        <v>1</v>
      </c>
      <c r="AD33" s="165">
        <v>1</v>
      </c>
      <c r="AE33" s="93">
        <f>R33-AD33</f>
        <v>0</v>
      </c>
      <c r="AF33" s="130">
        <f>V33+AE33</f>
        <v>1</v>
      </c>
    </row>
    <row r="34" spans="1:32">
      <c r="A34" s="21">
        <v>28</v>
      </c>
      <c r="B34" s="14" t="s">
        <v>120</v>
      </c>
      <c r="C34" s="18" t="s">
        <v>29</v>
      </c>
      <c r="D34" s="20">
        <v>14</v>
      </c>
      <c r="E34" s="57">
        <v>15</v>
      </c>
      <c r="F34" s="57">
        <v>14</v>
      </c>
      <c r="G34" s="53">
        <v>262.5</v>
      </c>
      <c r="H34" s="53">
        <v>59.73</v>
      </c>
      <c r="I34" s="20">
        <v>0</v>
      </c>
      <c r="J34" s="20">
        <v>8</v>
      </c>
      <c r="K34" s="20">
        <v>1</v>
      </c>
      <c r="L34" s="20">
        <v>0</v>
      </c>
      <c r="M34" s="20">
        <v>2</v>
      </c>
      <c r="N34" s="53">
        <f>(J34+K34+L34+M34)/F34*100</f>
        <v>78.571428571428569</v>
      </c>
      <c r="O34" s="134">
        <v>78.571428571428569</v>
      </c>
      <c r="P34" s="50">
        <v>0</v>
      </c>
      <c r="Q34" s="50">
        <v>0</v>
      </c>
      <c r="R34" s="50">
        <v>3</v>
      </c>
      <c r="S34" s="40">
        <f>R34/F34*100</f>
        <v>21.428571428571427</v>
      </c>
      <c r="T34" s="134">
        <v>21.428571428571427</v>
      </c>
      <c r="U34" s="59">
        <v>1</v>
      </c>
      <c r="V34" s="59">
        <v>1</v>
      </c>
      <c r="W34" s="59">
        <f>U34-V34</f>
        <v>0</v>
      </c>
      <c r="X34" s="117"/>
      <c r="Y34" s="118"/>
      <c r="Z34" s="59">
        <f>X34-Y34</f>
        <v>0</v>
      </c>
      <c r="AB34" s="93"/>
      <c r="AC34" s="130">
        <f>U34+AB34</f>
        <v>1</v>
      </c>
      <c r="AD34" s="93">
        <v>3</v>
      </c>
      <c r="AE34" s="93">
        <f>R34-AD34</f>
        <v>0</v>
      </c>
      <c r="AF34" s="130">
        <f>V34+AE34</f>
        <v>1</v>
      </c>
    </row>
    <row r="35" spans="1:32">
      <c r="A35" s="21">
        <v>29</v>
      </c>
      <c r="B35" s="14" t="s">
        <v>120</v>
      </c>
      <c r="C35" s="18" t="s">
        <v>32</v>
      </c>
      <c r="D35" s="20">
        <v>7</v>
      </c>
      <c r="E35" s="20">
        <v>7</v>
      </c>
      <c r="F35" s="20">
        <v>7</v>
      </c>
      <c r="G35" s="53">
        <v>122.5</v>
      </c>
      <c r="H35" s="53">
        <v>47.16</v>
      </c>
      <c r="I35" s="20">
        <v>0</v>
      </c>
      <c r="J35" s="20">
        <v>2</v>
      </c>
      <c r="K35" s="20">
        <v>2</v>
      </c>
      <c r="L35" s="20">
        <v>0</v>
      </c>
      <c r="M35" s="20">
        <v>1</v>
      </c>
      <c r="N35" s="53">
        <f>(J35+K35+L35+M35)/F35*100</f>
        <v>71.428571428571431</v>
      </c>
      <c r="O35" s="134">
        <v>71.428571428571431</v>
      </c>
      <c r="P35" s="50">
        <v>0</v>
      </c>
      <c r="Q35" s="50">
        <v>0</v>
      </c>
      <c r="R35" s="50">
        <v>2</v>
      </c>
      <c r="S35" s="40">
        <f>R35/F35*100</f>
        <v>28.571428571428569</v>
      </c>
      <c r="T35" s="134">
        <v>28.571428571428569</v>
      </c>
      <c r="U35" s="59">
        <v>1</v>
      </c>
      <c r="V35" s="59">
        <v>0</v>
      </c>
      <c r="W35" s="59">
        <f>U35-V35</f>
        <v>1</v>
      </c>
      <c r="X35" s="117"/>
      <c r="Y35" s="120"/>
      <c r="Z35" s="59">
        <f>X35-Y35</f>
        <v>0</v>
      </c>
      <c r="AB35" s="93"/>
      <c r="AC35" s="130">
        <f>U35+AB35</f>
        <v>1</v>
      </c>
      <c r="AD35" s="93">
        <v>2</v>
      </c>
      <c r="AE35" s="93">
        <f>R35-AD35</f>
        <v>0</v>
      </c>
      <c r="AF35" s="130">
        <f>V35+AE35</f>
        <v>0</v>
      </c>
    </row>
    <row r="36" spans="1:32">
      <c r="A36" s="21">
        <v>31</v>
      </c>
      <c r="B36" s="14" t="s">
        <v>120</v>
      </c>
      <c r="C36" s="18" t="s">
        <v>37</v>
      </c>
      <c r="D36" s="20">
        <v>8</v>
      </c>
      <c r="E36" s="20">
        <v>8</v>
      </c>
      <c r="F36" s="20">
        <v>8</v>
      </c>
      <c r="G36" s="53">
        <v>140</v>
      </c>
      <c r="H36" s="53">
        <v>63.3</v>
      </c>
      <c r="I36" s="20">
        <v>0</v>
      </c>
      <c r="J36" s="20">
        <v>0</v>
      </c>
      <c r="K36" s="20">
        <v>0</v>
      </c>
      <c r="L36" s="20">
        <v>0</v>
      </c>
      <c r="M36" s="20">
        <v>4</v>
      </c>
      <c r="N36" s="53">
        <f>(J36+K36+L36+M36)/F36*100</f>
        <v>50</v>
      </c>
      <c r="O36" s="134">
        <v>50</v>
      </c>
      <c r="P36" s="50">
        <v>0</v>
      </c>
      <c r="Q36" s="50">
        <v>1</v>
      </c>
      <c r="R36" s="50">
        <v>3</v>
      </c>
      <c r="S36" s="40">
        <f>R36/F36*100</f>
        <v>37.5</v>
      </c>
      <c r="T36" s="134">
        <v>37.5</v>
      </c>
      <c r="U36" s="59">
        <v>3</v>
      </c>
      <c r="V36" s="59">
        <v>1</v>
      </c>
      <c r="W36" s="59">
        <f>U36-V36</f>
        <v>2</v>
      </c>
      <c r="X36" s="117"/>
      <c r="Y36" s="118"/>
      <c r="Z36" s="59">
        <f>X36-Y36</f>
        <v>0</v>
      </c>
      <c r="AB36" s="93">
        <v>1</v>
      </c>
      <c r="AC36" s="130">
        <f>U36+AB36</f>
        <v>4</v>
      </c>
      <c r="AD36" s="93">
        <v>3</v>
      </c>
      <c r="AE36" s="93">
        <f>R36-AD36</f>
        <v>0</v>
      </c>
      <c r="AF36" s="130">
        <f>V36+AE36</f>
        <v>1</v>
      </c>
    </row>
    <row r="37" spans="1:32">
      <c r="A37" s="21">
        <v>30</v>
      </c>
      <c r="B37" s="14" t="s">
        <v>119</v>
      </c>
      <c r="C37" s="10" t="s">
        <v>105</v>
      </c>
      <c r="D37" s="19">
        <v>8</v>
      </c>
      <c r="E37" s="19">
        <v>8</v>
      </c>
      <c r="F37" s="19">
        <v>8</v>
      </c>
      <c r="G37" s="53">
        <v>140</v>
      </c>
      <c r="H37" s="53">
        <v>80.06</v>
      </c>
      <c r="I37" s="19">
        <v>1</v>
      </c>
      <c r="J37" s="19">
        <v>1</v>
      </c>
      <c r="K37" s="19">
        <v>0</v>
      </c>
      <c r="L37" s="19">
        <v>0</v>
      </c>
      <c r="M37" s="19">
        <v>1</v>
      </c>
      <c r="N37" s="104">
        <f>(J37+K37+L37+M37)/F37*100</f>
        <v>25</v>
      </c>
      <c r="O37" s="134">
        <v>25</v>
      </c>
      <c r="P37" s="51">
        <v>0</v>
      </c>
      <c r="Q37" s="172">
        <v>1</v>
      </c>
      <c r="R37" s="172">
        <v>4</v>
      </c>
      <c r="S37" s="103">
        <f>R37/F37*100</f>
        <v>50</v>
      </c>
      <c r="T37" s="134">
        <v>37.5</v>
      </c>
      <c r="U37" s="59">
        <v>2</v>
      </c>
      <c r="V37" s="59">
        <v>2</v>
      </c>
      <c r="W37" s="59">
        <f>U37-V37</f>
        <v>0</v>
      </c>
      <c r="X37" s="117"/>
      <c r="Y37" s="118"/>
      <c r="Z37" s="59">
        <f>X37-Y37</f>
        <v>0</v>
      </c>
      <c r="AB37" s="93">
        <v>1</v>
      </c>
      <c r="AC37" s="130">
        <f>U37+AB37</f>
        <v>3</v>
      </c>
      <c r="AD37" s="93">
        <v>3</v>
      </c>
      <c r="AE37" s="93">
        <f>R37-AD37</f>
        <v>1</v>
      </c>
      <c r="AF37" s="130">
        <f>V37+AE37</f>
        <v>3</v>
      </c>
    </row>
    <row r="38" spans="1:32">
      <c r="A38" s="21">
        <v>32</v>
      </c>
      <c r="B38" s="14" t="s">
        <v>120</v>
      </c>
      <c r="C38" s="18" t="s">
        <v>41</v>
      </c>
      <c r="D38" s="161">
        <v>7</v>
      </c>
      <c r="E38" s="161">
        <v>8</v>
      </c>
      <c r="F38" s="161">
        <v>8</v>
      </c>
      <c r="G38" s="53">
        <v>157.5</v>
      </c>
      <c r="H38" s="53">
        <v>73.8</v>
      </c>
      <c r="I38" s="161">
        <v>0</v>
      </c>
      <c r="J38" s="161">
        <v>1</v>
      </c>
      <c r="K38" s="161">
        <v>1</v>
      </c>
      <c r="L38" s="161">
        <v>1</v>
      </c>
      <c r="M38" s="161">
        <v>1</v>
      </c>
      <c r="N38" s="63">
        <f t="shared" si="0"/>
        <v>50</v>
      </c>
      <c r="O38" s="134">
        <v>50</v>
      </c>
      <c r="P38" s="162">
        <v>0</v>
      </c>
      <c r="Q38" s="173">
        <v>0</v>
      </c>
      <c r="R38" s="173">
        <v>4</v>
      </c>
      <c r="S38" s="103">
        <f t="shared" si="1"/>
        <v>50</v>
      </c>
      <c r="T38" s="134">
        <v>37.5</v>
      </c>
      <c r="U38" s="97">
        <v>1</v>
      </c>
      <c r="V38" s="97">
        <v>2</v>
      </c>
      <c r="W38" s="59">
        <f t="shared" si="2"/>
        <v>-1</v>
      </c>
      <c r="X38" s="117"/>
      <c r="Y38" s="118"/>
      <c r="Z38" s="59">
        <f t="shared" si="3"/>
        <v>0</v>
      </c>
      <c r="AB38" s="93"/>
      <c r="AC38" s="130">
        <f t="shared" si="4"/>
        <v>1</v>
      </c>
      <c r="AD38" s="93">
        <v>3</v>
      </c>
      <c r="AE38" s="93">
        <f t="shared" si="5"/>
        <v>1</v>
      </c>
      <c r="AF38" s="130">
        <f t="shared" si="6"/>
        <v>3</v>
      </c>
    </row>
    <row r="39" spans="1:32">
      <c r="A39" s="21">
        <v>33</v>
      </c>
      <c r="B39" s="14" t="s">
        <v>119</v>
      </c>
      <c r="C39" s="10" t="s">
        <v>104</v>
      </c>
      <c r="D39" s="19">
        <v>12</v>
      </c>
      <c r="E39" s="19">
        <v>12</v>
      </c>
      <c r="F39" s="19">
        <v>12</v>
      </c>
      <c r="G39" s="53">
        <v>210</v>
      </c>
      <c r="H39" s="53">
        <v>111.69</v>
      </c>
      <c r="I39" s="19">
        <v>0</v>
      </c>
      <c r="J39" s="19">
        <v>3</v>
      </c>
      <c r="K39" s="19">
        <v>0</v>
      </c>
      <c r="L39" s="19">
        <v>0</v>
      </c>
      <c r="M39" s="19">
        <v>0</v>
      </c>
      <c r="N39" s="104">
        <f>(J39+K39+L39+M39)/F39*100</f>
        <v>25</v>
      </c>
      <c r="O39" s="134">
        <v>25</v>
      </c>
      <c r="P39" s="51">
        <v>0</v>
      </c>
      <c r="Q39" s="172">
        <v>3</v>
      </c>
      <c r="R39" s="172">
        <v>6</v>
      </c>
      <c r="S39" s="103">
        <f>R39/F39*100</f>
        <v>50</v>
      </c>
      <c r="T39" s="134">
        <v>41.666666666666671</v>
      </c>
      <c r="U39" s="59">
        <v>3</v>
      </c>
      <c r="V39" s="59">
        <v>3</v>
      </c>
      <c r="W39" s="59">
        <f>U39-V39</f>
        <v>0</v>
      </c>
      <c r="X39" s="117"/>
      <c r="Y39" s="118"/>
      <c r="Z39" s="59">
        <f>X39-Y39</f>
        <v>0</v>
      </c>
      <c r="AB39" s="93">
        <v>1</v>
      </c>
      <c r="AC39" s="130">
        <f>U39+AB39</f>
        <v>4</v>
      </c>
      <c r="AD39" s="93">
        <v>5</v>
      </c>
      <c r="AE39" s="93">
        <f>R39-AD39</f>
        <v>1</v>
      </c>
      <c r="AF39" s="130">
        <f>V39+AE39</f>
        <v>4</v>
      </c>
    </row>
    <row r="40" spans="1:32">
      <c r="A40" s="21">
        <v>34</v>
      </c>
      <c r="B40" s="14" t="s">
        <v>119</v>
      </c>
      <c r="C40" s="13" t="s">
        <v>18</v>
      </c>
      <c r="D40" s="19">
        <v>4</v>
      </c>
      <c r="E40" s="19">
        <v>4</v>
      </c>
      <c r="F40" s="19">
        <v>4</v>
      </c>
      <c r="G40" s="53">
        <v>70</v>
      </c>
      <c r="H40" s="53">
        <v>29.77</v>
      </c>
      <c r="I40" s="19">
        <v>0</v>
      </c>
      <c r="J40" s="19">
        <v>2</v>
      </c>
      <c r="K40" s="19">
        <v>0</v>
      </c>
      <c r="L40" s="19">
        <v>0</v>
      </c>
      <c r="M40" s="19">
        <v>0</v>
      </c>
      <c r="N40" s="53">
        <f>(J40+K40+L40+M40)/F40*100</f>
        <v>50</v>
      </c>
      <c r="O40" s="134">
        <v>50</v>
      </c>
      <c r="P40" s="51">
        <v>0</v>
      </c>
      <c r="Q40" s="51">
        <v>0</v>
      </c>
      <c r="R40" s="51">
        <v>2</v>
      </c>
      <c r="S40" s="40">
        <f>R40/F40*100</f>
        <v>50</v>
      </c>
      <c r="T40" s="134">
        <v>50</v>
      </c>
      <c r="U40" s="59">
        <v>0</v>
      </c>
      <c r="V40" s="59">
        <v>0</v>
      </c>
      <c r="W40" s="59">
        <f>U40-V40</f>
        <v>0</v>
      </c>
      <c r="X40" s="117"/>
      <c r="Y40" s="118"/>
      <c r="Z40" s="59">
        <f>X40-Y40</f>
        <v>0</v>
      </c>
      <c r="AB40" s="93"/>
      <c r="AC40" s="130">
        <f>U40+AB40</f>
        <v>0</v>
      </c>
      <c r="AD40" s="93">
        <v>2</v>
      </c>
      <c r="AE40" s="93">
        <f>R40-AD40</f>
        <v>0</v>
      </c>
      <c r="AF40" s="130">
        <f>V40+AE40</f>
        <v>0</v>
      </c>
    </row>
    <row r="41" spans="1:32" ht="15.75">
      <c r="A41" s="18"/>
      <c r="B41" s="18"/>
      <c r="C41" s="24" t="s">
        <v>46</v>
      </c>
      <c r="D41" s="23">
        <f>SUM(D7:D40)</f>
        <v>346</v>
      </c>
      <c r="E41" s="23">
        <f>SUM(E7:E40)</f>
        <v>388</v>
      </c>
      <c r="F41" s="23">
        <f>SUM(F7:F40)</f>
        <v>387</v>
      </c>
      <c r="G41" s="142">
        <f>SUM(G7:G40)</f>
        <v>6842.5</v>
      </c>
      <c r="H41" s="23">
        <f>SUM(H7:H40)</f>
        <v>2019.6699999999996</v>
      </c>
      <c r="I41" s="23">
        <f>SUM(I7:I40)</f>
        <v>14</v>
      </c>
      <c r="J41" s="23">
        <f>SUM(J7:J40)</f>
        <v>128</v>
      </c>
      <c r="K41" s="23">
        <f>SUM(K7:K40)</f>
        <v>67</v>
      </c>
      <c r="L41" s="23">
        <f>SUM(L7:L40)</f>
        <v>34</v>
      </c>
      <c r="M41" s="23">
        <f>SUM(M7:M40)</f>
        <v>48</v>
      </c>
      <c r="N41" s="54">
        <f>(J41+K41+L41+M41)/F41*100</f>
        <v>71.576227390180875</v>
      </c>
      <c r="O41" s="5">
        <v>72.349999999999994</v>
      </c>
      <c r="P41" s="23">
        <f>SUM(P7:P40)</f>
        <v>0</v>
      </c>
      <c r="Q41" s="23">
        <f>SUM(Q7:Q40)</f>
        <v>31</v>
      </c>
      <c r="R41" s="23">
        <f>SUM(R7:R40)</f>
        <v>65</v>
      </c>
      <c r="S41" s="36">
        <f>R41/F41*100</f>
        <v>16.795865633074936</v>
      </c>
      <c r="T41" s="5">
        <v>14.73</v>
      </c>
      <c r="U41" s="23">
        <f>SUM(U7:U40)</f>
        <v>73</v>
      </c>
      <c r="V41" s="23">
        <f>SUM(V7:V40)</f>
        <v>24</v>
      </c>
      <c r="W41" s="23">
        <f>SUM(W7:W40)</f>
        <v>49</v>
      </c>
      <c r="X41" s="23">
        <f>SUM(X7:X40)</f>
        <v>0</v>
      </c>
      <c r="Y41" s="23">
        <f>SUM(Y7:Y40)</f>
        <v>0</v>
      </c>
      <c r="Z41" s="23">
        <f>SUM(Z7:Z40)</f>
        <v>0</v>
      </c>
      <c r="AB41" s="23">
        <f>SUM(AB7:AB38)</f>
        <v>15</v>
      </c>
      <c r="AC41" s="23">
        <f>SUM(AC7:AC38)</f>
        <v>85</v>
      </c>
      <c r="AD41" s="23">
        <f>SUM(AD7:AD38)</f>
        <v>50</v>
      </c>
      <c r="AE41" s="23">
        <f>SUM(AE7:AE38)</f>
        <v>7</v>
      </c>
      <c r="AF41" s="23">
        <f>SUM(AF7:AF38)</f>
        <v>28</v>
      </c>
    </row>
    <row r="42" spans="1:32" ht="15.75">
      <c r="A42" s="1"/>
      <c r="B42" s="1"/>
      <c r="C42" s="128" t="s">
        <v>121</v>
      </c>
      <c r="D42" s="23">
        <v>346</v>
      </c>
      <c r="E42" s="23">
        <v>388</v>
      </c>
      <c r="F42" s="23">
        <v>387</v>
      </c>
      <c r="G42" s="5">
        <v>6842.5</v>
      </c>
      <c r="H42" s="27">
        <v>2019.6699999999996</v>
      </c>
      <c r="I42" s="27">
        <v>13</v>
      </c>
      <c r="J42" s="27">
        <v>132</v>
      </c>
      <c r="K42" s="27">
        <v>66</v>
      </c>
      <c r="L42" s="27">
        <v>32</v>
      </c>
      <c r="M42" s="27">
        <v>50</v>
      </c>
      <c r="N42" s="5">
        <v>72.349999999999994</v>
      </c>
      <c r="O42" s="5">
        <v>72.87</v>
      </c>
      <c r="P42" s="27">
        <v>0</v>
      </c>
      <c r="Q42" s="27">
        <v>37</v>
      </c>
      <c r="R42" s="27">
        <v>57</v>
      </c>
      <c r="S42" s="5">
        <v>14.73</v>
      </c>
      <c r="T42" s="27">
        <v>14.21</v>
      </c>
      <c r="U42" s="27">
        <v>57</v>
      </c>
      <c r="V42" s="27">
        <v>16</v>
      </c>
      <c r="W42" s="27">
        <v>41</v>
      </c>
      <c r="X42" s="5">
        <v>0</v>
      </c>
      <c r="Y42" s="5">
        <v>0</v>
      </c>
      <c r="Z42" s="27">
        <v>0</v>
      </c>
      <c r="AC42" s="102"/>
      <c r="AF42" s="102"/>
    </row>
    <row r="43" spans="1:32" ht="15.75">
      <c r="A43" s="1"/>
      <c r="B43" s="1"/>
      <c r="C43" s="128" t="s">
        <v>122</v>
      </c>
      <c r="D43" s="27">
        <f>D41-D42</f>
        <v>0</v>
      </c>
      <c r="E43" s="27">
        <f>E41-E42</f>
        <v>0</v>
      </c>
      <c r="F43" s="27">
        <f>F41-F42</f>
        <v>0</v>
      </c>
      <c r="G43" s="1"/>
      <c r="H43" s="1"/>
      <c r="I43" s="27">
        <f>I41-I42</f>
        <v>1</v>
      </c>
      <c r="J43" s="27">
        <f>J41-J42</f>
        <v>-4</v>
      </c>
      <c r="K43" s="27">
        <f>K41-K42</f>
        <v>1</v>
      </c>
      <c r="L43" s="27">
        <f>L41-L42</f>
        <v>2</v>
      </c>
      <c r="M43" s="27">
        <f>M41-M42</f>
        <v>-2</v>
      </c>
      <c r="N43" s="54">
        <f>(J43+K43+L43+M43)/387*100</f>
        <v>-0.77519379844961245</v>
      </c>
      <c r="O43" s="5"/>
      <c r="P43" s="27">
        <f>P41-P42</f>
        <v>0</v>
      </c>
      <c r="Q43" s="27">
        <f>Q41-Q42</f>
        <v>-6</v>
      </c>
      <c r="R43" s="27">
        <f>R41-R42</f>
        <v>8</v>
      </c>
      <c r="S43" s="36">
        <f>R43/387*100</f>
        <v>2.0671834625323</v>
      </c>
      <c r="T43" s="5"/>
      <c r="U43" s="27"/>
      <c r="V43" s="27"/>
      <c r="W43" s="27"/>
      <c r="X43" s="27"/>
      <c r="Y43" s="27"/>
      <c r="Z43" s="27"/>
      <c r="AC43" s="102"/>
      <c r="AF43" s="102"/>
    </row>
  </sheetData>
  <mergeCells count="25">
    <mergeCell ref="B4:B5"/>
    <mergeCell ref="H4:H5"/>
    <mergeCell ref="U4:V4"/>
    <mergeCell ref="J4:J5"/>
    <mergeCell ref="I4:I5"/>
    <mergeCell ref="S4:T4"/>
    <mergeCell ref="N4:O4"/>
    <mergeCell ref="P4:P5"/>
    <mergeCell ref="Q4:Q5"/>
    <mergeCell ref="A1:Z1"/>
    <mergeCell ref="A2:Z2"/>
    <mergeCell ref="A3:Z3"/>
    <mergeCell ref="Z4:Z5"/>
    <mergeCell ref="F4:F5"/>
    <mergeCell ref="E4:E5"/>
    <mergeCell ref="D4:D5"/>
    <mergeCell ref="C4:C5"/>
    <mergeCell ref="A4:A5"/>
    <mergeCell ref="R4:R5"/>
    <mergeCell ref="M4:M5"/>
    <mergeCell ref="L4:L5"/>
    <mergeCell ref="K4:K5"/>
    <mergeCell ref="W4:W5"/>
    <mergeCell ref="X4:Y4"/>
    <mergeCell ref="G4:G5"/>
  </mergeCells>
  <pageMargins left="0.77" right="0.15748031496062992" top="0.27559055118110237" bottom="0.15748031496062992" header="0.23622047244094491" footer="0.15748031496062992"/>
  <pageSetup paperSize="5" scale="83" orientation="landscape" verticalDpi="0" r:id="rId1"/>
  <legacyDrawing r:id="rId2"/>
  <controls>
    <control shapeId="3073" r:id="rId3" name="Control 1"/>
    <control shapeId="3074" r:id="rId4" name="Control 2"/>
  </controls>
</worksheet>
</file>

<file path=xl/worksheets/sheet5.xml><?xml version="1.0" encoding="utf-8"?>
<worksheet xmlns="http://schemas.openxmlformats.org/spreadsheetml/2006/main" xmlns:r="http://schemas.openxmlformats.org/officeDocument/2006/relationships">
  <dimension ref="A1:Y43"/>
  <sheetViews>
    <sheetView topLeftCell="A34" workbookViewId="0">
      <selection activeCell="G48" sqref="G48:G49"/>
    </sheetView>
  </sheetViews>
  <sheetFormatPr defaultRowHeight="15"/>
  <cols>
    <col min="1" max="1" width="5.140625" customWidth="1"/>
    <col min="2" max="2" width="5.140625" hidden="1" customWidth="1"/>
    <col min="3" max="3" width="19.42578125" customWidth="1"/>
    <col min="4" max="4" width="8" customWidth="1"/>
    <col min="5" max="5" width="8.5703125" customWidth="1"/>
    <col min="6" max="6" width="8.85546875" customWidth="1"/>
    <col min="7" max="7" width="8.42578125" customWidth="1"/>
    <col min="8" max="8" width="7.7109375" customWidth="1"/>
    <col min="9" max="9" width="8" customWidth="1"/>
    <col min="10" max="10" width="6.5703125" customWidth="1"/>
    <col min="11" max="11" width="7.28515625" customWidth="1"/>
    <col min="12" max="12" width="6.7109375" customWidth="1"/>
    <col min="13" max="13" width="6.140625" customWidth="1"/>
    <col min="14" max="14" width="7.42578125" customWidth="1"/>
    <col min="15" max="16" width="8.140625" customWidth="1"/>
    <col min="17" max="17" width="7.5703125" customWidth="1"/>
    <col min="18" max="18" width="7.85546875" customWidth="1"/>
    <col min="19" max="19" width="9.140625" customWidth="1"/>
    <col min="20" max="20" width="8" customWidth="1"/>
    <col min="21" max="21" width="9.28515625" customWidth="1"/>
    <col min="22" max="22" width="7.7109375" customWidth="1"/>
    <col min="23" max="23" width="8.7109375" customWidth="1"/>
    <col min="24" max="24" width="7.42578125" customWidth="1"/>
    <col min="25" max="25" width="6.42578125" customWidth="1"/>
  </cols>
  <sheetData>
    <row r="1" spans="1:25" ht="15.75" customHeight="1">
      <c r="A1" s="201" t="s">
        <v>43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</row>
    <row r="2" spans="1:25" ht="16.5" customHeight="1">
      <c r="A2" s="198" t="s">
        <v>51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200"/>
    </row>
    <row r="3" spans="1:25" ht="14.25" customHeight="1">
      <c r="A3" s="184" t="s">
        <v>138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</row>
    <row r="4" spans="1:25" ht="42.75" customHeight="1">
      <c r="A4" s="187" t="s">
        <v>0</v>
      </c>
      <c r="B4" s="190" t="s">
        <v>139</v>
      </c>
      <c r="C4" s="187" t="s">
        <v>1</v>
      </c>
      <c r="D4" s="187" t="s">
        <v>2</v>
      </c>
      <c r="E4" s="187" t="s">
        <v>3</v>
      </c>
      <c r="F4" s="187" t="s">
        <v>4</v>
      </c>
      <c r="G4" s="203" t="s">
        <v>64</v>
      </c>
      <c r="H4" s="203" t="s">
        <v>117</v>
      </c>
      <c r="I4" s="187" t="s">
        <v>5</v>
      </c>
      <c r="J4" s="187" t="s">
        <v>6</v>
      </c>
      <c r="K4" s="187" t="s">
        <v>7</v>
      </c>
      <c r="L4" s="187" t="s">
        <v>8</v>
      </c>
      <c r="M4" s="187" t="s">
        <v>9</v>
      </c>
      <c r="N4" s="188" t="s">
        <v>45</v>
      </c>
      <c r="O4" s="188"/>
      <c r="P4" s="187" t="s">
        <v>10</v>
      </c>
      <c r="Q4" s="187" t="s">
        <v>11</v>
      </c>
      <c r="R4" s="187" t="s">
        <v>12</v>
      </c>
      <c r="S4" s="188" t="s">
        <v>47</v>
      </c>
      <c r="T4" s="188"/>
      <c r="U4" s="187" t="s">
        <v>115</v>
      </c>
      <c r="V4" s="187"/>
      <c r="W4" s="189" t="s">
        <v>116</v>
      </c>
      <c r="X4" s="189"/>
      <c r="Y4" s="187" t="s">
        <v>56</v>
      </c>
    </row>
    <row r="5" spans="1:25" ht="46.5" customHeight="1">
      <c r="A5" s="187"/>
      <c r="B5" s="191"/>
      <c r="C5" s="187"/>
      <c r="D5" s="187"/>
      <c r="E5" s="187"/>
      <c r="F5" s="187"/>
      <c r="G5" s="203"/>
      <c r="H5" s="203"/>
      <c r="I5" s="187"/>
      <c r="J5" s="187"/>
      <c r="K5" s="187"/>
      <c r="L5" s="187"/>
      <c r="M5" s="187"/>
      <c r="N5" s="108" t="s">
        <v>52</v>
      </c>
      <c r="O5" s="108" t="s">
        <v>53</v>
      </c>
      <c r="P5" s="187"/>
      <c r="Q5" s="187"/>
      <c r="R5" s="187"/>
      <c r="S5" s="108" t="s">
        <v>52</v>
      </c>
      <c r="T5" s="108" t="s">
        <v>53</v>
      </c>
      <c r="U5" s="113" t="s">
        <v>140</v>
      </c>
      <c r="V5" s="113" t="s">
        <v>55</v>
      </c>
      <c r="W5" s="115" t="s">
        <v>126</v>
      </c>
      <c r="X5" s="115" t="s">
        <v>55</v>
      </c>
      <c r="Y5" s="187"/>
    </row>
    <row r="6" spans="1:25">
      <c r="A6" s="41">
        <v>1</v>
      </c>
      <c r="B6" s="42" t="s">
        <v>135</v>
      </c>
      <c r="C6" s="42">
        <v>2</v>
      </c>
      <c r="D6" s="42">
        <v>3</v>
      </c>
      <c r="E6" s="42">
        <v>4</v>
      </c>
      <c r="F6" s="42">
        <v>5</v>
      </c>
      <c r="G6" s="32">
        <v>6</v>
      </c>
      <c r="H6" s="32">
        <v>7</v>
      </c>
      <c r="I6" s="42">
        <v>8</v>
      </c>
      <c r="J6" s="42">
        <v>9</v>
      </c>
      <c r="K6" s="42">
        <v>10</v>
      </c>
      <c r="L6" s="42">
        <v>11</v>
      </c>
      <c r="M6" s="42">
        <v>12</v>
      </c>
      <c r="N6" s="42">
        <v>13</v>
      </c>
      <c r="O6" s="42">
        <v>14</v>
      </c>
      <c r="P6" s="42">
        <v>15</v>
      </c>
      <c r="Q6" s="42">
        <v>16</v>
      </c>
      <c r="R6" s="42">
        <v>17</v>
      </c>
      <c r="S6" s="22">
        <v>18</v>
      </c>
      <c r="T6" s="60">
        <v>19</v>
      </c>
      <c r="U6" s="52">
        <v>20</v>
      </c>
      <c r="V6" s="52">
        <v>21</v>
      </c>
      <c r="W6" s="116">
        <v>22</v>
      </c>
      <c r="X6" s="116">
        <v>23</v>
      </c>
      <c r="Y6" s="124">
        <v>24</v>
      </c>
    </row>
    <row r="7" spans="1:25">
      <c r="A7" s="11">
        <v>1</v>
      </c>
      <c r="B7" s="123" t="s">
        <v>120</v>
      </c>
      <c r="C7" s="29" t="s">
        <v>29</v>
      </c>
      <c r="D7" s="21">
        <v>3</v>
      </c>
      <c r="E7" s="21">
        <v>3</v>
      </c>
      <c r="F7" s="21">
        <v>3</v>
      </c>
      <c r="G7" s="53">
        <v>48</v>
      </c>
      <c r="H7" s="58">
        <v>0.01</v>
      </c>
      <c r="I7" s="158">
        <v>1</v>
      </c>
      <c r="J7" s="158">
        <v>2</v>
      </c>
      <c r="K7" s="21">
        <v>0</v>
      </c>
      <c r="L7" s="21">
        <v>0</v>
      </c>
      <c r="M7" s="21">
        <v>0</v>
      </c>
      <c r="N7" s="26">
        <f>(J7+K7+L7+M7)/F7*100</f>
        <v>66.666666666666657</v>
      </c>
      <c r="O7" s="4">
        <v>66.666666666666657</v>
      </c>
      <c r="P7" s="21">
        <v>0</v>
      </c>
      <c r="Q7" s="21">
        <v>0</v>
      </c>
      <c r="R7" s="21">
        <v>0</v>
      </c>
      <c r="S7" s="134">
        <f>R7/F7*100</f>
        <v>0</v>
      </c>
      <c r="T7" s="4">
        <v>0</v>
      </c>
      <c r="U7" s="4"/>
      <c r="V7" s="4"/>
      <c r="W7" s="117"/>
      <c r="X7" s="118"/>
      <c r="Y7" s="59">
        <f t="shared" ref="Y7:Y40" si="0">W7-X7</f>
        <v>0</v>
      </c>
    </row>
    <row r="8" spans="1:25">
      <c r="A8" s="11">
        <v>2</v>
      </c>
      <c r="B8" s="123" t="s">
        <v>119</v>
      </c>
      <c r="C8" s="10" t="s">
        <v>104</v>
      </c>
      <c r="D8" s="8">
        <v>24</v>
      </c>
      <c r="E8" s="8">
        <v>24</v>
      </c>
      <c r="F8" s="8">
        <v>24</v>
      </c>
      <c r="G8" s="53">
        <v>384</v>
      </c>
      <c r="H8" s="53">
        <v>0.01</v>
      </c>
      <c r="I8" s="8">
        <v>1</v>
      </c>
      <c r="J8" s="8">
        <v>23</v>
      </c>
      <c r="K8" s="8">
        <v>0</v>
      </c>
      <c r="L8" s="8">
        <v>0</v>
      </c>
      <c r="M8" s="8">
        <v>0</v>
      </c>
      <c r="N8" s="26">
        <f>(J8+K8+L8+M8)/F8*100</f>
        <v>95.833333333333343</v>
      </c>
      <c r="O8" s="4">
        <v>95.833333333333343</v>
      </c>
      <c r="P8" s="8">
        <v>0</v>
      </c>
      <c r="Q8" s="8">
        <v>0</v>
      </c>
      <c r="R8" s="8">
        <v>0</v>
      </c>
      <c r="S8" s="134">
        <f>R8/F8*100</f>
        <v>0</v>
      </c>
      <c r="T8" s="4">
        <v>0</v>
      </c>
      <c r="U8" s="4"/>
      <c r="V8" s="4"/>
      <c r="W8" s="117"/>
      <c r="X8" s="118"/>
      <c r="Y8" s="59">
        <f t="shared" si="0"/>
        <v>0</v>
      </c>
    </row>
    <row r="9" spans="1:25">
      <c r="A9" s="11">
        <v>3</v>
      </c>
      <c r="B9" s="123" t="s">
        <v>119</v>
      </c>
      <c r="C9" s="9" t="s">
        <v>13</v>
      </c>
      <c r="D9" s="8">
        <v>33</v>
      </c>
      <c r="E9" s="8">
        <v>33</v>
      </c>
      <c r="F9" s="8">
        <v>33</v>
      </c>
      <c r="G9" s="53">
        <v>528</v>
      </c>
      <c r="H9" s="53">
        <v>0.06</v>
      </c>
      <c r="I9" s="8">
        <v>33</v>
      </c>
      <c r="J9" s="8">
        <v>0</v>
      </c>
      <c r="K9" s="8">
        <v>0</v>
      </c>
      <c r="L9" s="8">
        <v>0</v>
      </c>
      <c r="M9" s="8">
        <v>0</v>
      </c>
      <c r="N9" s="26">
        <f>(J9+K9+L9+M9)/F9*100</f>
        <v>0</v>
      </c>
      <c r="O9" s="4">
        <v>0</v>
      </c>
      <c r="P9" s="8">
        <v>0</v>
      </c>
      <c r="Q9" s="8">
        <v>0</v>
      </c>
      <c r="R9" s="8">
        <v>0</v>
      </c>
      <c r="S9" s="134">
        <f>R9/F9*100</f>
        <v>0</v>
      </c>
      <c r="T9" s="4">
        <v>0</v>
      </c>
      <c r="U9" s="4"/>
      <c r="V9" s="4"/>
      <c r="W9" s="117"/>
      <c r="X9" s="118"/>
      <c r="Y9" s="59">
        <f t="shared" si="0"/>
        <v>0</v>
      </c>
    </row>
    <row r="10" spans="1:25">
      <c r="A10" s="11">
        <v>4</v>
      </c>
      <c r="B10" s="123" t="s">
        <v>120</v>
      </c>
      <c r="C10" s="29" t="s">
        <v>30</v>
      </c>
      <c r="D10" s="21">
        <v>0</v>
      </c>
      <c r="E10" s="21">
        <v>0</v>
      </c>
      <c r="F10" s="21">
        <v>0</v>
      </c>
      <c r="G10" s="53">
        <v>0</v>
      </c>
      <c r="H10" s="53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6">
        <v>0</v>
      </c>
      <c r="O10" s="4">
        <v>0</v>
      </c>
      <c r="P10" s="21">
        <v>0</v>
      </c>
      <c r="Q10" s="21">
        <v>0</v>
      </c>
      <c r="R10" s="21">
        <v>0</v>
      </c>
      <c r="S10" s="134">
        <v>0</v>
      </c>
      <c r="T10" s="4">
        <v>0</v>
      </c>
      <c r="U10" s="4"/>
      <c r="V10" s="4"/>
      <c r="W10" s="117"/>
      <c r="X10" s="118"/>
      <c r="Y10" s="59">
        <f t="shared" si="0"/>
        <v>0</v>
      </c>
    </row>
    <row r="11" spans="1:25">
      <c r="A11" s="11">
        <v>5</v>
      </c>
      <c r="B11" s="123" t="s">
        <v>119</v>
      </c>
      <c r="C11" s="16" t="s">
        <v>105</v>
      </c>
      <c r="D11" s="8">
        <v>12</v>
      </c>
      <c r="E11" s="8">
        <v>12</v>
      </c>
      <c r="F11" s="8">
        <v>12</v>
      </c>
      <c r="G11" s="53">
        <v>192</v>
      </c>
      <c r="H11" s="53">
        <v>0.03</v>
      </c>
      <c r="I11" s="8">
        <v>1</v>
      </c>
      <c r="J11" s="8">
        <v>11</v>
      </c>
      <c r="K11" s="8">
        <v>0</v>
      </c>
      <c r="L11" s="8">
        <v>0</v>
      </c>
      <c r="M11" s="8">
        <v>0</v>
      </c>
      <c r="N11" s="26">
        <f>(J11+K11+L11+M11)/F11*100</f>
        <v>91.666666666666657</v>
      </c>
      <c r="O11" s="4">
        <v>91.666666666666657</v>
      </c>
      <c r="P11" s="8">
        <v>0</v>
      </c>
      <c r="Q11" s="8">
        <v>0</v>
      </c>
      <c r="R11" s="8">
        <v>0</v>
      </c>
      <c r="S11" s="134">
        <f>R11/F11*100</f>
        <v>0</v>
      </c>
      <c r="T11" s="4">
        <v>0</v>
      </c>
      <c r="U11" s="4"/>
      <c r="V11" s="4"/>
      <c r="W11" s="117"/>
      <c r="X11" s="118"/>
      <c r="Y11" s="59">
        <f t="shared" si="0"/>
        <v>0</v>
      </c>
    </row>
    <row r="12" spans="1:25">
      <c r="A12" s="11">
        <v>6</v>
      </c>
      <c r="B12" s="123" t="s">
        <v>120</v>
      </c>
      <c r="C12" s="29" t="s">
        <v>31</v>
      </c>
      <c r="D12" s="21">
        <v>0</v>
      </c>
      <c r="E12" s="21">
        <v>0</v>
      </c>
      <c r="F12" s="21">
        <v>0</v>
      </c>
      <c r="G12" s="53">
        <v>0</v>
      </c>
      <c r="H12" s="53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6">
        <v>0</v>
      </c>
      <c r="O12" s="4">
        <v>0</v>
      </c>
      <c r="P12" s="21">
        <v>0</v>
      </c>
      <c r="Q12" s="21">
        <v>0</v>
      </c>
      <c r="R12" s="21">
        <v>0</v>
      </c>
      <c r="S12" s="134">
        <v>0</v>
      </c>
      <c r="T12" s="4">
        <v>0</v>
      </c>
      <c r="U12" s="4"/>
      <c r="V12" s="4"/>
      <c r="W12" s="117"/>
      <c r="X12" s="119"/>
      <c r="Y12" s="59">
        <f t="shared" si="0"/>
        <v>0</v>
      </c>
    </row>
    <row r="13" spans="1:25">
      <c r="A13" s="11">
        <v>7</v>
      </c>
      <c r="B13" s="123" t="s">
        <v>120</v>
      </c>
      <c r="C13" s="29" t="s">
        <v>32</v>
      </c>
      <c r="D13" s="21">
        <v>4</v>
      </c>
      <c r="E13" s="21">
        <v>4</v>
      </c>
      <c r="F13" s="21">
        <v>4</v>
      </c>
      <c r="G13" s="53">
        <v>64</v>
      </c>
      <c r="H13" s="53">
        <v>0.01</v>
      </c>
      <c r="I13" s="21">
        <v>0</v>
      </c>
      <c r="J13" s="158">
        <v>4</v>
      </c>
      <c r="K13" s="158">
        <v>0</v>
      </c>
      <c r="L13" s="21">
        <v>0</v>
      </c>
      <c r="M13" s="21">
        <v>0</v>
      </c>
      <c r="N13" s="26">
        <f>(J13+K13+L13+M13)/F13*100</f>
        <v>100</v>
      </c>
      <c r="O13" s="4">
        <v>100</v>
      </c>
      <c r="P13" s="21">
        <v>0</v>
      </c>
      <c r="Q13" s="21">
        <v>0</v>
      </c>
      <c r="R13" s="21">
        <v>0</v>
      </c>
      <c r="S13" s="134">
        <f>R13/F13*100</f>
        <v>0</v>
      </c>
      <c r="T13" s="4">
        <v>0</v>
      </c>
      <c r="U13" s="4"/>
      <c r="V13" s="4"/>
      <c r="W13" s="117"/>
      <c r="X13" s="119"/>
      <c r="Y13" s="59">
        <f t="shared" si="0"/>
        <v>0</v>
      </c>
    </row>
    <row r="14" spans="1:25">
      <c r="A14" s="11">
        <v>8</v>
      </c>
      <c r="B14" s="123" t="s">
        <v>120</v>
      </c>
      <c r="C14" s="29" t="s">
        <v>33</v>
      </c>
      <c r="D14" s="21">
        <v>0</v>
      </c>
      <c r="E14" s="21">
        <v>0</v>
      </c>
      <c r="F14" s="21">
        <v>0</v>
      </c>
      <c r="G14" s="53">
        <v>0</v>
      </c>
      <c r="H14" s="53">
        <v>0</v>
      </c>
      <c r="I14" s="21">
        <v>0</v>
      </c>
      <c r="J14" s="158">
        <v>0</v>
      </c>
      <c r="K14" s="158">
        <v>0</v>
      </c>
      <c r="L14" s="21">
        <v>0</v>
      </c>
      <c r="M14" s="21">
        <v>0</v>
      </c>
      <c r="N14" s="26">
        <v>0</v>
      </c>
      <c r="O14" s="4">
        <v>0</v>
      </c>
      <c r="P14" s="21">
        <v>0</v>
      </c>
      <c r="Q14" s="21">
        <v>0</v>
      </c>
      <c r="R14" s="21">
        <v>0</v>
      </c>
      <c r="S14" s="134">
        <v>0</v>
      </c>
      <c r="T14" s="4">
        <v>0</v>
      </c>
      <c r="U14" s="4"/>
      <c r="V14" s="4"/>
      <c r="W14" s="117"/>
      <c r="X14" s="119"/>
      <c r="Y14" s="59">
        <f t="shared" si="0"/>
        <v>0</v>
      </c>
    </row>
    <row r="15" spans="1:25">
      <c r="A15" s="11">
        <v>9</v>
      </c>
      <c r="B15" s="123" t="s">
        <v>120</v>
      </c>
      <c r="C15" s="29" t="s">
        <v>34</v>
      </c>
      <c r="D15" s="21">
        <v>14</v>
      </c>
      <c r="E15" s="21">
        <v>14</v>
      </c>
      <c r="F15" s="21">
        <v>14</v>
      </c>
      <c r="G15" s="53">
        <v>224</v>
      </c>
      <c r="H15" s="53">
        <v>0.03</v>
      </c>
      <c r="I15" s="21">
        <v>0</v>
      </c>
      <c r="J15" s="158">
        <v>12</v>
      </c>
      <c r="K15" s="158">
        <v>2</v>
      </c>
      <c r="L15" s="21">
        <v>0</v>
      </c>
      <c r="M15" s="21">
        <v>0</v>
      </c>
      <c r="N15" s="26">
        <f>(J15+K15+L15+M15)/F15*100</f>
        <v>100</v>
      </c>
      <c r="O15" s="4">
        <v>100</v>
      </c>
      <c r="P15" s="21">
        <v>0</v>
      </c>
      <c r="Q15" s="21">
        <v>0</v>
      </c>
      <c r="R15" s="21">
        <v>0</v>
      </c>
      <c r="S15" s="134">
        <f>R15/F15*100</f>
        <v>0</v>
      </c>
      <c r="T15" s="4">
        <v>0</v>
      </c>
      <c r="U15" s="4"/>
      <c r="V15" s="4"/>
      <c r="W15" s="117"/>
      <c r="X15" s="119"/>
      <c r="Y15" s="59">
        <f t="shared" si="0"/>
        <v>0</v>
      </c>
    </row>
    <row r="16" spans="1:25">
      <c r="A16" s="11">
        <v>10</v>
      </c>
      <c r="B16" s="123" t="s">
        <v>119</v>
      </c>
      <c r="C16" s="9" t="s">
        <v>14</v>
      </c>
      <c r="D16" s="8">
        <v>27</v>
      </c>
      <c r="E16" s="8">
        <v>27</v>
      </c>
      <c r="F16" s="8">
        <v>27</v>
      </c>
      <c r="G16" s="53">
        <v>432</v>
      </c>
      <c r="H16" s="53">
        <v>0.06</v>
      </c>
      <c r="I16" s="8">
        <v>5</v>
      </c>
      <c r="J16" s="58">
        <v>22</v>
      </c>
      <c r="K16" s="58">
        <v>0</v>
      </c>
      <c r="L16" s="8">
        <v>0</v>
      </c>
      <c r="M16" s="8">
        <v>0</v>
      </c>
      <c r="N16" s="26">
        <f>(J16+K16+L16+M16)/F16*100</f>
        <v>81.481481481481481</v>
      </c>
      <c r="O16" s="4">
        <v>81.481481481481481</v>
      </c>
      <c r="P16" s="8">
        <v>0</v>
      </c>
      <c r="Q16" s="8">
        <v>0</v>
      </c>
      <c r="R16" s="8">
        <v>0</v>
      </c>
      <c r="S16" s="134">
        <f>R16/F16*100</f>
        <v>0</v>
      </c>
      <c r="T16" s="4">
        <v>0</v>
      </c>
      <c r="U16" s="4"/>
      <c r="V16" s="4"/>
      <c r="W16" s="117"/>
      <c r="X16" s="118"/>
      <c r="Y16" s="59">
        <f t="shared" si="0"/>
        <v>0</v>
      </c>
    </row>
    <row r="17" spans="1:25">
      <c r="A17" s="11">
        <v>11</v>
      </c>
      <c r="B17" s="123" t="s">
        <v>120</v>
      </c>
      <c r="C17" s="29" t="s">
        <v>35</v>
      </c>
      <c r="D17" s="21">
        <v>0</v>
      </c>
      <c r="E17" s="21">
        <v>0</v>
      </c>
      <c r="F17" s="21">
        <v>0</v>
      </c>
      <c r="G17" s="53">
        <v>0</v>
      </c>
      <c r="H17" s="53">
        <v>0</v>
      </c>
      <c r="I17" s="21">
        <v>0</v>
      </c>
      <c r="J17" s="158">
        <v>0</v>
      </c>
      <c r="K17" s="158">
        <v>0</v>
      </c>
      <c r="L17" s="21">
        <v>0</v>
      </c>
      <c r="M17" s="21">
        <v>0</v>
      </c>
      <c r="N17" s="26">
        <v>0</v>
      </c>
      <c r="O17" s="4">
        <v>0</v>
      </c>
      <c r="P17" s="21">
        <v>0</v>
      </c>
      <c r="Q17" s="21">
        <v>0</v>
      </c>
      <c r="R17" s="21">
        <v>0</v>
      </c>
      <c r="S17" s="134">
        <v>0</v>
      </c>
      <c r="T17" s="4">
        <v>0</v>
      </c>
      <c r="U17" s="4"/>
      <c r="V17" s="4"/>
      <c r="W17" s="117"/>
      <c r="X17" s="119"/>
      <c r="Y17" s="59">
        <f t="shared" si="0"/>
        <v>0</v>
      </c>
    </row>
    <row r="18" spans="1:25">
      <c r="A18" s="11">
        <v>12</v>
      </c>
      <c r="B18" s="123" t="s">
        <v>119</v>
      </c>
      <c r="C18" s="9" t="s">
        <v>15</v>
      </c>
      <c r="D18" s="8">
        <v>19</v>
      </c>
      <c r="E18" s="8">
        <v>19</v>
      </c>
      <c r="F18" s="8">
        <v>19</v>
      </c>
      <c r="G18" s="53">
        <v>304</v>
      </c>
      <c r="H18" s="53">
        <v>7.0000000000000007E-2</v>
      </c>
      <c r="I18" s="8">
        <v>17</v>
      </c>
      <c r="J18" s="58">
        <v>2</v>
      </c>
      <c r="K18" s="58">
        <v>0</v>
      </c>
      <c r="L18" s="8">
        <v>0</v>
      </c>
      <c r="M18" s="8">
        <v>0</v>
      </c>
      <c r="N18" s="63">
        <f>(J18+K18+L18+M18)/F18*100</f>
        <v>10.526315789473683</v>
      </c>
      <c r="O18" s="4">
        <v>10.526315789473683</v>
      </c>
      <c r="P18" s="8">
        <v>0</v>
      </c>
      <c r="Q18" s="8">
        <v>0</v>
      </c>
      <c r="R18" s="8">
        <v>0</v>
      </c>
      <c r="S18" s="134">
        <f>R18/F18*100</f>
        <v>0</v>
      </c>
      <c r="T18" s="4">
        <v>0</v>
      </c>
      <c r="U18" s="4"/>
      <c r="V18" s="4"/>
      <c r="W18" s="117"/>
      <c r="X18" s="119"/>
      <c r="Y18" s="59">
        <f t="shared" si="0"/>
        <v>0</v>
      </c>
    </row>
    <row r="19" spans="1:25">
      <c r="A19" s="11">
        <v>13</v>
      </c>
      <c r="B19" s="123" t="s">
        <v>120</v>
      </c>
      <c r="C19" s="29" t="s">
        <v>36</v>
      </c>
      <c r="D19" s="21">
        <v>0</v>
      </c>
      <c r="E19" s="21">
        <v>0</v>
      </c>
      <c r="F19" s="21">
        <v>0</v>
      </c>
      <c r="G19" s="53">
        <v>0</v>
      </c>
      <c r="H19" s="53">
        <v>0</v>
      </c>
      <c r="I19" s="21">
        <v>0</v>
      </c>
      <c r="J19" s="158">
        <v>0</v>
      </c>
      <c r="K19" s="158">
        <v>0</v>
      </c>
      <c r="L19" s="21">
        <v>0</v>
      </c>
      <c r="M19" s="21">
        <v>0</v>
      </c>
      <c r="N19" s="53">
        <v>0</v>
      </c>
      <c r="O19" s="4">
        <v>0</v>
      </c>
      <c r="P19" s="21">
        <v>0</v>
      </c>
      <c r="Q19" s="21">
        <v>0</v>
      </c>
      <c r="R19" s="21">
        <v>0</v>
      </c>
      <c r="S19" s="134">
        <v>0</v>
      </c>
      <c r="T19" s="4">
        <v>0</v>
      </c>
      <c r="U19" s="4"/>
      <c r="V19" s="4"/>
      <c r="W19" s="117"/>
      <c r="X19" s="119"/>
      <c r="Y19" s="59">
        <f t="shared" si="0"/>
        <v>0</v>
      </c>
    </row>
    <row r="20" spans="1:25">
      <c r="A20" s="11">
        <v>14</v>
      </c>
      <c r="B20" s="123" t="s">
        <v>119</v>
      </c>
      <c r="C20" s="9" t="s">
        <v>16</v>
      </c>
      <c r="D20" s="8">
        <v>18</v>
      </c>
      <c r="E20" s="8">
        <v>18</v>
      </c>
      <c r="F20" s="8">
        <v>18</v>
      </c>
      <c r="G20" s="53">
        <v>288</v>
      </c>
      <c r="H20" s="53">
        <v>0.06</v>
      </c>
      <c r="I20" s="8">
        <v>3</v>
      </c>
      <c r="J20" s="58">
        <v>15</v>
      </c>
      <c r="K20" s="58">
        <v>0</v>
      </c>
      <c r="L20" s="8">
        <v>0</v>
      </c>
      <c r="M20" s="8">
        <v>0</v>
      </c>
      <c r="N20" s="53">
        <f>(J20+K20+L20+M20)/F20*100</f>
        <v>83.333333333333343</v>
      </c>
      <c r="O20" s="4">
        <v>83.333333333333343</v>
      </c>
      <c r="P20" s="8">
        <v>0</v>
      </c>
      <c r="Q20" s="8">
        <v>0</v>
      </c>
      <c r="R20" s="8">
        <v>0</v>
      </c>
      <c r="S20" s="134">
        <f>R20/F20*100</f>
        <v>0</v>
      </c>
      <c r="T20" s="4">
        <v>0</v>
      </c>
      <c r="U20" s="4"/>
      <c r="V20" s="4"/>
      <c r="W20" s="117"/>
      <c r="X20" s="119"/>
      <c r="Y20" s="59">
        <f t="shared" si="0"/>
        <v>0</v>
      </c>
    </row>
    <row r="21" spans="1:25">
      <c r="A21" s="11">
        <v>15</v>
      </c>
      <c r="B21" s="123" t="s">
        <v>120</v>
      </c>
      <c r="C21" s="29" t="s">
        <v>37</v>
      </c>
      <c r="D21" s="21">
        <v>0</v>
      </c>
      <c r="E21" s="21">
        <v>0</v>
      </c>
      <c r="F21" s="21">
        <v>0</v>
      </c>
      <c r="G21" s="53">
        <v>0</v>
      </c>
      <c r="H21" s="53">
        <v>0</v>
      </c>
      <c r="I21" s="21">
        <v>0</v>
      </c>
      <c r="J21" s="158">
        <v>0</v>
      </c>
      <c r="K21" s="158">
        <v>0</v>
      </c>
      <c r="L21" s="21">
        <v>0</v>
      </c>
      <c r="M21" s="21">
        <v>0</v>
      </c>
      <c r="N21" s="53">
        <v>0</v>
      </c>
      <c r="O21" s="4">
        <v>0</v>
      </c>
      <c r="P21" s="21">
        <v>0</v>
      </c>
      <c r="Q21" s="21">
        <v>0</v>
      </c>
      <c r="R21" s="21">
        <v>0</v>
      </c>
      <c r="S21" s="134">
        <v>0</v>
      </c>
      <c r="T21" s="4">
        <v>0</v>
      </c>
      <c r="U21" s="4"/>
      <c r="V21" s="4"/>
      <c r="W21" s="117"/>
      <c r="X21" s="119"/>
      <c r="Y21" s="59">
        <f t="shared" si="0"/>
        <v>0</v>
      </c>
    </row>
    <row r="22" spans="1:25">
      <c r="A22" s="11">
        <v>16</v>
      </c>
      <c r="B22" s="123" t="s">
        <v>119</v>
      </c>
      <c r="C22" s="9" t="s">
        <v>17</v>
      </c>
      <c r="D22" s="8">
        <v>28</v>
      </c>
      <c r="E22" s="8">
        <v>28</v>
      </c>
      <c r="F22" s="8">
        <v>28</v>
      </c>
      <c r="G22" s="53">
        <v>448</v>
      </c>
      <c r="H22" s="53">
        <v>0.06</v>
      </c>
      <c r="I22" s="8">
        <v>16</v>
      </c>
      <c r="J22" s="58">
        <v>12</v>
      </c>
      <c r="K22" s="58">
        <v>0</v>
      </c>
      <c r="L22" s="8">
        <v>0</v>
      </c>
      <c r="M22" s="8">
        <v>0</v>
      </c>
      <c r="N22" s="53">
        <f>(J22+K22+L22+M22)/F22*100</f>
        <v>42.857142857142854</v>
      </c>
      <c r="O22" s="4">
        <v>42.857142857142854</v>
      </c>
      <c r="P22" s="8">
        <v>0</v>
      </c>
      <c r="Q22" s="8">
        <v>0</v>
      </c>
      <c r="R22" s="8">
        <v>0</v>
      </c>
      <c r="S22" s="134">
        <f>R22/F22*100</f>
        <v>0</v>
      </c>
      <c r="T22" s="4">
        <v>0</v>
      </c>
      <c r="U22" s="4"/>
      <c r="V22" s="4"/>
      <c r="W22" s="117"/>
      <c r="X22" s="119"/>
      <c r="Y22" s="59">
        <f t="shared" si="0"/>
        <v>0</v>
      </c>
    </row>
    <row r="23" spans="1:25">
      <c r="A23" s="11">
        <v>17</v>
      </c>
      <c r="B23" s="123" t="s">
        <v>120</v>
      </c>
      <c r="C23" s="29" t="s">
        <v>38</v>
      </c>
      <c r="D23" s="21">
        <v>0</v>
      </c>
      <c r="E23" s="21">
        <v>0</v>
      </c>
      <c r="F23" s="21">
        <v>0</v>
      </c>
      <c r="G23" s="53">
        <v>0</v>
      </c>
      <c r="H23" s="53">
        <v>0</v>
      </c>
      <c r="I23" s="21">
        <v>0</v>
      </c>
      <c r="J23" s="158">
        <v>0</v>
      </c>
      <c r="K23" s="158">
        <v>0</v>
      </c>
      <c r="L23" s="21">
        <v>0</v>
      </c>
      <c r="M23" s="21">
        <v>0</v>
      </c>
      <c r="N23" s="53">
        <v>0</v>
      </c>
      <c r="O23" s="4">
        <v>0</v>
      </c>
      <c r="P23" s="21">
        <v>0</v>
      </c>
      <c r="Q23" s="21">
        <v>0</v>
      </c>
      <c r="R23" s="21">
        <v>0</v>
      </c>
      <c r="S23" s="134">
        <v>0</v>
      </c>
      <c r="T23" s="4">
        <v>0</v>
      </c>
      <c r="U23" s="4"/>
      <c r="V23" s="4"/>
      <c r="W23" s="117"/>
      <c r="X23" s="119"/>
      <c r="Y23" s="59">
        <f t="shared" si="0"/>
        <v>0</v>
      </c>
    </row>
    <row r="24" spans="1:25">
      <c r="A24" s="11">
        <v>18</v>
      </c>
      <c r="B24" s="123" t="s">
        <v>119</v>
      </c>
      <c r="C24" s="9" t="s">
        <v>18</v>
      </c>
      <c r="D24" s="8">
        <v>21</v>
      </c>
      <c r="E24" s="8">
        <v>21</v>
      </c>
      <c r="F24" s="8">
        <v>21</v>
      </c>
      <c r="G24" s="53">
        <v>336</v>
      </c>
      <c r="H24" s="53">
        <v>0.06</v>
      </c>
      <c r="I24" s="8">
        <v>0</v>
      </c>
      <c r="J24" s="58">
        <v>21</v>
      </c>
      <c r="K24" s="58">
        <v>0</v>
      </c>
      <c r="L24" s="8">
        <v>0</v>
      </c>
      <c r="M24" s="8">
        <v>0</v>
      </c>
      <c r="N24" s="53">
        <f t="shared" ref="N24:N29" si="1">(J24+K24+L24+M24)/F24*100</f>
        <v>100</v>
      </c>
      <c r="O24" s="4">
        <v>100</v>
      </c>
      <c r="P24" s="8">
        <v>0</v>
      </c>
      <c r="Q24" s="8">
        <v>0</v>
      </c>
      <c r="R24" s="8">
        <v>0</v>
      </c>
      <c r="S24" s="134">
        <f t="shared" ref="S24:S29" si="2">R24/F24*100</f>
        <v>0</v>
      </c>
      <c r="T24" s="4">
        <v>0</v>
      </c>
      <c r="U24" s="4"/>
      <c r="V24" s="4"/>
      <c r="W24" s="117"/>
      <c r="X24" s="119"/>
      <c r="Y24" s="59">
        <f t="shared" si="0"/>
        <v>0</v>
      </c>
    </row>
    <row r="25" spans="1:25">
      <c r="A25" s="11">
        <v>19</v>
      </c>
      <c r="B25" s="123" t="s">
        <v>119</v>
      </c>
      <c r="C25" s="9" t="s">
        <v>19</v>
      </c>
      <c r="D25" s="8">
        <v>14</v>
      </c>
      <c r="E25" s="8">
        <v>14</v>
      </c>
      <c r="F25" s="8">
        <v>14</v>
      </c>
      <c r="G25" s="53">
        <v>224</v>
      </c>
      <c r="H25" s="53">
        <v>0.03</v>
      </c>
      <c r="I25" s="8">
        <v>14</v>
      </c>
      <c r="J25" s="58">
        <v>0</v>
      </c>
      <c r="K25" s="58">
        <v>0</v>
      </c>
      <c r="L25" s="8">
        <v>0</v>
      </c>
      <c r="M25" s="8">
        <v>0</v>
      </c>
      <c r="N25" s="53">
        <f t="shared" si="1"/>
        <v>0</v>
      </c>
      <c r="O25" s="4">
        <v>0</v>
      </c>
      <c r="P25" s="8">
        <v>0</v>
      </c>
      <c r="Q25" s="8">
        <v>0</v>
      </c>
      <c r="R25" s="8">
        <v>0</v>
      </c>
      <c r="S25" s="134">
        <f t="shared" si="2"/>
        <v>0</v>
      </c>
      <c r="T25" s="4">
        <v>0</v>
      </c>
      <c r="U25" s="4"/>
      <c r="V25" s="4"/>
      <c r="W25" s="117"/>
      <c r="X25" s="119"/>
      <c r="Y25" s="59">
        <f t="shared" si="0"/>
        <v>0</v>
      </c>
    </row>
    <row r="26" spans="1:25">
      <c r="A26" s="11">
        <v>20</v>
      </c>
      <c r="B26" s="123" t="s">
        <v>119</v>
      </c>
      <c r="C26" s="10" t="s">
        <v>107</v>
      </c>
      <c r="D26" s="8">
        <v>23</v>
      </c>
      <c r="E26" s="8">
        <v>23</v>
      </c>
      <c r="F26" s="8">
        <v>23</v>
      </c>
      <c r="G26" s="53">
        <v>368</v>
      </c>
      <c r="H26" s="53">
        <v>0.11</v>
      </c>
      <c r="I26" s="8">
        <v>1</v>
      </c>
      <c r="J26" s="58">
        <v>22</v>
      </c>
      <c r="K26" s="58">
        <v>0</v>
      </c>
      <c r="L26" s="8">
        <v>0</v>
      </c>
      <c r="M26" s="8">
        <v>0</v>
      </c>
      <c r="N26" s="53">
        <f t="shared" si="1"/>
        <v>95.652173913043484</v>
      </c>
      <c r="O26" s="4">
        <v>95.652173913043484</v>
      </c>
      <c r="P26" s="8">
        <v>0</v>
      </c>
      <c r="Q26" s="8">
        <v>0</v>
      </c>
      <c r="R26" s="8">
        <v>0</v>
      </c>
      <c r="S26" s="134">
        <f t="shared" si="2"/>
        <v>0</v>
      </c>
      <c r="T26" s="4">
        <v>0</v>
      </c>
      <c r="U26" s="4"/>
      <c r="V26" s="4"/>
      <c r="W26" s="117"/>
      <c r="X26" s="119"/>
      <c r="Y26" s="59">
        <f t="shared" si="0"/>
        <v>0</v>
      </c>
    </row>
    <row r="27" spans="1:25">
      <c r="A27" s="11">
        <v>21</v>
      </c>
      <c r="B27" s="123" t="s">
        <v>119</v>
      </c>
      <c r="C27" s="9" t="s">
        <v>20</v>
      </c>
      <c r="D27" s="8">
        <v>19</v>
      </c>
      <c r="E27" s="8">
        <v>19</v>
      </c>
      <c r="F27" s="8">
        <v>19</v>
      </c>
      <c r="G27" s="53">
        <v>304</v>
      </c>
      <c r="H27" s="53">
        <v>0.09</v>
      </c>
      <c r="I27" s="8">
        <v>16</v>
      </c>
      <c r="J27" s="58">
        <v>3</v>
      </c>
      <c r="K27" s="58">
        <v>0</v>
      </c>
      <c r="L27" s="8">
        <v>0</v>
      </c>
      <c r="M27" s="8">
        <v>0</v>
      </c>
      <c r="N27" s="63">
        <f t="shared" si="1"/>
        <v>15.789473684210526</v>
      </c>
      <c r="O27" s="4">
        <v>15.789473684210526</v>
      </c>
      <c r="P27" s="8">
        <v>0</v>
      </c>
      <c r="Q27" s="8">
        <v>0</v>
      </c>
      <c r="R27" s="8">
        <v>0</v>
      </c>
      <c r="S27" s="134">
        <f t="shared" si="2"/>
        <v>0</v>
      </c>
      <c r="T27" s="4">
        <v>0</v>
      </c>
      <c r="U27" s="4"/>
      <c r="V27" s="4"/>
      <c r="W27" s="117"/>
      <c r="X27" s="119"/>
      <c r="Y27" s="59">
        <f t="shared" si="0"/>
        <v>0</v>
      </c>
    </row>
    <row r="28" spans="1:25" ht="14.25" customHeight="1">
      <c r="A28" s="11">
        <v>22</v>
      </c>
      <c r="B28" s="123" t="s">
        <v>119</v>
      </c>
      <c r="C28" s="9" t="s">
        <v>21</v>
      </c>
      <c r="D28" s="8">
        <v>28</v>
      </c>
      <c r="E28" s="8">
        <v>28</v>
      </c>
      <c r="F28" s="8">
        <v>28</v>
      </c>
      <c r="G28" s="53">
        <v>448</v>
      </c>
      <c r="H28" s="53">
        <v>0.02</v>
      </c>
      <c r="I28" s="8">
        <v>4</v>
      </c>
      <c r="J28" s="58">
        <v>24</v>
      </c>
      <c r="K28" s="58">
        <v>0</v>
      </c>
      <c r="L28" s="8">
        <v>0</v>
      </c>
      <c r="M28" s="8">
        <v>0</v>
      </c>
      <c r="N28" s="26">
        <f t="shared" si="1"/>
        <v>85.714285714285708</v>
      </c>
      <c r="O28" s="4">
        <v>85.714285714285708</v>
      </c>
      <c r="P28" s="8">
        <v>0</v>
      </c>
      <c r="Q28" s="8">
        <v>0</v>
      </c>
      <c r="R28" s="8">
        <v>0</v>
      </c>
      <c r="S28" s="134">
        <f t="shared" si="2"/>
        <v>0</v>
      </c>
      <c r="T28" s="4">
        <v>0</v>
      </c>
      <c r="U28" s="4"/>
      <c r="V28" s="4"/>
      <c r="W28" s="117"/>
      <c r="X28" s="119"/>
      <c r="Y28" s="59">
        <f t="shared" si="0"/>
        <v>0</v>
      </c>
    </row>
    <row r="29" spans="1:25">
      <c r="A29" s="11">
        <v>23</v>
      </c>
      <c r="B29" s="123" t="s">
        <v>119</v>
      </c>
      <c r="C29" s="9" t="s">
        <v>22</v>
      </c>
      <c r="D29" s="8">
        <v>42</v>
      </c>
      <c r="E29" s="56">
        <v>46</v>
      </c>
      <c r="F29" s="56">
        <v>42</v>
      </c>
      <c r="G29" s="53">
        <v>736</v>
      </c>
      <c r="H29" s="53">
        <v>0.08</v>
      </c>
      <c r="I29" s="8">
        <v>3</v>
      </c>
      <c r="J29" s="58">
        <v>39</v>
      </c>
      <c r="K29" s="58">
        <v>0</v>
      </c>
      <c r="L29" s="8">
        <v>0</v>
      </c>
      <c r="M29" s="8">
        <v>0</v>
      </c>
      <c r="N29" s="26">
        <f t="shared" si="1"/>
        <v>92.857142857142861</v>
      </c>
      <c r="O29" s="4">
        <v>92.857142857142861</v>
      </c>
      <c r="P29" s="8">
        <v>0</v>
      </c>
      <c r="Q29" s="8">
        <v>0</v>
      </c>
      <c r="R29" s="8">
        <v>0</v>
      </c>
      <c r="S29" s="134">
        <f t="shared" si="2"/>
        <v>0</v>
      </c>
      <c r="T29" s="4">
        <v>0</v>
      </c>
      <c r="U29" s="4"/>
      <c r="V29" s="4"/>
      <c r="W29" s="117"/>
      <c r="X29" s="119"/>
      <c r="Y29" s="59">
        <f t="shared" si="0"/>
        <v>0</v>
      </c>
    </row>
    <row r="30" spans="1:25">
      <c r="A30" s="11">
        <v>24</v>
      </c>
      <c r="B30" s="123" t="s">
        <v>120</v>
      </c>
      <c r="C30" s="29" t="s">
        <v>39</v>
      </c>
      <c r="D30" s="21">
        <v>0</v>
      </c>
      <c r="E30" s="21">
        <v>0</v>
      </c>
      <c r="F30" s="21">
        <v>0</v>
      </c>
      <c r="G30" s="53">
        <v>0</v>
      </c>
      <c r="H30" s="53">
        <v>0</v>
      </c>
      <c r="I30" s="21">
        <v>0</v>
      </c>
      <c r="J30" s="158">
        <v>0</v>
      </c>
      <c r="K30" s="158">
        <v>0</v>
      </c>
      <c r="L30" s="21">
        <v>0</v>
      </c>
      <c r="M30" s="21">
        <v>0</v>
      </c>
      <c r="N30" s="26">
        <v>0</v>
      </c>
      <c r="O30" s="4">
        <v>0</v>
      </c>
      <c r="P30" s="21">
        <v>0</v>
      </c>
      <c r="Q30" s="21">
        <v>0</v>
      </c>
      <c r="R30" s="21">
        <v>0</v>
      </c>
      <c r="S30" s="134">
        <v>0</v>
      </c>
      <c r="T30" s="4">
        <v>0</v>
      </c>
      <c r="U30" s="4"/>
      <c r="V30" s="4"/>
      <c r="W30" s="117"/>
      <c r="X30" s="119"/>
      <c r="Y30" s="59">
        <f t="shared" si="0"/>
        <v>0</v>
      </c>
    </row>
    <row r="31" spans="1:25">
      <c r="A31" s="11">
        <v>25</v>
      </c>
      <c r="B31" s="123" t="s">
        <v>120</v>
      </c>
      <c r="C31" s="29" t="s">
        <v>40</v>
      </c>
      <c r="D31" s="21">
        <v>0</v>
      </c>
      <c r="E31" s="21">
        <v>0</v>
      </c>
      <c r="F31" s="21">
        <v>0</v>
      </c>
      <c r="G31" s="53">
        <v>0</v>
      </c>
      <c r="H31" s="53">
        <v>0</v>
      </c>
      <c r="I31" s="21">
        <v>0</v>
      </c>
      <c r="J31" s="158">
        <v>0</v>
      </c>
      <c r="K31" s="158">
        <v>0</v>
      </c>
      <c r="L31" s="21">
        <v>0</v>
      </c>
      <c r="M31" s="21">
        <v>0</v>
      </c>
      <c r="N31" s="26">
        <v>0</v>
      </c>
      <c r="O31" s="4">
        <v>0</v>
      </c>
      <c r="P31" s="21">
        <v>0</v>
      </c>
      <c r="Q31" s="21">
        <v>0</v>
      </c>
      <c r="R31" s="21">
        <v>0</v>
      </c>
      <c r="S31" s="134">
        <v>0</v>
      </c>
      <c r="T31" s="4">
        <v>0</v>
      </c>
      <c r="U31" s="4"/>
      <c r="V31" s="4"/>
      <c r="W31" s="117"/>
      <c r="X31" s="118"/>
      <c r="Y31" s="59">
        <f t="shared" si="0"/>
        <v>0</v>
      </c>
    </row>
    <row r="32" spans="1:25">
      <c r="A32" s="11">
        <v>26</v>
      </c>
      <c r="B32" s="123" t="s">
        <v>119</v>
      </c>
      <c r="C32" s="9" t="s">
        <v>23</v>
      </c>
      <c r="D32" s="8">
        <v>6</v>
      </c>
      <c r="E32" s="8">
        <v>6</v>
      </c>
      <c r="F32" s="8">
        <v>6</v>
      </c>
      <c r="G32" s="53">
        <v>96</v>
      </c>
      <c r="H32" s="53">
        <v>0.01</v>
      </c>
      <c r="I32" s="8">
        <v>1</v>
      </c>
      <c r="J32" s="58">
        <v>5</v>
      </c>
      <c r="K32" s="58">
        <v>0</v>
      </c>
      <c r="L32" s="8">
        <v>0</v>
      </c>
      <c r="M32" s="8">
        <v>0</v>
      </c>
      <c r="N32" s="26">
        <f>(J32+K32+L32+M32)/F32*100</f>
        <v>83.333333333333343</v>
      </c>
      <c r="O32" s="4">
        <v>83.333333333333343</v>
      </c>
      <c r="P32" s="8">
        <v>0</v>
      </c>
      <c r="Q32" s="8">
        <v>0</v>
      </c>
      <c r="R32" s="8">
        <v>0</v>
      </c>
      <c r="S32" s="134">
        <f>R32/F32*100</f>
        <v>0</v>
      </c>
      <c r="T32" s="4">
        <v>0</v>
      </c>
      <c r="U32" s="4"/>
      <c r="V32" s="4"/>
      <c r="W32" s="117"/>
      <c r="X32" s="119"/>
      <c r="Y32" s="59">
        <f t="shared" si="0"/>
        <v>0</v>
      </c>
    </row>
    <row r="33" spans="1:25">
      <c r="A33" s="11">
        <v>27</v>
      </c>
      <c r="B33" s="123" t="s">
        <v>119</v>
      </c>
      <c r="C33" s="9" t="s">
        <v>24</v>
      </c>
      <c r="D33" s="8">
        <v>28</v>
      </c>
      <c r="E33" s="8">
        <v>28</v>
      </c>
      <c r="F33" s="8">
        <v>28</v>
      </c>
      <c r="G33" s="53">
        <v>448</v>
      </c>
      <c r="H33" s="53">
        <v>0.06</v>
      </c>
      <c r="I33" s="8">
        <v>5</v>
      </c>
      <c r="J33" s="58">
        <v>23</v>
      </c>
      <c r="K33" s="58">
        <v>0</v>
      </c>
      <c r="L33" s="8">
        <v>0</v>
      </c>
      <c r="M33" s="8">
        <v>0</v>
      </c>
      <c r="N33" s="26">
        <f>(J33+K33+L33+M33)/F33*100</f>
        <v>82.142857142857139</v>
      </c>
      <c r="O33" s="4">
        <v>82.142857142857139</v>
      </c>
      <c r="P33" s="8">
        <v>0</v>
      </c>
      <c r="Q33" s="8">
        <v>0</v>
      </c>
      <c r="R33" s="8">
        <v>0</v>
      </c>
      <c r="S33" s="134">
        <f>R33/F33*100</f>
        <v>0</v>
      </c>
      <c r="T33" s="4">
        <v>0</v>
      </c>
      <c r="U33" s="4"/>
      <c r="V33" s="4"/>
      <c r="W33" s="117"/>
      <c r="X33" s="118"/>
      <c r="Y33" s="59">
        <f t="shared" si="0"/>
        <v>0</v>
      </c>
    </row>
    <row r="34" spans="1:25">
      <c r="A34" s="11">
        <v>28</v>
      </c>
      <c r="B34" s="123" t="s">
        <v>119</v>
      </c>
      <c r="C34" s="9" t="s">
        <v>25</v>
      </c>
      <c r="D34" s="8">
        <v>1</v>
      </c>
      <c r="E34" s="8">
        <v>1</v>
      </c>
      <c r="F34" s="8">
        <v>1</v>
      </c>
      <c r="G34" s="53">
        <v>16</v>
      </c>
      <c r="H34" s="53">
        <v>0</v>
      </c>
      <c r="I34" s="8">
        <v>1</v>
      </c>
      <c r="J34" s="58">
        <v>0</v>
      </c>
      <c r="K34" s="58">
        <v>0</v>
      </c>
      <c r="L34" s="8">
        <v>0</v>
      </c>
      <c r="M34" s="8">
        <v>0</v>
      </c>
      <c r="N34" s="26">
        <f>(J34+K34+L34+M34)/F34*100</f>
        <v>0</v>
      </c>
      <c r="O34" s="4">
        <v>0</v>
      </c>
      <c r="P34" s="8">
        <v>0</v>
      </c>
      <c r="Q34" s="8">
        <v>0</v>
      </c>
      <c r="R34" s="8">
        <v>0</v>
      </c>
      <c r="S34" s="134">
        <f>R34/F34*100</f>
        <v>0</v>
      </c>
      <c r="T34" s="4">
        <v>0</v>
      </c>
      <c r="U34" s="4"/>
      <c r="V34" s="4"/>
      <c r="W34" s="117"/>
      <c r="X34" s="118"/>
      <c r="Y34" s="59">
        <f t="shared" si="0"/>
        <v>0</v>
      </c>
    </row>
    <row r="35" spans="1:25">
      <c r="A35" s="11">
        <v>29</v>
      </c>
      <c r="B35" s="123" t="s">
        <v>119</v>
      </c>
      <c r="C35" s="9" t="s">
        <v>26</v>
      </c>
      <c r="D35" s="8">
        <v>20</v>
      </c>
      <c r="E35" s="8">
        <v>20</v>
      </c>
      <c r="F35" s="8">
        <v>20</v>
      </c>
      <c r="G35" s="53">
        <v>320</v>
      </c>
      <c r="H35" s="53">
        <v>0.05</v>
      </c>
      <c r="I35" s="8">
        <v>0</v>
      </c>
      <c r="J35" s="58">
        <v>20</v>
      </c>
      <c r="K35" s="58">
        <v>0</v>
      </c>
      <c r="L35" s="8">
        <v>0</v>
      </c>
      <c r="M35" s="8">
        <v>0</v>
      </c>
      <c r="N35" s="26">
        <f>(J35+K35+L35+M35)/F35*100</f>
        <v>100</v>
      </c>
      <c r="O35" s="4">
        <v>100</v>
      </c>
      <c r="P35" s="8">
        <v>0</v>
      </c>
      <c r="Q35" s="8">
        <v>0</v>
      </c>
      <c r="R35" s="8">
        <v>0</v>
      </c>
      <c r="S35" s="134">
        <f>R35/F35*100</f>
        <v>0</v>
      </c>
      <c r="T35" s="4">
        <v>0</v>
      </c>
      <c r="U35" s="4"/>
      <c r="V35" s="4"/>
      <c r="W35" s="117"/>
      <c r="X35" s="120"/>
      <c r="Y35" s="59">
        <f t="shared" si="0"/>
        <v>0</v>
      </c>
    </row>
    <row r="36" spans="1:25">
      <c r="A36" s="11">
        <v>30</v>
      </c>
      <c r="B36" s="123" t="s">
        <v>120</v>
      </c>
      <c r="C36" s="29" t="s">
        <v>41</v>
      </c>
      <c r="D36" s="21">
        <v>0</v>
      </c>
      <c r="E36" s="21">
        <v>0</v>
      </c>
      <c r="F36" s="21">
        <v>0</v>
      </c>
      <c r="G36" s="53">
        <v>0</v>
      </c>
      <c r="H36" s="53">
        <v>0</v>
      </c>
      <c r="I36" s="21">
        <v>0</v>
      </c>
      <c r="J36" s="158">
        <v>0</v>
      </c>
      <c r="K36" s="158">
        <v>0</v>
      </c>
      <c r="L36" s="21">
        <v>0</v>
      </c>
      <c r="M36" s="21">
        <v>0</v>
      </c>
      <c r="N36" s="26">
        <v>0</v>
      </c>
      <c r="O36" s="4">
        <v>0</v>
      </c>
      <c r="P36" s="21">
        <v>0</v>
      </c>
      <c r="Q36" s="21">
        <v>0</v>
      </c>
      <c r="R36" s="21">
        <v>0</v>
      </c>
      <c r="S36" s="134">
        <v>0</v>
      </c>
      <c r="T36" s="4">
        <v>0</v>
      </c>
      <c r="U36" s="4"/>
      <c r="V36" s="4"/>
      <c r="W36" s="117"/>
      <c r="X36" s="118"/>
      <c r="Y36" s="59">
        <f t="shared" si="0"/>
        <v>0</v>
      </c>
    </row>
    <row r="37" spans="1:25">
      <c r="A37" s="11">
        <v>31</v>
      </c>
      <c r="B37" s="123" t="s">
        <v>119</v>
      </c>
      <c r="C37" s="9" t="s">
        <v>27</v>
      </c>
      <c r="D37" s="8">
        <v>26</v>
      </c>
      <c r="E37" s="8">
        <v>26</v>
      </c>
      <c r="F37" s="8">
        <v>26</v>
      </c>
      <c r="G37" s="53">
        <v>416</v>
      </c>
      <c r="H37" s="53">
        <v>0.05</v>
      </c>
      <c r="I37" s="8">
        <v>21</v>
      </c>
      <c r="J37" s="58">
        <v>5</v>
      </c>
      <c r="K37" s="58">
        <v>0</v>
      </c>
      <c r="L37" s="8">
        <v>0</v>
      </c>
      <c r="M37" s="8">
        <v>0</v>
      </c>
      <c r="N37" s="63">
        <f>(J37+K37+L37+M37)/F37*100</f>
        <v>19.230769230769234</v>
      </c>
      <c r="O37" s="4">
        <v>19.230769230769234</v>
      </c>
      <c r="P37" s="8">
        <v>0</v>
      </c>
      <c r="Q37" s="8">
        <v>0</v>
      </c>
      <c r="R37" s="8">
        <v>0</v>
      </c>
      <c r="S37" s="134">
        <f>R37/F37*100</f>
        <v>0</v>
      </c>
      <c r="T37" s="4">
        <v>0</v>
      </c>
      <c r="U37" s="4"/>
      <c r="V37" s="4"/>
      <c r="W37" s="117"/>
      <c r="X37" s="118"/>
      <c r="Y37" s="59">
        <f t="shared" si="0"/>
        <v>0</v>
      </c>
    </row>
    <row r="38" spans="1:25">
      <c r="A38" s="11">
        <v>32</v>
      </c>
      <c r="B38" s="123" t="s">
        <v>120</v>
      </c>
      <c r="C38" s="29" t="s">
        <v>42</v>
      </c>
      <c r="D38" s="21">
        <v>0</v>
      </c>
      <c r="E38" s="21">
        <v>0</v>
      </c>
      <c r="F38" s="21">
        <v>0</v>
      </c>
      <c r="G38" s="53">
        <v>0</v>
      </c>
      <c r="H38" s="53">
        <v>0</v>
      </c>
      <c r="I38" s="21">
        <v>0</v>
      </c>
      <c r="J38" s="158">
        <v>0</v>
      </c>
      <c r="K38" s="158">
        <v>0</v>
      </c>
      <c r="L38" s="21">
        <v>0</v>
      </c>
      <c r="M38" s="21">
        <v>0</v>
      </c>
      <c r="N38" s="26">
        <v>0</v>
      </c>
      <c r="O38" s="4">
        <v>0</v>
      </c>
      <c r="P38" s="21">
        <v>0</v>
      </c>
      <c r="Q38" s="21">
        <v>0</v>
      </c>
      <c r="R38" s="21">
        <v>0</v>
      </c>
      <c r="S38" s="134">
        <v>0</v>
      </c>
      <c r="T38" s="4">
        <v>0</v>
      </c>
      <c r="U38" s="4"/>
      <c r="V38" s="4"/>
      <c r="W38" s="117"/>
      <c r="X38" s="118"/>
      <c r="Y38" s="59">
        <f t="shared" si="0"/>
        <v>0</v>
      </c>
    </row>
    <row r="39" spans="1:25">
      <c r="A39" s="11">
        <v>33</v>
      </c>
      <c r="B39" s="123" t="s">
        <v>119</v>
      </c>
      <c r="C39" s="9" t="s">
        <v>28</v>
      </c>
      <c r="D39" s="8">
        <v>40</v>
      </c>
      <c r="E39" s="8">
        <v>40</v>
      </c>
      <c r="F39" s="8">
        <v>40</v>
      </c>
      <c r="G39" s="53">
        <v>640</v>
      </c>
      <c r="H39" s="53">
        <v>0.09</v>
      </c>
      <c r="I39" s="8">
        <v>14</v>
      </c>
      <c r="J39" s="58">
        <v>26</v>
      </c>
      <c r="K39" s="58">
        <v>0</v>
      </c>
      <c r="L39" s="8">
        <v>0</v>
      </c>
      <c r="M39" s="8">
        <v>0</v>
      </c>
      <c r="N39" s="26">
        <f>(J39+K39+L39+M39)/F39*100</f>
        <v>65</v>
      </c>
      <c r="O39" s="4">
        <v>65</v>
      </c>
      <c r="P39" s="8">
        <v>0</v>
      </c>
      <c r="Q39" s="8">
        <v>0</v>
      </c>
      <c r="R39" s="8">
        <v>0</v>
      </c>
      <c r="S39" s="134">
        <f>R39/F39*100</f>
        <v>0</v>
      </c>
      <c r="T39" s="4">
        <v>0</v>
      </c>
      <c r="U39" s="4"/>
      <c r="V39" s="4"/>
      <c r="W39" s="117"/>
      <c r="X39" s="118"/>
      <c r="Y39" s="59">
        <f t="shared" si="0"/>
        <v>0</v>
      </c>
    </row>
    <row r="40" spans="1:25">
      <c r="A40" s="11">
        <v>34</v>
      </c>
      <c r="B40" s="123" t="s">
        <v>119</v>
      </c>
      <c r="C40" s="98" t="s">
        <v>103</v>
      </c>
      <c r="D40" s="30">
        <v>0</v>
      </c>
      <c r="E40" s="30">
        <v>0</v>
      </c>
      <c r="F40" s="30">
        <v>0</v>
      </c>
      <c r="G40" s="58">
        <v>0</v>
      </c>
      <c r="H40" s="58">
        <v>0</v>
      </c>
      <c r="I40" s="30">
        <v>0</v>
      </c>
      <c r="J40" s="167">
        <v>0</v>
      </c>
      <c r="K40" s="167">
        <v>0</v>
      </c>
      <c r="L40" s="30">
        <v>0</v>
      </c>
      <c r="M40" s="30">
        <v>0</v>
      </c>
      <c r="N40" s="26">
        <v>0</v>
      </c>
      <c r="O40" s="31">
        <v>0</v>
      </c>
      <c r="P40" s="30">
        <v>0</v>
      </c>
      <c r="Q40" s="30">
        <v>0</v>
      </c>
      <c r="R40" s="30">
        <v>0</v>
      </c>
      <c r="S40" s="134">
        <v>0</v>
      </c>
      <c r="T40" s="31">
        <v>0</v>
      </c>
      <c r="U40" s="31"/>
      <c r="V40" s="31"/>
      <c r="W40" s="117"/>
      <c r="X40" s="118"/>
      <c r="Y40" s="59">
        <f t="shared" si="0"/>
        <v>0</v>
      </c>
    </row>
    <row r="41" spans="1:25" ht="17.25" customHeight="1">
      <c r="A41" s="24"/>
      <c r="B41" s="24"/>
      <c r="C41" s="101" t="s">
        <v>46</v>
      </c>
      <c r="D41" s="27">
        <f t="shared" ref="D41:M41" si="3">SUM(D7:D40)</f>
        <v>450</v>
      </c>
      <c r="E41" s="27">
        <f t="shared" si="3"/>
        <v>454</v>
      </c>
      <c r="F41" s="27">
        <f t="shared" si="3"/>
        <v>450</v>
      </c>
      <c r="G41" s="36">
        <f>SUM(G7:G40)</f>
        <v>7264</v>
      </c>
      <c r="H41" s="36">
        <f>SUM(H7:H40)</f>
        <v>1.05</v>
      </c>
      <c r="I41" s="27">
        <f t="shared" si="3"/>
        <v>157</v>
      </c>
      <c r="J41" s="27">
        <f t="shared" si="3"/>
        <v>291</v>
      </c>
      <c r="K41" s="27">
        <f t="shared" si="3"/>
        <v>2</v>
      </c>
      <c r="L41" s="27">
        <f t="shared" si="3"/>
        <v>0</v>
      </c>
      <c r="M41" s="27">
        <f t="shared" si="3"/>
        <v>0</v>
      </c>
      <c r="N41" s="15">
        <f>(J41+K41+L41+M41)/F41*100</f>
        <v>65.111111111111114</v>
      </c>
      <c r="O41" s="5">
        <v>65.11</v>
      </c>
      <c r="P41" s="27">
        <f>SUM(P7:P40)</f>
        <v>0</v>
      </c>
      <c r="Q41" s="27">
        <f>SUM(Q7:Q40)</f>
        <v>0</v>
      </c>
      <c r="R41" s="27">
        <f>SUM(R7:R40)</f>
        <v>0</v>
      </c>
      <c r="S41" s="36">
        <f>R41/F41*100</f>
        <v>0</v>
      </c>
      <c r="T41" s="5">
        <v>0</v>
      </c>
      <c r="U41" s="27">
        <f>SUM(U7:U40)</f>
        <v>0</v>
      </c>
      <c r="V41" s="27">
        <f>SUM(V7:V40)</f>
        <v>0</v>
      </c>
      <c r="W41" s="36">
        <f>SUM(W7:W40)</f>
        <v>0</v>
      </c>
      <c r="X41" s="36">
        <f>SUM(X7:X40)</f>
        <v>0</v>
      </c>
      <c r="Y41" s="105">
        <f>SUM(Y7:Y40)</f>
        <v>0</v>
      </c>
    </row>
    <row r="42" spans="1:25" ht="15" customHeight="1">
      <c r="A42" s="1"/>
      <c r="B42" s="1"/>
      <c r="C42" s="128" t="s">
        <v>121</v>
      </c>
      <c r="D42" s="27">
        <v>450</v>
      </c>
      <c r="E42" s="27">
        <v>454</v>
      </c>
      <c r="F42" s="27">
        <v>450</v>
      </c>
      <c r="G42" s="5">
        <v>7264</v>
      </c>
      <c r="H42" s="27">
        <v>1.05</v>
      </c>
      <c r="I42" s="27">
        <v>157</v>
      </c>
      <c r="J42" s="27">
        <v>291</v>
      </c>
      <c r="K42" s="27">
        <v>2</v>
      </c>
      <c r="L42" s="27">
        <v>0</v>
      </c>
      <c r="M42" s="27">
        <v>0</v>
      </c>
      <c r="N42" s="5">
        <v>65.111111111111114</v>
      </c>
      <c r="O42" s="5">
        <v>65.11</v>
      </c>
      <c r="P42" s="27">
        <v>0</v>
      </c>
      <c r="Q42" s="27">
        <v>0</v>
      </c>
      <c r="R42" s="27">
        <v>0</v>
      </c>
      <c r="S42" s="5">
        <v>0</v>
      </c>
      <c r="T42" s="5">
        <v>0</v>
      </c>
      <c r="U42" s="27">
        <v>0</v>
      </c>
      <c r="V42" s="27">
        <v>0</v>
      </c>
      <c r="W42" s="5">
        <v>0</v>
      </c>
      <c r="X42" s="5">
        <v>0</v>
      </c>
      <c r="Y42" s="129">
        <v>0</v>
      </c>
    </row>
    <row r="43" spans="1:25" ht="15.75">
      <c r="A43" s="1"/>
      <c r="B43" s="1"/>
      <c r="C43" s="128" t="s">
        <v>122</v>
      </c>
      <c r="D43" s="27">
        <f>D41-D42</f>
        <v>0</v>
      </c>
      <c r="E43" s="27">
        <f>E41-E42</f>
        <v>0</v>
      </c>
      <c r="F43" s="27">
        <f>F41-F42</f>
        <v>0</v>
      </c>
      <c r="G43" s="1"/>
      <c r="H43" s="1"/>
      <c r="I43" s="27">
        <f>I41-I42</f>
        <v>0</v>
      </c>
      <c r="J43" s="27">
        <f>J41-J42</f>
        <v>0</v>
      </c>
      <c r="K43" s="27">
        <f>K41-K42</f>
        <v>0</v>
      </c>
      <c r="L43" s="27">
        <f>L41-L42</f>
        <v>0</v>
      </c>
      <c r="M43" s="27">
        <f>M41-M42</f>
        <v>0</v>
      </c>
      <c r="N43" s="15">
        <f>(J43+K43+L43+M43)/450*100</f>
        <v>0</v>
      </c>
      <c r="O43" s="5"/>
      <c r="P43" s="27">
        <f>P41-P42</f>
        <v>0</v>
      </c>
      <c r="Q43" s="27">
        <f>Q41-Q42</f>
        <v>0</v>
      </c>
      <c r="R43" s="27">
        <f>R41-R42</f>
        <v>0</v>
      </c>
      <c r="S43" s="36">
        <f>R43/450*100</f>
        <v>0</v>
      </c>
      <c r="T43" s="5"/>
      <c r="U43" s="27"/>
      <c r="V43" s="27"/>
      <c r="W43" s="5">
        <f>W41-W42</f>
        <v>0</v>
      </c>
      <c r="X43" s="5">
        <f>X41-X42</f>
        <v>0</v>
      </c>
      <c r="Y43" s="129">
        <f>Y41-Y42</f>
        <v>0</v>
      </c>
    </row>
  </sheetData>
  <autoFilter ref="A6:Y43">
    <filterColumn colId="2"/>
  </autoFilter>
  <mergeCells count="24">
    <mergeCell ref="B4:B5"/>
    <mergeCell ref="G4:G5"/>
    <mergeCell ref="H4:H5"/>
    <mergeCell ref="U4:V4"/>
    <mergeCell ref="W4:X4"/>
    <mergeCell ref="I4:I5"/>
    <mergeCell ref="J4:J5"/>
    <mergeCell ref="K4:K5"/>
    <mergeCell ref="Y4:Y5"/>
    <mergeCell ref="A2:Y2"/>
    <mergeCell ref="A3:Y3"/>
    <mergeCell ref="A1:Y1"/>
    <mergeCell ref="A4:A5"/>
    <mergeCell ref="C4:C5"/>
    <mergeCell ref="D4:D5"/>
    <mergeCell ref="E4:E5"/>
    <mergeCell ref="F4:F5"/>
    <mergeCell ref="L4:L5"/>
    <mergeCell ref="M4:M5"/>
    <mergeCell ref="P4:P5"/>
    <mergeCell ref="Q4:Q5"/>
    <mergeCell ref="R4:R5"/>
    <mergeCell ref="S4:T4"/>
    <mergeCell ref="N4:O4"/>
  </mergeCells>
  <pageMargins left="0.85" right="0.196850393700787" top="0.27559055118110198" bottom="0.23622047244094499" header="0.31496062992126" footer="0.23622047244094499"/>
  <pageSetup paperSize="5" scale="8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A43"/>
  <sheetViews>
    <sheetView showGridLines="0" topLeftCell="A28" workbookViewId="0">
      <selection activeCell="G49" sqref="G49"/>
    </sheetView>
  </sheetViews>
  <sheetFormatPr defaultRowHeight="15"/>
  <cols>
    <col min="1" max="1" width="5.140625" customWidth="1"/>
    <col min="2" max="2" width="5.140625" hidden="1" customWidth="1"/>
    <col min="3" max="3" width="19" customWidth="1"/>
    <col min="4" max="4" width="7.5703125" customWidth="1"/>
    <col min="5" max="5" width="6.140625" customWidth="1"/>
    <col min="6" max="6" width="7.140625" customWidth="1"/>
    <col min="7" max="7" width="8.140625" customWidth="1"/>
    <col min="8" max="8" width="6.85546875" customWidth="1"/>
    <col min="9" max="11" width="5.5703125" customWidth="1"/>
    <col min="12" max="12" width="5.85546875" customWidth="1"/>
    <col min="13" max="13" width="5.28515625" customWidth="1"/>
    <col min="14" max="14" width="7.42578125" customWidth="1"/>
    <col min="15" max="15" width="7" customWidth="1"/>
    <col min="16" max="16" width="5.5703125" customWidth="1"/>
    <col min="17" max="17" width="5.85546875" customWidth="1"/>
    <col min="18" max="18" width="6.5703125" customWidth="1"/>
    <col min="19" max="19" width="7.140625" customWidth="1"/>
    <col min="20" max="20" width="8.140625" customWidth="1"/>
    <col min="21" max="21" width="9.140625" customWidth="1"/>
    <col min="22" max="22" width="7.42578125" customWidth="1"/>
    <col min="23" max="23" width="6.42578125" customWidth="1"/>
    <col min="24" max="25" width="7.42578125" customWidth="1"/>
    <col min="26" max="26" width="7" customWidth="1"/>
    <col min="27" max="27" width="6.42578125" customWidth="1"/>
  </cols>
  <sheetData>
    <row r="1" spans="1:27" ht="13.5" customHeight="1">
      <c r="A1" s="186" t="s">
        <v>43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</row>
    <row r="2" spans="1:27" ht="15" customHeight="1">
      <c r="A2" s="185" t="s">
        <v>50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</row>
    <row r="3" spans="1:27" ht="12" customHeight="1">
      <c r="A3" s="184" t="s">
        <v>138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</row>
    <row r="4" spans="1:27" ht="29.25" customHeight="1">
      <c r="A4" s="208" t="s">
        <v>0</v>
      </c>
      <c r="B4" s="212" t="s">
        <v>139</v>
      </c>
      <c r="C4" s="208" t="s">
        <v>1</v>
      </c>
      <c r="D4" s="208" t="s">
        <v>2</v>
      </c>
      <c r="E4" s="208" t="s">
        <v>3</v>
      </c>
      <c r="F4" s="208" t="s">
        <v>4</v>
      </c>
      <c r="G4" s="203" t="s">
        <v>64</v>
      </c>
      <c r="H4" s="203" t="s">
        <v>117</v>
      </c>
      <c r="I4" s="208" t="s">
        <v>5</v>
      </c>
      <c r="J4" s="208" t="s">
        <v>6</v>
      </c>
      <c r="K4" s="208" t="s">
        <v>7</v>
      </c>
      <c r="L4" s="208" t="s">
        <v>8</v>
      </c>
      <c r="M4" s="208" t="s">
        <v>9</v>
      </c>
      <c r="N4" s="210" t="s">
        <v>45</v>
      </c>
      <c r="O4" s="211"/>
      <c r="P4" s="208" t="s">
        <v>10</v>
      </c>
      <c r="Q4" s="208" t="s">
        <v>11</v>
      </c>
      <c r="R4" s="208" t="s">
        <v>12</v>
      </c>
      <c r="S4" s="204" t="s">
        <v>47</v>
      </c>
      <c r="T4" s="205"/>
      <c r="U4" s="195" t="s">
        <v>115</v>
      </c>
      <c r="V4" s="196"/>
      <c r="W4" s="187" t="s">
        <v>56</v>
      </c>
      <c r="X4" s="206" t="s">
        <v>57</v>
      </c>
      <c r="Y4" s="193" t="s">
        <v>116</v>
      </c>
      <c r="Z4" s="194"/>
      <c r="AA4" s="187" t="s">
        <v>56</v>
      </c>
    </row>
    <row r="5" spans="1:27" ht="45.75" customHeight="1">
      <c r="A5" s="209"/>
      <c r="B5" s="213"/>
      <c r="C5" s="209"/>
      <c r="D5" s="209"/>
      <c r="E5" s="209"/>
      <c r="F5" s="209"/>
      <c r="G5" s="203"/>
      <c r="H5" s="203"/>
      <c r="I5" s="209"/>
      <c r="J5" s="209"/>
      <c r="K5" s="209"/>
      <c r="L5" s="209"/>
      <c r="M5" s="209"/>
      <c r="N5" s="34" t="s">
        <v>52</v>
      </c>
      <c r="O5" s="34" t="s">
        <v>53</v>
      </c>
      <c r="P5" s="209"/>
      <c r="Q5" s="209"/>
      <c r="R5" s="209"/>
      <c r="S5" s="34" t="s">
        <v>52</v>
      </c>
      <c r="T5" s="34" t="s">
        <v>53</v>
      </c>
      <c r="U5" s="113" t="s">
        <v>140</v>
      </c>
      <c r="V5" s="113" t="s">
        <v>55</v>
      </c>
      <c r="W5" s="187"/>
      <c r="X5" s="207"/>
      <c r="Y5" s="121" t="s">
        <v>127</v>
      </c>
      <c r="Z5" s="121" t="s">
        <v>55</v>
      </c>
      <c r="AA5" s="187"/>
    </row>
    <row r="6" spans="1:27">
      <c r="A6" s="12">
        <v>1</v>
      </c>
      <c r="B6" s="12" t="s">
        <v>135</v>
      </c>
      <c r="C6" s="12">
        <v>2</v>
      </c>
      <c r="D6" s="12">
        <v>3</v>
      </c>
      <c r="E6" s="12">
        <v>4</v>
      </c>
      <c r="F6" s="12">
        <v>5</v>
      </c>
      <c r="G6" s="32">
        <v>6</v>
      </c>
      <c r="H6" s="32">
        <v>7</v>
      </c>
      <c r="I6" s="12">
        <v>8</v>
      </c>
      <c r="J6" s="12">
        <v>9</v>
      </c>
      <c r="K6" s="12">
        <v>10</v>
      </c>
      <c r="L6" s="12">
        <v>11</v>
      </c>
      <c r="M6" s="12">
        <v>12</v>
      </c>
      <c r="N6" s="49">
        <v>13</v>
      </c>
      <c r="O6" s="49">
        <v>14</v>
      </c>
      <c r="P6" s="12">
        <v>15</v>
      </c>
      <c r="Q6" s="12">
        <v>16</v>
      </c>
      <c r="R6" s="12">
        <v>17</v>
      </c>
      <c r="S6" s="17">
        <v>18</v>
      </c>
      <c r="T6" s="25">
        <v>19</v>
      </c>
      <c r="U6" s="109">
        <v>20</v>
      </c>
      <c r="V6" s="109">
        <v>21</v>
      </c>
      <c r="W6" s="126">
        <v>22</v>
      </c>
      <c r="X6" s="38">
        <v>23</v>
      </c>
      <c r="Y6" s="116">
        <v>24</v>
      </c>
      <c r="Z6" s="116">
        <v>25</v>
      </c>
      <c r="AA6" s="124">
        <v>26</v>
      </c>
    </row>
    <row r="7" spans="1:27">
      <c r="A7" s="8">
        <v>1</v>
      </c>
      <c r="B7" s="122" t="s">
        <v>120</v>
      </c>
      <c r="C7" s="13" t="s">
        <v>29</v>
      </c>
      <c r="D7" s="8">
        <v>1</v>
      </c>
      <c r="E7" s="8">
        <v>1</v>
      </c>
      <c r="F7" s="8">
        <v>1</v>
      </c>
      <c r="G7" s="58">
        <v>17.670000000000002</v>
      </c>
      <c r="H7" s="53">
        <v>0</v>
      </c>
      <c r="I7" s="8">
        <v>0</v>
      </c>
      <c r="J7" s="8">
        <v>1</v>
      </c>
      <c r="K7" s="8">
        <v>0</v>
      </c>
      <c r="L7" s="8">
        <v>0</v>
      </c>
      <c r="M7" s="8">
        <v>0</v>
      </c>
      <c r="N7" s="53">
        <f t="shared" ref="N7:N28" si="0">(J7+K7+L7+M7)/F7*100</f>
        <v>100</v>
      </c>
      <c r="O7" s="53">
        <v>100</v>
      </c>
      <c r="P7" s="8">
        <v>0</v>
      </c>
      <c r="Q7" s="8">
        <v>0</v>
      </c>
      <c r="R7" s="8">
        <v>0</v>
      </c>
      <c r="S7" s="134">
        <f t="shared" ref="S7:S28" si="1">R7/E7*100</f>
        <v>0</v>
      </c>
      <c r="T7" s="4">
        <v>0</v>
      </c>
      <c r="U7" s="4"/>
      <c r="V7" s="4"/>
      <c r="W7" s="59">
        <f t="shared" ref="W7:W30" si="2">U7-V7</f>
        <v>0</v>
      </c>
      <c r="X7" s="64">
        <v>1</v>
      </c>
      <c r="Y7" s="117"/>
      <c r="Z7" s="118"/>
      <c r="AA7" s="59">
        <f t="shared" ref="AA7:AA30" si="3">Y7-Z7</f>
        <v>0</v>
      </c>
    </row>
    <row r="8" spans="1:27" ht="18.75" customHeight="1">
      <c r="A8" s="8">
        <v>2</v>
      </c>
      <c r="B8" s="122" t="s">
        <v>119</v>
      </c>
      <c r="C8" s="10" t="s">
        <v>104</v>
      </c>
      <c r="D8" s="8">
        <v>1</v>
      </c>
      <c r="E8" s="8">
        <v>1</v>
      </c>
      <c r="F8" s="8">
        <v>1</v>
      </c>
      <c r="G8" s="53">
        <v>17.670000000000002</v>
      </c>
      <c r="H8" s="53">
        <v>0</v>
      </c>
      <c r="I8" s="8">
        <v>0</v>
      </c>
      <c r="J8" s="8">
        <v>1</v>
      </c>
      <c r="K8" s="8">
        <v>0</v>
      </c>
      <c r="L8" s="8">
        <v>0</v>
      </c>
      <c r="M8" s="8">
        <v>0</v>
      </c>
      <c r="N8" s="53">
        <f t="shared" si="0"/>
        <v>100</v>
      </c>
      <c r="O8" s="53">
        <v>100</v>
      </c>
      <c r="P8" s="8">
        <v>0</v>
      </c>
      <c r="Q8" s="8">
        <v>0</v>
      </c>
      <c r="R8" s="8">
        <v>0</v>
      </c>
      <c r="S8" s="134">
        <f t="shared" si="1"/>
        <v>0</v>
      </c>
      <c r="T8" s="4">
        <v>0</v>
      </c>
      <c r="U8" s="4"/>
      <c r="V8" s="4"/>
      <c r="W8" s="59">
        <f t="shared" si="2"/>
        <v>0</v>
      </c>
      <c r="X8" s="64">
        <v>14</v>
      </c>
      <c r="Y8" s="117"/>
      <c r="Z8" s="118"/>
      <c r="AA8" s="59">
        <f t="shared" si="3"/>
        <v>0</v>
      </c>
    </row>
    <row r="9" spans="1:27">
      <c r="A9" s="8">
        <v>3</v>
      </c>
      <c r="B9" s="122" t="s">
        <v>119</v>
      </c>
      <c r="C9" s="13" t="s">
        <v>13</v>
      </c>
      <c r="D9" s="8">
        <v>1</v>
      </c>
      <c r="E9" s="8">
        <v>1</v>
      </c>
      <c r="F9" s="8">
        <v>1</v>
      </c>
      <c r="G9" s="53">
        <v>17.670000000000002</v>
      </c>
      <c r="H9" s="53">
        <v>2.34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53">
        <f t="shared" si="0"/>
        <v>100</v>
      </c>
      <c r="O9" s="53">
        <v>100</v>
      </c>
      <c r="P9" s="8">
        <v>0</v>
      </c>
      <c r="Q9" s="8">
        <v>0</v>
      </c>
      <c r="R9" s="8">
        <v>0</v>
      </c>
      <c r="S9" s="134">
        <f t="shared" si="1"/>
        <v>0</v>
      </c>
      <c r="T9" s="4">
        <v>0</v>
      </c>
      <c r="U9" s="4"/>
      <c r="V9" s="4"/>
      <c r="W9" s="59">
        <f t="shared" si="2"/>
        <v>0</v>
      </c>
      <c r="X9" s="64">
        <v>16</v>
      </c>
      <c r="Y9" s="117"/>
      <c r="Z9" s="118"/>
      <c r="AA9" s="59">
        <f t="shared" si="3"/>
        <v>0</v>
      </c>
    </row>
    <row r="10" spans="1:27">
      <c r="A10" s="8">
        <v>4</v>
      </c>
      <c r="B10" s="122" t="s">
        <v>120</v>
      </c>
      <c r="C10" s="13" t="s">
        <v>30</v>
      </c>
      <c r="D10" s="8">
        <v>1</v>
      </c>
      <c r="E10" s="8">
        <v>1</v>
      </c>
      <c r="F10" s="8">
        <v>1</v>
      </c>
      <c r="G10" s="58">
        <v>17.670000000000002</v>
      </c>
      <c r="H10" s="53">
        <v>1.76</v>
      </c>
      <c r="I10" s="8">
        <v>0</v>
      </c>
      <c r="J10" s="8">
        <v>1</v>
      </c>
      <c r="K10" s="8">
        <v>0</v>
      </c>
      <c r="L10" s="8">
        <v>0</v>
      </c>
      <c r="M10" s="8">
        <v>0</v>
      </c>
      <c r="N10" s="53">
        <f t="shared" si="0"/>
        <v>100</v>
      </c>
      <c r="O10" s="53">
        <v>100</v>
      </c>
      <c r="P10" s="8">
        <v>0</v>
      </c>
      <c r="Q10" s="8">
        <v>0</v>
      </c>
      <c r="R10" s="8">
        <v>0</v>
      </c>
      <c r="S10" s="134">
        <f t="shared" si="1"/>
        <v>0</v>
      </c>
      <c r="T10" s="4">
        <v>0</v>
      </c>
      <c r="U10" s="4"/>
      <c r="V10" s="4"/>
      <c r="W10" s="59">
        <f t="shared" si="2"/>
        <v>0</v>
      </c>
      <c r="X10" s="64">
        <v>1</v>
      </c>
      <c r="Y10" s="117"/>
      <c r="Z10" s="118"/>
      <c r="AA10" s="59">
        <f t="shared" si="3"/>
        <v>0</v>
      </c>
    </row>
    <row r="11" spans="1:27" ht="18.75" customHeight="1">
      <c r="A11" s="8">
        <v>5</v>
      </c>
      <c r="B11" s="122" t="s">
        <v>119</v>
      </c>
      <c r="C11" s="10" t="s">
        <v>105</v>
      </c>
      <c r="D11" s="8">
        <v>1</v>
      </c>
      <c r="E11" s="8">
        <v>1</v>
      </c>
      <c r="F11" s="8">
        <v>1</v>
      </c>
      <c r="G11" s="53">
        <v>17.670000000000002</v>
      </c>
      <c r="H11" s="53">
        <v>7.5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53">
        <f t="shared" si="0"/>
        <v>0</v>
      </c>
      <c r="O11" s="53">
        <v>0</v>
      </c>
      <c r="P11" s="8">
        <v>0</v>
      </c>
      <c r="Q11" s="8">
        <v>1</v>
      </c>
      <c r="R11" s="8">
        <v>0</v>
      </c>
      <c r="S11" s="134">
        <f t="shared" si="1"/>
        <v>0</v>
      </c>
      <c r="T11" s="4">
        <v>0</v>
      </c>
      <c r="U11" s="55">
        <v>1</v>
      </c>
      <c r="V11" s="55">
        <v>0</v>
      </c>
      <c r="W11" s="59">
        <f t="shared" si="2"/>
        <v>1</v>
      </c>
      <c r="X11" s="64">
        <v>10</v>
      </c>
      <c r="Y11" s="117"/>
      <c r="Z11" s="118"/>
      <c r="AA11" s="59">
        <f t="shared" si="3"/>
        <v>0</v>
      </c>
    </row>
    <row r="12" spans="1:27">
      <c r="A12" s="8">
        <v>6</v>
      </c>
      <c r="B12" s="122" t="s">
        <v>120</v>
      </c>
      <c r="C12" s="13" t="s">
        <v>31</v>
      </c>
      <c r="D12" s="8">
        <v>1</v>
      </c>
      <c r="E12" s="8">
        <v>1</v>
      </c>
      <c r="F12" s="8">
        <v>1</v>
      </c>
      <c r="G12" s="58">
        <v>17.670000000000002</v>
      </c>
      <c r="H12" s="53">
        <v>1.25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53">
        <f t="shared" si="0"/>
        <v>100</v>
      </c>
      <c r="O12" s="53">
        <v>100</v>
      </c>
      <c r="P12" s="8">
        <v>0</v>
      </c>
      <c r="Q12" s="8">
        <v>0</v>
      </c>
      <c r="R12" s="8">
        <v>0</v>
      </c>
      <c r="S12" s="134">
        <f t="shared" si="1"/>
        <v>0</v>
      </c>
      <c r="T12" s="4">
        <v>0</v>
      </c>
      <c r="U12" s="4"/>
      <c r="V12" s="4"/>
      <c r="W12" s="59">
        <f t="shared" si="2"/>
        <v>0</v>
      </c>
      <c r="X12" s="64">
        <v>1</v>
      </c>
      <c r="Y12" s="117"/>
      <c r="Z12" s="119"/>
      <c r="AA12" s="59">
        <f t="shared" si="3"/>
        <v>0</v>
      </c>
    </row>
    <row r="13" spans="1:27">
      <c r="A13" s="8">
        <v>7</v>
      </c>
      <c r="B13" s="122" t="s">
        <v>120</v>
      </c>
      <c r="C13" s="13" t="s">
        <v>32</v>
      </c>
      <c r="D13" s="8">
        <v>1</v>
      </c>
      <c r="E13" s="8">
        <v>1</v>
      </c>
      <c r="F13" s="8">
        <v>1</v>
      </c>
      <c r="G13" s="58">
        <v>17.670000000000002</v>
      </c>
      <c r="H13" s="53">
        <v>1.01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53">
        <f t="shared" si="0"/>
        <v>100</v>
      </c>
      <c r="O13" s="53">
        <v>100</v>
      </c>
      <c r="P13" s="8">
        <v>0</v>
      </c>
      <c r="Q13" s="8">
        <v>0</v>
      </c>
      <c r="R13" s="8">
        <v>0</v>
      </c>
      <c r="S13" s="134">
        <f t="shared" si="1"/>
        <v>0</v>
      </c>
      <c r="T13" s="4">
        <v>0</v>
      </c>
      <c r="U13" s="4"/>
      <c r="V13" s="4"/>
      <c r="W13" s="59">
        <f t="shared" si="2"/>
        <v>0</v>
      </c>
      <c r="X13" s="64">
        <v>1</v>
      </c>
      <c r="Y13" s="117"/>
      <c r="Z13" s="119"/>
      <c r="AA13" s="59">
        <f t="shared" si="3"/>
        <v>0</v>
      </c>
    </row>
    <row r="14" spans="1:27">
      <c r="A14" s="8">
        <v>8</v>
      </c>
      <c r="B14" s="122" t="s">
        <v>120</v>
      </c>
      <c r="C14" s="13" t="s">
        <v>33</v>
      </c>
      <c r="D14" s="8">
        <v>1</v>
      </c>
      <c r="E14" s="8">
        <v>1</v>
      </c>
      <c r="F14" s="8">
        <v>1</v>
      </c>
      <c r="G14" s="58">
        <v>17.670000000000002</v>
      </c>
      <c r="H14" s="53">
        <v>3.28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53">
        <f t="shared" si="0"/>
        <v>100</v>
      </c>
      <c r="O14" s="53">
        <v>100</v>
      </c>
      <c r="P14" s="8">
        <v>0</v>
      </c>
      <c r="Q14" s="8">
        <v>0</v>
      </c>
      <c r="R14" s="8">
        <v>0</v>
      </c>
      <c r="S14" s="134">
        <f t="shared" si="1"/>
        <v>0</v>
      </c>
      <c r="T14" s="4">
        <v>0</v>
      </c>
      <c r="U14" s="4"/>
      <c r="V14" s="4"/>
      <c r="W14" s="59">
        <f t="shared" si="2"/>
        <v>0</v>
      </c>
      <c r="X14" s="64">
        <v>1</v>
      </c>
      <c r="Y14" s="117"/>
      <c r="Z14" s="119"/>
      <c r="AA14" s="59">
        <f t="shared" si="3"/>
        <v>0</v>
      </c>
    </row>
    <row r="15" spans="1:27">
      <c r="A15" s="8">
        <v>9</v>
      </c>
      <c r="B15" s="122" t="s">
        <v>120</v>
      </c>
      <c r="C15" s="13" t="s">
        <v>34</v>
      </c>
      <c r="D15" s="8">
        <v>1</v>
      </c>
      <c r="E15" s="8">
        <v>1</v>
      </c>
      <c r="F15" s="8">
        <v>1</v>
      </c>
      <c r="G15" s="58">
        <v>17.670000000000002</v>
      </c>
      <c r="H15" s="53">
        <v>0.31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53">
        <f t="shared" si="0"/>
        <v>100</v>
      </c>
      <c r="O15" s="53">
        <v>100</v>
      </c>
      <c r="P15" s="8">
        <v>0</v>
      </c>
      <c r="Q15" s="8">
        <v>0</v>
      </c>
      <c r="R15" s="8">
        <v>0</v>
      </c>
      <c r="S15" s="134">
        <f t="shared" si="1"/>
        <v>0</v>
      </c>
      <c r="T15" s="4">
        <v>0</v>
      </c>
      <c r="U15" s="4"/>
      <c r="V15" s="4"/>
      <c r="W15" s="59">
        <f t="shared" si="2"/>
        <v>0</v>
      </c>
      <c r="X15" s="64">
        <v>1</v>
      </c>
      <c r="Y15" s="117"/>
      <c r="Z15" s="119"/>
      <c r="AA15" s="59">
        <f t="shared" si="3"/>
        <v>0</v>
      </c>
    </row>
    <row r="16" spans="1:27">
      <c r="A16" s="8">
        <v>10</v>
      </c>
      <c r="B16" s="122" t="s">
        <v>119</v>
      </c>
      <c r="C16" s="13" t="s">
        <v>14</v>
      </c>
      <c r="D16" s="8">
        <v>1</v>
      </c>
      <c r="E16" s="8">
        <v>1</v>
      </c>
      <c r="F16" s="8">
        <v>1</v>
      </c>
      <c r="G16" s="53">
        <v>17.670000000000002</v>
      </c>
      <c r="H16" s="53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53">
        <f t="shared" si="0"/>
        <v>100</v>
      </c>
      <c r="O16" s="53">
        <v>100</v>
      </c>
      <c r="P16" s="8">
        <v>0</v>
      </c>
      <c r="Q16" s="8">
        <v>0</v>
      </c>
      <c r="R16" s="8">
        <v>0</v>
      </c>
      <c r="S16" s="134">
        <f t="shared" si="1"/>
        <v>0</v>
      </c>
      <c r="T16" s="4">
        <v>0</v>
      </c>
      <c r="U16" s="4"/>
      <c r="V16" s="4"/>
      <c r="W16" s="59">
        <f t="shared" si="2"/>
        <v>0</v>
      </c>
      <c r="X16" s="64">
        <v>19</v>
      </c>
      <c r="Y16" s="117"/>
      <c r="Z16" s="118"/>
      <c r="AA16" s="59">
        <f t="shared" si="3"/>
        <v>0</v>
      </c>
    </row>
    <row r="17" spans="1:27">
      <c r="A17" s="8">
        <v>11</v>
      </c>
      <c r="B17" s="122" t="s">
        <v>120</v>
      </c>
      <c r="C17" s="13" t="s">
        <v>35</v>
      </c>
      <c r="D17" s="8">
        <v>1</v>
      </c>
      <c r="E17" s="8">
        <v>1</v>
      </c>
      <c r="F17" s="8">
        <v>1</v>
      </c>
      <c r="G17" s="58">
        <v>17.670000000000002</v>
      </c>
      <c r="H17" s="53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53">
        <f t="shared" si="0"/>
        <v>100</v>
      </c>
      <c r="O17" s="53">
        <v>100</v>
      </c>
      <c r="P17" s="8">
        <v>0</v>
      </c>
      <c r="Q17" s="8">
        <v>0</v>
      </c>
      <c r="R17" s="8">
        <v>0</v>
      </c>
      <c r="S17" s="134">
        <f t="shared" si="1"/>
        <v>0</v>
      </c>
      <c r="T17" s="4">
        <v>0</v>
      </c>
      <c r="U17" s="4"/>
      <c r="V17" s="4"/>
      <c r="W17" s="59">
        <f t="shared" si="2"/>
        <v>0</v>
      </c>
      <c r="X17" s="64">
        <v>1</v>
      </c>
      <c r="Y17" s="117"/>
      <c r="Z17" s="119"/>
      <c r="AA17" s="59">
        <f t="shared" si="3"/>
        <v>0</v>
      </c>
    </row>
    <row r="18" spans="1:27">
      <c r="A18" s="8">
        <v>12</v>
      </c>
      <c r="B18" s="122" t="s">
        <v>119</v>
      </c>
      <c r="C18" s="13" t="s">
        <v>15</v>
      </c>
      <c r="D18" s="8">
        <v>1</v>
      </c>
      <c r="E18" s="8">
        <v>1</v>
      </c>
      <c r="F18" s="8">
        <v>1</v>
      </c>
      <c r="G18" s="53">
        <v>17.670000000000002</v>
      </c>
      <c r="H18" s="53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53">
        <f t="shared" si="0"/>
        <v>0</v>
      </c>
      <c r="O18" s="53">
        <v>0</v>
      </c>
      <c r="P18" s="8">
        <v>0</v>
      </c>
      <c r="Q18" s="8">
        <v>0</v>
      </c>
      <c r="R18" s="8">
        <v>0</v>
      </c>
      <c r="S18" s="134">
        <f t="shared" si="1"/>
        <v>0</v>
      </c>
      <c r="T18" s="4">
        <v>0</v>
      </c>
      <c r="U18" s="4"/>
      <c r="V18" s="4"/>
      <c r="W18" s="59">
        <f t="shared" si="2"/>
        <v>0</v>
      </c>
      <c r="X18" s="64">
        <v>10</v>
      </c>
      <c r="Y18" s="117"/>
      <c r="Z18" s="119"/>
      <c r="AA18" s="59">
        <f t="shared" si="3"/>
        <v>0</v>
      </c>
    </row>
    <row r="19" spans="1:27">
      <c r="A19" s="8">
        <v>13</v>
      </c>
      <c r="B19" s="122" t="s">
        <v>120</v>
      </c>
      <c r="C19" s="13" t="s">
        <v>36</v>
      </c>
      <c r="D19" s="8">
        <v>1</v>
      </c>
      <c r="E19" s="8">
        <v>1</v>
      </c>
      <c r="F19" s="8">
        <v>1</v>
      </c>
      <c r="G19" s="58">
        <v>17.670000000000002</v>
      </c>
      <c r="H19" s="53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53">
        <f t="shared" si="0"/>
        <v>100</v>
      </c>
      <c r="O19" s="53">
        <v>100</v>
      </c>
      <c r="P19" s="8">
        <v>0</v>
      </c>
      <c r="Q19" s="8">
        <v>0</v>
      </c>
      <c r="R19" s="8">
        <v>0</v>
      </c>
      <c r="S19" s="134">
        <f t="shared" si="1"/>
        <v>0</v>
      </c>
      <c r="T19" s="4">
        <v>0</v>
      </c>
      <c r="U19" s="4"/>
      <c r="V19" s="4"/>
      <c r="W19" s="59">
        <f t="shared" si="2"/>
        <v>0</v>
      </c>
      <c r="X19" s="64">
        <v>1</v>
      </c>
      <c r="Y19" s="117"/>
      <c r="Z19" s="119"/>
      <c r="AA19" s="59">
        <f t="shared" si="3"/>
        <v>0</v>
      </c>
    </row>
    <row r="20" spans="1:27">
      <c r="A20" s="8">
        <v>14</v>
      </c>
      <c r="B20" s="122" t="s">
        <v>119</v>
      </c>
      <c r="C20" s="13" t="s">
        <v>16</v>
      </c>
      <c r="D20" s="8">
        <v>1</v>
      </c>
      <c r="E20" s="8">
        <v>1</v>
      </c>
      <c r="F20" s="8">
        <v>1</v>
      </c>
      <c r="G20" s="53">
        <v>17.670000000000002</v>
      </c>
      <c r="H20" s="53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53">
        <f t="shared" si="0"/>
        <v>100</v>
      </c>
      <c r="O20" s="53">
        <v>100</v>
      </c>
      <c r="P20" s="8">
        <v>0</v>
      </c>
      <c r="Q20" s="8">
        <v>0</v>
      </c>
      <c r="R20" s="8">
        <v>0</v>
      </c>
      <c r="S20" s="134">
        <f t="shared" si="1"/>
        <v>0</v>
      </c>
      <c r="T20" s="4">
        <v>0</v>
      </c>
      <c r="U20" s="4"/>
      <c r="V20" s="4"/>
      <c r="W20" s="59">
        <f t="shared" si="2"/>
        <v>0</v>
      </c>
      <c r="X20" s="64">
        <v>8</v>
      </c>
      <c r="Y20" s="117"/>
      <c r="Z20" s="119"/>
      <c r="AA20" s="59">
        <f t="shared" si="3"/>
        <v>0</v>
      </c>
    </row>
    <row r="21" spans="1:27">
      <c r="A21" s="8">
        <v>15</v>
      </c>
      <c r="B21" s="122" t="s">
        <v>120</v>
      </c>
      <c r="C21" s="13" t="s">
        <v>37</v>
      </c>
      <c r="D21" s="8">
        <v>1</v>
      </c>
      <c r="E21" s="8">
        <v>1</v>
      </c>
      <c r="F21" s="8">
        <v>1</v>
      </c>
      <c r="G21" s="58">
        <v>17.670000000000002</v>
      </c>
      <c r="H21" s="53">
        <v>0.7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53">
        <f t="shared" si="0"/>
        <v>100</v>
      </c>
      <c r="O21" s="53">
        <v>100</v>
      </c>
      <c r="P21" s="8">
        <v>0</v>
      </c>
      <c r="Q21" s="8">
        <v>0</v>
      </c>
      <c r="R21" s="8">
        <v>0</v>
      </c>
      <c r="S21" s="134">
        <f t="shared" si="1"/>
        <v>0</v>
      </c>
      <c r="T21" s="4">
        <v>0</v>
      </c>
      <c r="U21" s="4"/>
      <c r="V21" s="4"/>
      <c r="W21" s="59">
        <f t="shared" si="2"/>
        <v>0</v>
      </c>
      <c r="X21" s="64">
        <v>1</v>
      </c>
      <c r="Y21" s="117"/>
      <c r="Z21" s="119"/>
      <c r="AA21" s="59">
        <f t="shared" si="3"/>
        <v>0</v>
      </c>
    </row>
    <row r="22" spans="1:27">
      <c r="A22" s="8">
        <v>16</v>
      </c>
      <c r="B22" s="122" t="s">
        <v>119</v>
      </c>
      <c r="C22" s="13" t="s">
        <v>17</v>
      </c>
      <c r="D22" s="8">
        <v>1</v>
      </c>
      <c r="E22" s="8">
        <v>1</v>
      </c>
      <c r="F22" s="8">
        <v>1</v>
      </c>
      <c r="G22" s="53">
        <v>17.670000000000002</v>
      </c>
      <c r="H22" s="53">
        <v>0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53">
        <f t="shared" si="0"/>
        <v>100</v>
      </c>
      <c r="O22" s="53">
        <v>100</v>
      </c>
      <c r="P22" s="8">
        <v>0</v>
      </c>
      <c r="Q22" s="8">
        <v>0</v>
      </c>
      <c r="R22" s="8">
        <v>0</v>
      </c>
      <c r="S22" s="134">
        <f t="shared" si="1"/>
        <v>0</v>
      </c>
      <c r="T22" s="4">
        <v>0</v>
      </c>
      <c r="U22" s="4"/>
      <c r="V22" s="4"/>
      <c r="W22" s="59">
        <f t="shared" si="2"/>
        <v>0</v>
      </c>
      <c r="X22" s="64">
        <v>17</v>
      </c>
      <c r="Y22" s="117"/>
      <c r="Z22" s="119"/>
      <c r="AA22" s="59">
        <f t="shared" si="3"/>
        <v>0</v>
      </c>
    </row>
    <row r="23" spans="1:27">
      <c r="A23" s="8">
        <v>17</v>
      </c>
      <c r="B23" s="122" t="s">
        <v>120</v>
      </c>
      <c r="C23" s="13" t="s">
        <v>38</v>
      </c>
      <c r="D23" s="8">
        <v>1</v>
      </c>
      <c r="E23" s="8">
        <v>1</v>
      </c>
      <c r="F23" s="8">
        <v>1</v>
      </c>
      <c r="G23" s="58">
        <v>17.670000000000002</v>
      </c>
      <c r="H23" s="53">
        <v>1.02</v>
      </c>
      <c r="I23" s="8">
        <v>0</v>
      </c>
      <c r="J23" s="8">
        <v>1</v>
      </c>
      <c r="K23" s="8">
        <v>0</v>
      </c>
      <c r="L23" s="8">
        <v>0</v>
      </c>
      <c r="M23" s="8">
        <v>0</v>
      </c>
      <c r="N23" s="53">
        <f t="shared" si="0"/>
        <v>100</v>
      </c>
      <c r="O23" s="53">
        <v>100</v>
      </c>
      <c r="P23" s="8">
        <v>0</v>
      </c>
      <c r="Q23" s="8">
        <v>0</v>
      </c>
      <c r="R23" s="8">
        <v>0</v>
      </c>
      <c r="S23" s="134">
        <f t="shared" si="1"/>
        <v>0</v>
      </c>
      <c r="T23" s="4">
        <v>0</v>
      </c>
      <c r="U23" s="4"/>
      <c r="V23" s="4"/>
      <c r="W23" s="59">
        <f t="shared" si="2"/>
        <v>0</v>
      </c>
      <c r="X23" s="64">
        <v>1</v>
      </c>
      <c r="Y23" s="117"/>
      <c r="Z23" s="119"/>
      <c r="AA23" s="59">
        <f t="shared" si="3"/>
        <v>0</v>
      </c>
    </row>
    <row r="24" spans="1:27">
      <c r="A24" s="8">
        <v>18</v>
      </c>
      <c r="B24" s="122" t="s">
        <v>119</v>
      </c>
      <c r="C24" s="13" t="s">
        <v>18</v>
      </c>
      <c r="D24" s="8">
        <v>1</v>
      </c>
      <c r="E24" s="8">
        <v>1</v>
      </c>
      <c r="F24" s="8">
        <v>1</v>
      </c>
      <c r="G24" s="53">
        <v>17.670000000000002</v>
      </c>
      <c r="H24" s="53">
        <v>3.01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53">
        <f t="shared" si="0"/>
        <v>100</v>
      </c>
      <c r="O24" s="53">
        <v>100</v>
      </c>
      <c r="P24" s="8">
        <v>0</v>
      </c>
      <c r="Q24" s="8">
        <v>0</v>
      </c>
      <c r="R24" s="8">
        <v>0</v>
      </c>
      <c r="S24" s="134">
        <f t="shared" si="1"/>
        <v>0</v>
      </c>
      <c r="T24" s="4">
        <v>0</v>
      </c>
      <c r="U24" s="4"/>
      <c r="V24" s="4"/>
      <c r="W24" s="59">
        <f t="shared" si="2"/>
        <v>0</v>
      </c>
      <c r="X24" s="64">
        <v>10</v>
      </c>
      <c r="Y24" s="117"/>
      <c r="Z24" s="119"/>
      <c r="AA24" s="59">
        <f t="shared" si="3"/>
        <v>0</v>
      </c>
    </row>
    <row r="25" spans="1:27">
      <c r="A25" s="8">
        <v>19</v>
      </c>
      <c r="B25" s="122" t="s">
        <v>119</v>
      </c>
      <c r="C25" s="13" t="s">
        <v>19</v>
      </c>
      <c r="D25" s="8">
        <v>1</v>
      </c>
      <c r="E25" s="8">
        <v>1</v>
      </c>
      <c r="F25" s="8">
        <v>1</v>
      </c>
      <c r="G25" s="53">
        <v>17.670000000000002</v>
      </c>
      <c r="H25" s="53">
        <v>0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53">
        <f t="shared" si="0"/>
        <v>0</v>
      </c>
      <c r="O25" s="53">
        <v>0</v>
      </c>
      <c r="P25" s="8">
        <v>0</v>
      </c>
      <c r="Q25" s="8">
        <v>0</v>
      </c>
      <c r="R25" s="8">
        <v>0</v>
      </c>
      <c r="S25" s="134">
        <f t="shared" si="1"/>
        <v>0</v>
      </c>
      <c r="T25" s="4">
        <v>0</v>
      </c>
      <c r="U25" s="4"/>
      <c r="V25" s="4"/>
      <c r="W25" s="59">
        <f t="shared" si="2"/>
        <v>0</v>
      </c>
      <c r="X25" s="64">
        <v>10</v>
      </c>
      <c r="Y25" s="117"/>
      <c r="Z25" s="119"/>
      <c r="AA25" s="59">
        <f t="shared" si="3"/>
        <v>0</v>
      </c>
    </row>
    <row r="26" spans="1:27" ht="17.25" customHeight="1">
      <c r="A26" s="8">
        <v>20</v>
      </c>
      <c r="B26" s="122" t="s">
        <v>119</v>
      </c>
      <c r="C26" s="10" t="s">
        <v>107</v>
      </c>
      <c r="D26" s="8">
        <v>1</v>
      </c>
      <c r="E26" s="8">
        <v>1</v>
      </c>
      <c r="F26" s="8">
        <v>1</v>
      </c>
      <c r="G26" s="53">
        <v>17.670000000000002</v>
      </c>
      <c r="H26" s="53">
        <v>0</v>
      </c>
      <c r="I26" s="8">
        <v>0</v>
      </c>
      <c r="J26" s="8">
        <v>1</v>
      </c>
      <c r="K26" s="8">
        <v>0</v>
      </c>
      <c r="L26" s="8">
        <v>0</v>
      </c>
      <c r="M26" s="8">
        <v>0</v>
      </c>
      <c r="N26" s="53">
        <f t="shared" si="0"/>
        <v>100</v>
      </c>
      <c r="O26" s="53">
        <v>100</v>
      </c>
      <c r="P26" s="8">
        <v>0</v>
      </c>
      <c r="Q26" s="8">
        <v>0</v>
      </c>
      <c r="R26" s="8">
        <v>0</v>
      </c>
      <c r="S26" s="134">
        <f t="shared" si="1"/>
        <v>0</v>
      </c>
      <c r="T26" s="4">
        <v>0</v>
      </c>
      <c r="U26" s="4"/>
      <c r="V26" s="4"/>
      <c r="W26" s="59">
        <f t="shared" si="2"/>
        <v>0</v>
      </c>
      <c r="X26" s="64">
        <v>11</v>
      </c>
      <c r="Y26" s="117"/>
      <c r="Z26" s="119"/>
      <c r="AA26" s="59">
        <f t="shared" si="3"/>
        <v>0</v>
      </c>
    </row>
    <row r="27" spans="1:27">
      <c r="A27" s="8">
        <v>21</v>
      </c>
      <c r="B27" s="122" t="s">
        <v>119</v>
      </c>
      <c r="C27" s="13" t="s">
        <v>20</v>
      </c>
      <c r="D27" s="8">
        <v>1</v>
      </c>
      <c r="E27" s="8">
        <v>1</v>
      </c>
      <c r="F27" s="8">
        <v>1</v>
      </c>
      <c r="G27" s="53">
        <v>17.670000000000002</v>
      </c>
      <c r="H27" s="53">
        <v>0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53">
        <f t="shared" si="0"/>
        <v>100</v>
      </c>
      <c r="O27" s="53">
        <v>100</v>
      </c>
      <c r="P27" s="8">
        <v>0</v>
      </c>
      <c r="Q27" s="8">
        <v>0</v>
      </c>
      <c r="R27" s="8">
        <v>0</v>
      </c>
      <c r="S27" s="134">
        <f t="shared" si="1"/>
        <v>0</v>
      </c>
      <c r="T27" s="4">
        <v>0</v>
      </c>
      <c r="U27" s="4"/>
      <c r="V27" s="4"/>
      <c r="W27" s="59">
        <f t="shared" si="2"/>
        <v>0</v>
      </c>
      <c r="X27" s="64">
        <v>15</v>
      </c>
      <c r="Y27" s="117"/>
      <c r="Z27" s="119"/>
      <c r="AA27" s="59">
        <f t="shared" si="3"/>
        <v>0</v>
      </c>
    </row>
    <row r="28" spans="1:27">
      <c r="A28" s="8">
        <v>22</v>
      </c>
      <c r="B28" s="122" t="s">
        <v>119</v>
      </c>
      <c r="C28" s="13" t="s">
        <v>21</v>
      </c>
      <c r="D28" s="8">
        <v>1</v>
      </c>
      <c r="E28" s="8">
        <v>1</v>
      </c>
      <c r="F28" s="8">
        <v>1</v>
      </c>
      <c r="G28" s="53">
        <v>17.670000000000002</v>
      </c>
      <c r="H28" s="53">
        <v>0</v>
      </c>
      <c r="I28" s="8">
        <v>0</v>
      </c>
      <c r="J28" s="8">
        <v>1</v>
      </c>
      <c r="K28" s="8">
        <v>0</v>
      </c>
      <c r="L28" s="8">
        <v>0</v>
      </c>
      <c r="M28" s="8">
        <v>0</v>
      </c>
      <c r="N28" s="53">
        <f t="shared" si="0"/>
        <v>100</v>
      </c>
      <c r="O28" s="53">
        <v>100</v>
      </c>
      <c r="P28" s="8">
        <v>0</v>
      </c>
      <c r="Q28" s="8">
        <v>0</v>
      </c>
      <c r="R28" s="8">
        <v>0</v>
      </c>
      <c r="S28" s="134">
        <f t="shared" si="1"/>
        <v>0</v>
      </c>
      <c r="T28" s="4">
        <v>0</v>
      </c>
      <c r="U28" s="4"/>
      <c r="V28" s="4"/>
      <c r="W28" s="59">
        <f t="shared" si="2"/>
        <v>0</v>
      </c>
      <c r="X28" s="64">
        <v>14</v>
      </c>
      <c r="Y28" s="117"/>
      <c r="Z28" s="119"/>
      <c r="AA28" s="59">
        <f t="shared" si="3"/>
        <v>0</v>
      </c>
    </row>
    <row r="29" spans="1:27">
      <c r="A29" s="8">
        <v>23</v>
      </c>
      <c r="B29" s="122" t="s">
        <v>119</v>
      </c>
      <c r="C29" s="13" t="s">
        <v>22</v>
      </c>
      <c r="D29" s="8">
        <v>0</v>
      </c>
      <c r="E29" s="8">
        <v>0</v>
      </c>
      <c r="F29" s="8">
        <v>0</v>
      </c>
      <c r="G29" s="53">
        <v>0</v>
      </c>
      <c r="H29" s="53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53">
        <v>0</v>
      </c>
      <c r="P29" s="8">
        <v>0</v>
      </c>
      <c r="Q29" s="8">
        <v>0</v>
      </c>
      <c r="R29" s="8">
        <v>0</v>
      </c>
      <c r="S29" s="134">
        <v>0</v>
      </c>
      <c r="T29" s="4">
        <v>0</v>
      </c>
      <c r="U29" s="4"/>
      <c r="V29" s="4"/>
      <c r="W29" s="59">
        <f t="shared" si="2"/>
        <v>0</v>
      </c>
      <c r="X29" s="64">
        <v>18</v>
      </c>
      <c r="Y29" s="117"/>
      <c r="Z29" s="119"/>
      <c r="AA29" s="59">
        <f t="shared" si="3"/>
        <v>0</v>
      </c>
    </row>
    <row r="30" spans="1:27">
      <c r="A30" s="8">
        <v>24</v>
      </c>
      <c r="B30" s="122" t="s">
        <v>120</v>
      </c>
      <c r="C30" s="13" t="s">
        <v>39</v>
      </c>
      <c r="D30" s="8">
        <v>1</v>
      </c>
      <c r="E30" s="8">
        <v>1</v>
      </c>
      <c r="F30" s="8">
        <v>1</v>
      </c>
      <c r="G30" s="58">
        <v>17.670000000000002</v>
      </c>
      <c r="H30" s="53">
        <v>3.28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53">
        <f>(J30+K30+L30+M30)/F30*100</f>
        <v>100</v>
      </c>
      <c r="O30" s="53">
        <v>100</v>
      </c>
      <c r="P30" s="8">
        <v>0</v>
      </c>
      <c r="Q30" s="8">
        <v>0</v>
      </c>
      <c r="R30" s="8">
        <v>0</v>
      </c>
      <c r="S30" s="134">
        <f>R30/E30*100</f>
        <v>0</v>
      </c>
      <c r="T30" s="4">
        <v>0</v>
      </c>
      <c r="U30" s="4"/>
      <c r="V30" s="4"/>
      <c r="W30" s="59">
        <f t="shared" si="2"/>
        <v>0</v>
      </c>
      <c r="X30" s="64">
        <v>1</v>
      </c>
      <c r="Y30" s="117"/>
      <c r="Z30" s="119"/>
      <c r="AA30" s="59">
        <f t="shared" si="3"/>
        <v>0</v>
      </c>
    </row>
    <row r="31" spans="1:27">
      <c r="A31" s="8">
        <v>25</v>
      </c>
      <c r="B31" s="122" t="s">
        <v>120</v>
      </c>
      <c r="C31" s="16" t="s">
        <v>40</v>
      </c>
      <c r="D31" s="8">
        <v>0</v>
      </c>
      <c r="E31" s="8">
        <v>0</v>
      </c>
      <c r="F31" s="8">
        <v>0</v>
      </c>
      <c r="G31" s="58">
        <v>0</v>
      </c>
      <c r="H31" s="53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53">
        <v>0</v>
      </c>
      <c r="O31" s="53">
        <v>0</v>
      </c>
      <c r="P31" s="8">
        <v>0</v>
      </c>
      <c r="Q31" s="8">
        <v>0</v>
      </c>
      <c r="R31" s="8">
        <v>0</v>
      </c>
      <c r="S31" s="134">
        <v>0</v>
      </c>
      <c r="T31" s="4">
        <v>0</v>
      </c>
      <c r="U31" s="4"/>
      <c r="V31" s="4"/>
      <c r="W31" s="59">
        <v>0</v>
      </c>
      <c r="X31" s="64">
        <v>0</v>
      </c>
      <c r="Y31" s="117">
        <v>0</v>
      </c>
      <c r="Z31" s="119">
        <v>0</v>
      </c>
      <c r="AA31" s="59">
        <v>0</v>
      </c>
    </row>
    <row r="32" spans="1:27">
      <c r="A32" s="8">
        <v>26</v>
      </c>
      <c r="B32" s="122" t="s">
        <v>119</v>
      </c>
      <c r="C32" s="13" t="s">
        <v>23</v>
      </c>
      <c r="D32" s="8">
        <v>0</v>
      </c>
      <c r="E32" s="8">
        <v>0</v>
      </c>
      <c r="F32" s="8">
        <v>0</v>
      </c>
      <c r="G32" s="53">
        <v>0</v>
      </c>
      <c r="H32" s="53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53">
        <v>0</v>
      </c>
      <c r="O32" s="53">
        <v>0</v>
      </c>
      <c r="P32" s="8">
        <v>0</v>
      </c>
      <c r="Q32" s="8">
        <v>0</v>
      </c>
      <c r="R32" s="8">
        <v>0</v>
      </c>
      <c r="S32" s="134">
        <v>0</v>
      </c>
      <c r="T32" s="4">
        <v>0</v>
      </c>
      <c r="U32" s="4"/>
      <c r="V32" s="4"/>
      <c r="W32" s="59">
        <f t="shared" ref="W32:W38" si="4">U32-V32</f>
        <v>0</v>
      </c>
      <c r="X32" s="64">
        <v>15</v>
      </c>
      <c r="Y32" s="117"/>
      <c r="Z32" s="118"/>
      <c r="AA32" s="59">
        <f t="shared" ref="AA32:AA38" si="5">Y32-Z32</f>
        <v>0</v>
      </c>
    </row>
    <row r="33" spans="1:27">
      <c r="A33" s="8">
        <v>27</v>
      </c>
      <c r="B33" s="122" t="s">
        <v>119</v>
      </c>
      <c r="C33" s="13" t="s">
        <v>24</v>
      </c>
      <c r="D33" s="8">
        <v>1</v>
      </c>
      <c r="E33" s="8">
        <v>1</v>
      </c>
      <c r="F33" s="8">
        <v>1</v>
      </c>
      <c r="G33" s="53">
        <v>17.670000000000002</v>
      </c>
      <c r="H33" s="53">
        <v>0</v>
      </c>
      <c r="I33" s="8">
        <v>0</v>
      </c>
      <c r="J33" s="8">
        <v>1</v>
      </c>
      <c r="K33" s="8">
        <v>0</v>
      </c>
      <c r="L33" s="8">
        <v>0</v>
      </c>
      <c r="M33" s="8">
        <v>0</v>
      </c>
      <c r="N33" s="53">
        <f>(J33+K33+L33+M33)/F33*100</f>
        <v>100</v>
      </c>
      <c r="O33" s="53">
        <v>100</v>
      </c>
      <c r="P33" s="8">
        <v>0</v>
      </c>
      <c r="Q33" s="8">
        <v>0</v>
      </c>
      <c r="R33" s="8">
        <v>0</v>
      </c>
      <c r="S33" s="134">
        <f>R33/E33*100</f>
        <v>0</v>
      </c>
      <c r="T33" s="4">
        <v>0</v>
      </c>
      <c r="U33" s="4"/>
      <c r="V33" s="4"/>
      <c r="W33" s="59">
        <f t="shared" si="4"/>
        <v>0</v>
      </c>
      <c r="X33" s="64">
        <v>4</v>
      </c>
      <c r="Y33" s="117"/>
      <c r="Z33" s="119"/>
      <c r="AA33" s="59">
        <f t="shared" si="5"/>
        <v>0</v>
      </c>
    </row>
    <row r="34" spans="1:27">
      <c r="A34" s="8">
        <v>28</v>
      </c>
      <c r="B34" s="122" t="s">
        <v>119</v>
      </c>
      <c r="C34" s="13" t="s">
        <v>25</v>
      </c>
      <c r="D34" s="8">
        <v>0</v>
      </c>
      <c r="E34" s="8">
        <v>0</v>
      </c>
      <c r="F34" s="8">
        <v>0</v>
      </c>
      <c r="G34" s="53">
        <v>0</v>
      </c>
      <c r="H34" s="53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53">
        <v>0</v>
      </c>
      <c r="O34" s="53">
        <v>0</v>
      </c>
      <c r="P34" s="8">
        <v>0</v>
      </c>
      <c r="Q34" s="8">
        <v>0</v>
      </c>
      <c r="R34" s="8">
        <v>0</v>
      </c>
      <c r="S34" s="134">
        <v>0</v>
      </c>
      <c r="T34" s="4">
        <v>0</v>
      </c>
      <c r="U34" s="4"/>
      <c r="V34" s="4"/>
      <c r="W34" s="59">
        <f t="shared" si="4"/>
        <v>0</v>
      </c>
      <c r="X34" s="64">
        <v>0</v>
      </c>
      <c r="Y34" s="117"/>
      <c r="Z34" s="118"/>
      <c r="AA34" s="59">
        <f t="shared" si="5"/>
        <v>0</v>
      </c>
    </row>
    <row r="35" spans="1:27" ht="17.25" customHeight="1">
      <c r="A35" s="8">
        <v>29</v>
      </c>
      <c r="B35" s="122" t="s">
        <v>120</v>
      </c>
      <c r="C35" s="13" t="s">
        <v>41</v>
      </c>
      <c r="D35" s="8">
        <v>1</v>
      </c>
      <c r="E35" s="8">
        <v>1</v>
      </c>
      <c r="F35" s="8">
        <v>1</v>
      </c>
      <c r="G35" s="58">
        <v>17.670000000000002</v>
      </c>
      <c r="H35" s="53">
        <v>5.28</v>
      </c>
      <c r="I35" s="8">
        <v>0</v>
      </c>
      <c r="J35" s="8">
        <v>0</v>
      </c>
      <c r="K35" s="8">
        <v>0</v>
      </c>
      <c r="L35" s="8">
        <v>0</v>
      </c>
      <c r="M35" s="8">
        <v>1</v>
      </c>
      <c r="N35" s="53">
        <f t="shared" ref="N35:N41" si="6">(J35+K35+L35+M35)/F35*100</f>
        <v>100</v>
      </c>
      <c r="O35" s="53">
        <v>100</v>
      </c>
      <c r="P35" s="8">
        <v>0</v>
      </c>
      <c r="Q35" s="8">
        <v>0</v>
      </c>
      <c r="R35" s="8">
        <v>0</v>
      </c>
      <c r="S35" s="134">
        <f t="shared" ref="S35:S41" si="7">R35/E35*100</f>
        <v>0</v>
      </c>
      <c r="T35" s="4">
        <v>0</v>
      </c>
      <c r="U35" s="4"/>
      <c r="V35" s="4"/>
      <c r="W35" s="59">
        <f t="shared" si="4"/>
        <v>0</v>
      </c>
      <c r="X35" s="64">
        <v>1</v>
      </c>
      <c r="Y35" s="117"/>
      <c r="Z35" s="118"/>
      <c r="AA35" s="59">
        <f t="shared" si="5"/>
        <v>0</v>
      </c>
    </row>
    <row r="36" spans="1:27">
      <c r="A36" s="8">
        <v>30</v>
      </c>
      <c r="B36" s="122" t="s">
        <v>119</v>
      </c>
      <c r="C36" s="9" t="s">
        <v>27</v>
      </c>
      <c r="D36" s="8">
        <v>1</v>
      </c>
      <c r="E36" s="8">
        <v>1</v>
      </c>
      <c r="F36" s="8">
        <v>1</v>
      </c>
      <c r="G36" s="53">
        <v>17.670000000000002</v>
      </c>
      <c r="H36" s="53">
        <v>2.82</v>
      </c>
      <c r="I36" s="8">
        <v>0</v>
      </c>
      <c r="J36" s="8">
        <v>0</v>
      </c>
      <c r="K36" s="8">
        <v>0</v>
      </c>
      <c r="L36" s="8">
        <v>0</v>
      </c>
      <c r="M36" s="159">
        <v>0</v>
      </c>
      <c r="N36" s="53">
        <f t="shared" si="6"/>
        <v>0</v>
      </c>
      <c r="O36" s="53">
        <v>100</v>
      </c>
      <c r="P36" s="8">
        <v>0</v>
      </c>
      <c r="Q36" s="159">
        <v>1</v>
      </c>
      <c r="R36" s="8">
        <v>0</v>
      </c>
      <c r="S36" s="134">
        <f t="shared" si="7"/>
        <v>0</v>
      </c>
      <c r="T36" s="4">
        <v>0</v>
      </c>
      <c r="U36" s="4"/>
      <c r="V36" s="4"/>
      <c r="W36" s="59">
        <f t="shared" si="4"/>
        <v>0</v>
      </c>
      <c r="X36" s="64">
        <v>12</v>
      </c>
      <c r="Y36" s="117"/>
      <c r="Z36" s="120"/>
      <c r="AA36" s="59">
        <f t="shared" si="5"/>
        <v>0</v>
      </c>
    </row>
    <row r="37" spans="1:27">
      <c r="A37" s="8">
        <v>31</v>
      </c>
      <c r="B37" s="122" t="s">
        <v>120</v>
      </c>
      <c r="C37" s="13" t="s">
        <v>42</v>
      </c>
      <c r="D37" s="8">
        <v>0</v>
      </c>
      <c r="E37" s="8">
        <v>1</v>
      </c>
      <c r="F37" s="8">
        <v>1</v>
      </c>
      <c r="G37" s="58">
        <v>17.670000000000002</v>
      </c>
      <c r="H37" s="53">
        <v>0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53">
        <f t="shared" si="6"/>
        <v>100</v>
      </c>
      <c r="O37" s="53">
        <v>100</v>
      </c>
      <c r="P37" s="8">
        <v>0</v>
      </c>
      <c r="Q37" s="8">
        <v>0</v>
      </c>
      <c r="R37" s="8">
        <v>0</v>
      </c>
      <c r="S37" s="134">
        <f t="shared" si="7"/>
        <v>0</v>
      </c>
      <c r="T37" s="4">
        <v>0</v>
      </c>
      <c r="U37" s="4"/>
      <c r="V37" s="4"/>
      <c r="W37" s="59">
        <f t="shared" si="4"/>
        <v>0</v>
      </c>
      <c r="X37" s="64">
        <v>1</v>
      </c>
      <c r="Y37" s="117"/>
      <c r="Z37" s="118"/>
      <c r="AA37" s="59">
        <f t="shared" si="5"/>
        <v>0</v>
      </c>
    </row>
    <row r="38" spans="1:27">
      <c r="A38" s="8">
        <v>32</v>
      </c>
      <c r="B38" s="122" t="s">
        <v>119</v>
      </c>
      <c r="C38" s="13" t="s">
        <v>28</v>
      </c>
      <c r="D38" s="8">
        <v>1</v>
      </c>
      <c r="E38" s="8">
        <v>1</v>
      </c>
      <c r="F38" s="8">
        <v>1</v>
      </c>
      <c r="G38" s="53">
        <v>17.670000000000002</v>
      </c>
      <c r="H38" s="53">
        <v>0</v>
      </c>
      <c r="I38" s="8">
        <v>0</v>
      </c>
      <c r="J38" s="8">
        <v>1</v>
      </c>
      <c r="K38" s="8">
        <v>0</v>
      </c>
      <c r="L38" s="8">
        <v>0</v>
      </c>
      <c r="M38" s="8">
        <v>0</v>
      </c>
      <c r="N38" s="53">
        <f t="shared" si="6"/>
        <v>100</v>
      </c>
      <c r="O38" s="53">
        <v>100</v>
      </c>
      <c r="P38" s="8">
        <v>0</v>
      </c>
      <c r="Q38" s="8">
        <v>0</v>
      </c>
      <c r="R38" s="8">
        <v>0</v>
      </c>
      <c r="S38" s="134">
        <f t="shared" si="7"/>
        <v>0</v>
      </c>
      <c r="T38" s="4">
        <v>0</v>
      </c>
      <c r="U38" s="4"/>
      <c r="V38" s="4"/>
      <c r="W38" s="59">
        <f t="shared" si="4"/>
        <v>0</v>
      </c>
      <c r="X38" s="64">
        <v>18</v>
      </c>
      <c r="Y38" s="117"/>
      <c r="Z38" s="118"/>
      <c r="AA38" s="59">
        <f t="shared" si="5"/>
        <v>0</v>
      </c>
    </row>
    <row r="39" spans="1:27">
      <c r="A39" s="8">
        <v>33</v>
      </c>
      <c r="B39" s="122" t="s">
        <v>119</v>
      </c>
      <c r="C39" s="16" t="s">
        <v>103</v>
      </c>
      <c r="D39" s="8">
        <v>1</v>
      </c>
      <c r="E39" s="8">
        <v>1</v>
      </c>
      <c r="F39" s="8">
        <v>1</v>
      </c>
      <c r="G39" s="53">
        <v>17.670000000000002</v>
      </c>
      <c r="H39" s="53">
        <v>0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53">
        <f t="shared" si="6"/>
        <v>0</v>
      </c>
      <c r="O39" s="53">
        <v>0</v>
      </c>
      <c r="P39" s="8">
        <v>0</v>
      </c>
      <c r="Q39" s="8">
        <v>0</v>
      </c>
      <c r="R39" s="8">
        <v>0</v>
      </c>
      <c r="S39" s="134">
        <f t="shared" si="7"/>
        <v>0</v>
      </c>
      <c r="T39" s="4">
        <v>0</v>
      </c>
      <c r="U39" s="4"/>
      <c r="V39" s="4"/>
      <c r="W39" s="59"/>
      <c r="X39" s="64">
        <v>11</v>
      </c>
      <c r="Y39" s="117"/>
      <c r="Z39" s="118"/>
      <c r="AA39" s="59"/>
    </row>
    <row r="40" spans="1:27">
      <c r="A40" s="8">
        <v>34</v>
      </c>
      <c r="B40" s="122" t="s">
        <v>119</v>
      </c>
      <c r="C40" s="13" t="s">
        <v>26</v>
      </c>
      <c r="D40" s="8">
        <v>1</v>
      </c>
      <c r="E40" s="8">
        <v>1</v>
      </c>
      <c r="F40" s="8">
        <v>1</v>
      </c>
      <c r="G40" s="53">
        <v>17.670000000000002</v>
      </c>
      <c r="H40" s="53">
        <v>12.61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53">
        <f>(J40+K40+L40+M40)/F40*100</f>
        <v>0</v>
      </c>
      <c r="O40" s="53">
        <v>0</v>
      </c>
      <c r="P40" s="8">
        <v>0</v>
      </c>
      <c r="Q40" s="8">
        <v>0</v>
      </c>
      <c r="R40" s="8">
        <v>1</v>
      </c>
      <c r="S40" s="134">
        <f>R40/E40*100</f>
        <v>100</v>
      </c>
      <c r="T40" s="4">
        <v>100</v>
      </c>
      <c r="U40" s="4"/>
      <c r="V40" s="4"/>
      <c r="W40" s="59">
        <f>U40-V40</f>
        <v>0</v>
      </c>
      <c r="X40" s="64">
        <v>12</v>
      </c>
      <c r="Y40" s="117"/>
      <c r="Z40" s="118"/>
      <c r="AA40" s="59">
        <f>Y40-Z40</f>
        <v>0</v>
      </c>
    </row>
    <row r="41" spans="1:27" ht="15.75">
      <c r="A41" s="1"/>
      <c r="B41" s="1"/>
      <c r="C41" s="27" t="s">
        <v>46</v>
      </c>
      <c r="D41" s="27">
        <f t="shared" ref="D41:M41" si="8">SUM(D7:D40)</f>
        <v>29</v>
      </c>
      <c r="E41" s="27">
        <f t="shared" si="8"/>
        <v>30</v>
      </c>
      <c r="F41" s="27">
        <f t="shared" si="8"/>
        <v>30</v>
      </c>
      <c r="G41" s="5">
        <f t="shared" si="8"/>
        <v>530.10000000000025</v>
      </c>
      <c r="H41" s="5">
        <f t="shared" si="8"/>
        <v>46.17</v>
      </c>
      <c r="I41" s="27">
        <f t="shared" si="8"/>
        <v>3</v>
      </c>
      <c r="J41" s="27">
        <f t="shared" si="8"/>
        <v>15</v>
      </c>
      <c r="K41" s="27">
        <f t="shared" si="8"/>
        <v>7</v>
      </c>
      <c r="L41" s="27">
        <f t="shared" si="8"/>
        <v>0</v>
      </c>
      <c r="M41" s="27">
        <f t="shared" si="8"/>
        <v>2</v>
      </c>
      <c r="N41" s="54">
        <f t="shared" si="6"/>
        <v>80</v>
      </c>
      <c r="O41" s="27">
        <v>83.33</v>
      </c>
      <c r="P41" s="27">
        <f>SUM(P7:P40)</f>
        <v>0</v>
      </c>
      <c r="Q41" s="27">
        <f>SUM(Q7:Q40)</f>
        <v>2</v>
      </c>
      <c r="R41" s="27">
        <f>SUM(R7:R40)</f>
        <v>1</v>
      </c>
      <c r="S41" s="36">
        <f t="shared" si="7"/>
        <v>3.3333333333333335</v>
      </c>
      <c r="T41" s="27">
        <v>3.33</v>
      </c>
      <c r="U41" s="27">
        <f t="shared" ref="U41:AA41" si="9">SUM(U7:U40)</f>
        <v>1</v>
      </c>
      <c r="V41" s="27">
        <f t="shared" si="9"/>
        <v>0</v>
      </c>
      <c r="W41" s="27">
        <f t="shared" si="9"/>
        <v>1</v>
      </c>
      <c r="X41" s="27">
        <f t="shared" si="9"/>
        <v>257</v>
      </c>
      <c r="Y41" s="27">
        <f t="shared" si="9"/>
        <v>0</v>
      </c>
      <c r="Z41" s="27">
        <f t="shared" si="9"/>
        <v>0</v>
      </c>
      <c r="AA41" s="27">
        <f t="shared" si="9"/>
        <v>0</v>
      </c>
    </row>
    <row r="42" spans="1:27" ht="14.25" customHeight="1">
      <c r="A42" s="1"/>
      <c r="B42" s="1"/>
      <c r="C42" s="128" t="s">
        <v>121</v>
      </c>
      <c r="D42" s="27">
        <v>29</v>
      </c>
      <c r="E42" s="27">
        <v>30</v>
      </c>
      <c r="F42" s="27">
        <v>30</v>
      </c>
      <c r="G42" s="5">
        <v>530.10000000000025</v>
      </c>
      <c r="H42" s="27">
        <v>46.17</v>
      </c>
      <c r="I42" s="27">
        <v>3</v>
      </c>
      <c r="J42" s="27">
        <v>15</v>
      </c>
      <c r="K42" s="27">
        <v>7</v>
      </c>
      <c r="L42" s="27">
        <v>0</v>
      </c>
      <c r="M42" s="27">
        <v>3</v>
      </c>
      <c r="N42" s="27">
        <v>83.333333333333343</v>
      </c>
      <c r="O42" s="27">
        <v>83.33</v>
      </c>
      <c r="P42" s="27">
        <v>0</v>
      </c>
      <c r="Q42" s="27">
        <v>1</v>
      </c>
      <c r="R42" s="27">
        <v>1</v>
      </c>
      <c r="S42" s="36">
        <v>3.3333333333333335</v>
      </c>
      <c r="T42" s="27">
        <v>3.33</v>
      </c>
      <c r="U42" s="27">
        <v>1</v>
      </c>
      <c r="V42" s="27">
        <v>0</v>
      </c>
      <c r="W42" s="27">
        <v>0</v>
      </c>
      <c r="X42" s="27">
        <v>257</v>
      </c>
      <c r="Y42" s="5">
        <v>0</v>
      </c>
      <c r="Z42" s="5">
        <v>0</v>
      </c>
      <c r="AA42" s="27">
        <v>0</v>
      </c>
    </row>
    <row r="43" spans="1:27" ht="13.5" customHeight="1">
      <c r="A43" s="1"/>
      <c r="B43" s="1"/>
      <c r="C43" s="128" t="s">
        <v>122</v>
      </c>
      <c r="D43" s="27">
        <f>D41-D42</f>
        <v>0</v>
      </c>
      <c r="E43" s="27">
        <f>E41-E42</f>
        <v>0</v>
      </c>
      <c r="F43" s="27">
        <f>F41-F42</f>
        <v>0</v>
      </c>
      <c r="G43" s="1"/>
      <c r="H43" s="1"/>
      <c r="I43" s="27">
        <f>I41-I42</f>
        <v>0</v>
      </c>
      <c r="J43" s="27">
        <f>J41-J42</f>
        <v>0</v>
      </c>
      <c r="K43" s="27">
        <f>K41-K42</f>
        <v>0</v>
      </c>
      <c r="L43" s="27">
        <f>L41-L42</f>
        <v>0</v>
      </c>
      <c r="M43" s="27">
        <f>M41-M42</f>
        <v>-1</v>
      </c>
      <c r="N43" s="54">
        <f>(J43+K43+L43+M43)/30*100</f>
        <v>-3.3333333333333335</v>
      </c>
      <c r="O43" s="5"/>
      <c r="P43" s="27">
        <f>P41-P42</f>
        <v>0</v>
      </c>
      <c r="Q43" s="27">
        <f>Q41-Q42</f>
        <v>1</v>
      </c>
      <c r="R43" s="27">
        <f>R41-R42</f>
        <v>0</v>
      </c>
      <c r="S43" s="36">
        <f>R43/30*100</f>
        <v>0</v>
      </c>
      <c r="T43" s="5"/>
      <c r="U43" s="27"/>
      <c r="V43" s="27"/>
      <c r="W43" s="27"/>
      <c r="X43" s="27">
        <f>X41-X42</f>
        <v>0</v>
      </c>
      <c r="Y43" s="27">
        <f>Y41-Y42</f>
        <v>0</v>
      </c>
      <c r="Z43" s="27">
        <f>Z41-Z42</f>
        <v>0</v>
      </c>
      <c r="AA43" s="27">
        <f>AA41-AA42</f>
        <v>0</v>
      </c>
    </row>
  </sheetData>
  <mergeCells count="26">
    <mergeCell ref="A4:A5"/>
    <mergeCell ref="J4:J5"/>
    <mergeCell ref="K4:K5"/>
    <mergeCell ref="N4:O4"/>
    <mergeCell ref="C4:C5"/>
    <mergeCell ref="D4:D5"/>
    <mergeCell ref="E4:E5"/>
    <mergeCell ref="F4:F5"/>
    <mergeCell ref="I4:I5"/>
    <mergeCell ref="B4:B5"/>
    <mergeCell ref="W4:W5"/>
    <mergeCell ref="AA4:AA5"/>
    <mergeCell ref="A1:AA1"/>
    <mergeCell ref="A2:AA2"/>
    <mergeCell ref="A3:AA3"/>
    <mergeCell ref="S4:T4"/>
    <mergeCell ref="X4:X5"/>
    <mergeCell ref="L4:L5"/>
    <mergeCell ref="M4:M5"/>
    <mergeCell ref="P4:P5"/>
    <mergeCell ref="Q4:Q5"/>
    <mergeCell ref="R4:R5"/>
    <mergeCell ref="G4:G5"/>
    <mergeCell ref="H4:H5"/>
    <mergeCell ref="U4:V4"/>
    <mergeCell ref="Y4:Z4"/>
  </mergeCells>
  <pageMargins left="0.94" right="0.17" top="0.28000000000000003" bottom="0.23" header="0.23" footer="0.2"/>
  <pageSetup paperSize="5" scale="85" orientation="landscape" verticalDpi="0" r:id="rId1"/>
  <legacyDrawing r:id="rId2"/>
  <controls>
    <control shapeId="4097" r:id="rId3" name="Control 1"/>
    <control shapeId="4098" r:id="rId4" name="Control 2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>
    <tabColor rgb="FF00FFFF"/>
  </sheetPr>
  <dimension ref="A1:AB22"/>
  <sheetViews>
    <sheetView showGridLines="0" tabSelected="1" zoomScale="94" zoomScaleNormal="94" workbookViewId="0">
      <pane ySplit="5" topLeftCell="A6" activePane="bottomLeft" state="frozen"/>
      <selection activeCell="A17" sqref="A17:IV30"/>
      <selection pane="bottomLeft" activeCell="J25" sqref="J25"/>
    </sheetView>
  </sheetViews>
  <sheetFormatPr defaultColWidth="9.140625" defaultRowHeight="15"/>
  <cols>
    <col min="1" max="1" width="5.140625" style="68" customWidth="1"/>
    <col min="2" max="2" width="12.7109375" style="68" customWidth="1"/>
    <col min="3" max="3" width="1.5703125" style="68" hidden="1" customWidth="1"/>
    <col min="4" max="4" width="9" style="68" customWidth="1"/>
    <col min="5" max="5" width="10.42578125" style="68" customWidth="1"/>
    <col min="6" max="6" width="7.5703125" style="68" customWidth="1"/>
    <col min="7" max="7" width="9.42578125" style="68" customWidth="1"/>
    <col min="8" max="8" width="9" style="68" customWidth="1"/>
    <col min="9" max="13" width="7.28515625" style="68" customWidth="1"/>
    <col min="14" max="14" width="5.85546875" style="68" customWidth="1"/>
    <col min="15" max="15" width="7.7109375" style="68" customWidth="1"/>
    <col min="16" max="18" width="7.28515625" style="68" customWidth="1"/>
    <col min="19" max="19" width="9.140625" style="68" hidden="1" customWidth="1"/>
    <col min="20" max="20" width="6.42578125" style="68" hidden="1" customWidth="1"/>
    <col min="21" max="21" width="9.140625" style="68" hidden="1" customWidth="1"/>
    <col min="22" max="22" width="7.85546875" style="68" hidden="1" customWidth="1"/>
    <col min="23" max="23" width="10.7109375" style="68" hidden="1" customWidth="1"/>
    <col min="24" max="27" width="12" style="68" customWidth="1"/>
    <col min="28" max="28" width="14.5703125" style="68" customWidth="1"/>
    <col min="29" max="16384" width="9.140625" style="68"/>
  </cols>
  <sheetData>
    <row r="1" spans="1:28" ht="22.5" customHeight="1">
      <c r="A1" s="214" t="s">
        <v>61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6"/>
    </row>
    <row r="2" spans="1:28" s="69" customFormat="1" ht="22.5" customHeight="1">
      <c r="A2" s="217" t="s">
        <v>113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9"/>
    </row>
    <row r="3" spans="1:28" s="70" customFormat="1" ht="17.45" customHeight="1">
      <c r="A3" s="220" t="s">
        <v>137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2"/>
    </row>
    <row r="4" spans="1:28" s="71" customFormat="1" ht="16.5" customHeight="1">
      <c r="A4" s="223" t="s">
        <v>0</v>
      </c>
      <c r="B4" s="223" t="s">
        <v>62</v>
      </c>
      <c r="C4" s="223" t="s">
        <v>1</v>
      </c>
      <c r="D4" s="224" t="s">
        <v>63</v>
      </c>
      <c r="E4" s="223" t="s">
        <v>2</v>
      </c>
      <c r="F4" s="223" t="s">
        <v>3</v>
      </c>
      <c r="G4" s="223" t="s">
        <v>64</v>
      </c>
      <c r="H4" s="223" t="s">
        <v>114</v>
      </c>
      <c r="I4" s="236" t="s">
        <v>4</v>
      </c>
      <c r="J4" s="223" t="s">
        <v>5</v>
      </c>
      <c r="K4" s="223" t="s">
        <v>6</v>
      </c>
      <c r="L4" s="223" t="s">
        <v>7</v>
      </c>
      <c r="M4" s="223" t="s">
        <v>8</v>
      </c>
      <c r="N4" s="223" t="s">
        <v>9</v>
      </c>
      <c r="O4" s="234" t="s">
        <v>45</v>
      </c>
      <c r="P4" s="223" t="s">
        <v>10</v>
      </c>
      <c r="Q4" s="223" t="s">
        <v>11</v>
      </c>
      <c r="R4" s="223" t="s">
        <v>12</v>
      </c>
      <c r="S4" s="233" t="s">
        <v>65</v>
      </c>
      <c r="T4" s="233" t="s">
        <v>66</v>
      </c>
      <c r="U4" s="233" t="s">
        <v>67</v>
      </c>
      <c r="V4" s="233" t="s">
        <v>68</v>
      </c>
      <c r="W4" s="227" t="s">
        <v>69</v>
      </c>
      <c r="X4" s="226" t="s">
        <v>70</v>
      </c>
      <c r="Y4" s="227" t="s">
        <v>128</v>
      </c>
      <c r="Z4" s="227" t="s">
        <v>55</v>
      </c>
      <c r="AA4" s="227" t="s">
        <v>56</v>
      </c>
      <c r="AB4" s="223" t="s">
        <v>54</v>
      </c>
    </row>
    <row r="5" spans="1:28" s="71" customFormat="1" ht="57.75" customHeight="1">
      <c r="A5" s="223"/>
      <c r="B5" s="223"/>
      <c r="C5" s="223"/>
      <c r="D5" s="225"/>
      <c r="E5" s="223"/>
      <c r="F5" s="223"/>
      <c r="G5" s="223"/>
      <c r="H5" s="223"/>
      <c r="I5" s="236"/>
      <c r="J5" s="223"/>
      <c r="K5" s="223"/>
      <c r="L5" s="223"/>
      <c r="M5" s="223"/>
      <c r="N5" s="223"/>
      <c r="O5" s="235"/>
      <c r="P5" s="223"/>
      <c r="Q5" s="223"/>
      <c r="R5" s="223"/>
      <c r="S5" s="233"/>
      <c r="T5" s="233"/>
      <c r="U5" s="233"/>
      <c r="V5" s="233"/>
      <c r="W5" s="228"/>
      <c r="X5" s="226"/>
      <c r="Y5" s="228"/>
      <c r="Z5" s="228"/>
      <c r="AA5" s="228"/>
      <c r="AB5" s="223"/>
    </row>
    <row r="6" spans="1:28">
      <c r="A6" s="72" t="s">
        <v>71</v>
      </c>
      <c r="B6" s="72" t="s">
        <v>72</v>
      </c>
      <c r="C6" s="72" t="s">
        <v>73</v>
      </c>
      <c r="D6" s="72"/>
      <c r="E6" s="72" t="s">
        <v>74</v>
      </c>
      <c r="F6" s="72" t="s">
        <v>75</v>
      </c>
      <c r="G6" s="72" t="s">
        <v>76</v>
      </c>
      <c r="H6" s="72" t="s">
        <v>77</v>
      </c>
      <c r="I6" s="72" t="s">
        <v>78</v>
      </c>
      <c r="J6" s="72" t="s">
        <v>79</v>
      </c>
      <c r="K6" s="72" t="s">
        <v>80</v>
      </c>
      <c r="L6" s="72" t="s">
        <v>81</v>
      </c>
      <c r="M6" s="72" t="s">
        <v>82</v>
      </c>
      <c r="N6" s="72" t="s">
        <v>83</v>
      </c>
      <c r="O6" s="72" t="s">
        <v>84</v>
      </c>
      <c r="P6" s="72" t="s">
        <v>85</v>
      </c>
      <c r="Q6" s="72" t="s">
        <v>86</v>
      </c>
      <c r="R6" s="72" t="s">
        <v>87</v>
      </c>
      <c r="S6" s="73" t="s">
        <v>88</v>
      </c>
      <c r="T6" s="73" t="s">
        <v>89</v>
      </c>
      <c r="U6" s="73" t="s">
        <v>90</v>
      </c>
      <c r="V6" s="73" t="s">
        <v>91</v>
      </c>
      <c r="W6" s="73" t="s">
        <v>92</v>
      </c>
      <c r="X6" s="73" t="s">
        <v>93</v>
      </c>
      <c r="Y6" s="73" t="s">
        <v>94</v>
      </c>
      <c r="Z6" s="73" t="s">
        <v>123</v>
      </c>
      <c r="AA6" s="73" t="s">
        <v>124</v>
      </c>
      <c r="AB6" s="72" t="s">
        <v>125</v>
      </c>
    </row>
    <row r="7" spans="1:28" s="79" customFormat="1" ht="35.1" customHeight="1">
      <c r="A7" s="229" t="s">
        <v>71</v>
      </c>
      <c r="B7" s="231" t="s">
        <v>95</v>
      </c>
      <c r="C7" s="74" t="s">
        <v>96</v>
      </c>
      <c r="D7" s="74" t="s">
        <v>97</v>
      </c>
      <c r="E7" s="75">
        <v>263</v>
      </c>
      <c r="F7" s="75">
        <v>296</v>
      </c>
      <c r="G7" s="76">
        <v>10975</v>
      </c>
      <c r="H7" s="76">
        <v>5213.4799999999996</v>
      </c>
      <c r="I7" s="77">
        <v>294</v>
      </c>
      <c r="J7" s="77">
        <v>3</v>
      </c>
      <c r="K7" s="77">
        <v>16</v>
      </c>
      <c r="L7" s="77">
        <v>17</v>
      </c>
      <c r="M7" s="77">
        <v>15</v>
      </c>
      <c r="N7" s="77">
        <v>25</v>
      </c>
      <c r="O7" s="78">
        <f t="shared" ref="O7:O22" si="0">(K7+L7+M7+N7)/I7*100</f>
        <v>24.829931972789115</v>
      </c>
      <c r="P7" s="77">
        <v>29</v>
      </c>
      <c r="Q7" s="77">
        <v>58</v>
      </c>
      <c r="R7" s="77">
        <v>131</v>
      </c>
      <c r="S7" s="77">
        <v>14</v>
      </c>
      <c r="T7" s="77">
        <v>8</v>
      </c>
      <c r="U7" s="77">
        <v>2</v>
      </c>
      <c r="V7" s="77">
        <v>4</v>
      </c>
      <c r="W7" s="77"/>
      <c r="X7" s="78">
        <f t="shared" ref="X7:X22" si="1">R7/I7*100</f>
        <v>44.557823129251702</v>
      </c>
      <c r="Y7" s="138">
        <v>66</v>
      </c>
      <c r="Z7" s="138">
        <v>25</v>
      </c>
      <c r="AA7" s="138">
        <f t="shared" ref="AA7:AA22" si="2">Y7-Z7</f>
        <v>41</v>
      </c>
      <c r="AB7" s="77"/>
    </row>
    <row r="8" spans="1:28" s="83" customFormat="1" ht="31.5" customHeight="1">
      <c r="A8" s="230"/>
      <c r="B8" s="232"/>
      <c r="C8" s="80"/>
      <c r="D8" s="74" t="s">
        <v>34</v>
      </c>
      <c r="E8" s="75">
        <v>175</v>
      </c>
      <c r="F8" s="75">
        <v>188</v>
      </c>
      <c r="G8" s="76">
        <v>7015</v>
      </c>
      <c r="H8" s="76">
        <v>3359.76</v>
      </c>
      <c r="I8" s="77">
        <v>188</v>
      </c>
      <c r="J8" s="77">
        <v>0</v>
      </c>
      <c r="K8" s="77">
        <v>4</v>
      </c>
      <c r="L8" s="77">
        <v>8</v>
      </c>
      <c r="M8" s="77">
        <v>8</v>
      </c>
      <c r="N8" s="77">
        <v>10</v>
      </c>
      <c r="O8" s="78">
        <f t="shared" si="0"/>
        <v>15.957446808510639</v>
      </c>
      <c r="P8" s="77">
        <v>51</v>
      </c>
      <c r="Q8" s="77">
        <v>17</v>
      </c>
      <c r="R8" s="77">
        <v>90</v>
      </c>
      <c r="S8" s="81">
        <v>5</v>
      </c>
      <c r="T8" s="81">
        <v>1</v>
      </c>
      <c r="U8" s="81"/>
      <c r="V8" s="81"/>
      <c r="W8" s="81"/>
      <c r="X8" s="78">
        <f t="shared" si="1"/>
        <v>47.872340425531917</v>
      </c>
      <c r="Y8" s="138">
        <v>31</v>
      </c>
      <c r="Z8" s="138">
        <v>15</v>
      </c>
      <c r="AA8" s="138">
        <f t="shared" si="2"/>
        <v>16</v>
      </c>
      <c r="AB8" s="82"/>
    </row>
    <row r="9" spans="1:28" s="83" customFormat="1" ht="31.5" customHeight="1">
      <c r="A9" s="84"/>
      <c r="B9" s="237" t="s">
        <v>46</v>
      </c>
      <c r="C9" s="238"/>
      <c r="D9" s="239"/>
      <c r="E9" s="85">
        <f t="shared" ref="E9:N9" si="3">SUM(E7:E8)</f>
        <v>438</v>
      </c>
      <c r="F9" s="85">
        <f t="shared" si="3"/>
        <v>484</v>
      </c>
      <c r="G9" s="85">
        <f t="shared" si="3"/>
        <v>17990</v>
      </c>
      <c r="H9" s="85">
        <f t="shared" si="3"/>
        <v>8573.24</v>
      </c>
      <c r="I9" s="85">
        <f t="shared" si="3"/>
        <v>482</v>
      </c>
      <c r="J9" s="85">
        <f t="shared" si="3"/>
        <v>3</v>
      </c>
      <c r="K9" s="85">
        <f t="shared" si="3"/>
        <v>20</v>
      </c>
      <c r="L9" s="85">
        <f t="shared" si="3"/>
        <v>25</v>
      </c>
      <c r="M9" s="85">
        <f t="shared" si="3"/>
        <v>23</v>
      </c>
      <c r="N9" s="85">
        <f t="shared" si="3"/>
        <v>35</v>
      </c>
      <c r="O9" s="86">
        <f t="shared" si="0"/>
        <v>21.369294605809127</v>
      </c>
      <c r="P9" s="85">
        <f t="shared" ref="P9:W9" si="4">SUM(P7:P8)</f>
        <v>80</v>
      </c>
      <c r="Q9" s="85">
        <f t="shared" si="4"/>
        <v>75</v>
      </c>
      <c r="R9" s="85">
        <f t="shared" si="4"/>
        <v>221</v>
      </c>
      <c r="S9" s="85">
        <f t="shared" si="4"/>
        <v>19</v>
      </c>
      <c r="T9" s="85">
        <f t="shared" si="4"/>
        <v>9</v>
      </c>
      <c r="U9" s="85">
        <f t="shared" si="4"/>
        <v>2</v>
      </c>
      <c r="V9" s="85">
        <f t="shared" si="4"/>
        <v>4</v>
      </c>
      <c r="W9" s="85">
        <f t="shared" si="4"/>
        <v>0</v>
      </c>
      <c r="X9" s="86">
        <f t="shared" si="1"/>
        <v>45.850622406639005</v>
      </c>
      <c r="Y9" s="85">
        <f>SUM(Y7:Y8)</f>
        <v>97</v>
      </c>
      <c r="Z9" s="85">
        <f>SUM(Z7:Z8)</f>
        <v>40</v>
      </c>
      <c r="AA9" s="139">
        <f t="shared" si="2"/>
        <v>57</v>
      </c>
      <c r="AB9" s="82"/>
    </row>
    <row r="10" spans="1:28" s="79" customFormat="1" ht="37.5" customHeight="1">
      <c r="A10" s="229" t="s">
        <v>72</v>
      </c>
      <c r="B10" s="231" t="s">
        <v>98</v>
      </c>
      <c r="C10" s="74" t="s">
        <v>96</v>
      </c>
      <c r="D10" s="74" t="s">
        <v>97</v>
      </c>
      <c r="E10" s="75">
        <v>245</v>
      </c>
      <c r="F10" s="75">
        <v>252</v>
      </c>
      <c r="G10" s="76">
        <v>5341.0000000000018</v>
      </c>
      <c r="H10" s="76">
        <v>1927.85</v>
      </c>
      <c r="I10" s="77">
        <v>245</v>
      </c>
      <c r="J10" s="77">
        <v>9</v>
      </c>
      <c r="K10" s="77">
        <v>45</v>
      </c>
      <c r="L10" s="77">
        <v>40</v>
      </c>
      <c r="M10" s="77">
        <v>13</v>
      </c>
      <c r="N10" s="77">
        <v>28</v>
      </c>
      <c r="O10" s="78">
        <f t="shared" si="0"/>
        <v>51.428571428571423</v>
      </c>
      <c r="P10" s="77">
        <v>0</v>
      </c>
      <c r="Q10" s="77">
        <v>37</v>
      </c>
      <c r="R10" s="77">
        <v>73</v>
      </c>
      <c r="S10" s="77">
        <v>43</v>
      </c>
      <c r="T10" s="77">
        <v>5</v>
      </c>
      <c r="U10" s="77">
        <v>0</v>
      </c>
      <c r="V10" s="77">
        <v>9</v>
      </c>
      <c r="W10" s="77"/>
      <c r="X10" s="78">
        <f t="shared" si="1"/>
        <v>29.795918367346943</v>
      </c>
      <c r="Y10" s="138">
        <v>49</v>
      </c>
      <c r="Z10" s="138">
        <v>13</v>
      </c>
      <c r="AA10" s="138">
        <f t="shared" si="2"/>
        <v>36</v>
      </c>
      <c r="AB10" s="77"/>
    </row>
    <row r="11" spans="1:28" s="83" customFormat="1" ht="30" customHeight="1">
      <c r="A11" s="230"/>
      <c r="B11" s="232"/>
      <c r="C11" s="80"/>
      <c r="D11" s="74" t="s">
        <v>34</v>
      </c>
      <c r="E11" s="75">
        <v>176</v>
      </c>
      <c r="F11" s="75">
        <v>188</v>
      </c>
      <c r="G11" s="76">
        <v>4120.2000000000016</v>
      </c>
      <c r="H11" s="76">
        <v>1413.61</v>
      </c>
      <c r="I11" s="77">
        <v>188</v>
      </c>
      <c r="J11" s="77">
        <v>0</v>
      </c>
      <c r="K11" s="77">
        <v>28</v>
      </c>
      <c r="L11" s="77">
        <v>25</v>
      </c>
      <c r="M11" s="77">
        <v>20</v>
      </c>
      <c r="N11" s="77">
        <v>54</v>
      </c>
      <c r="O11" s="78">
        <f t="shared" si="0"/>
        <v>67.553191489361694</v>
      </c>
      <c r="P11" s="77">
        <v>0</v>
      </c>
      <c r="Q11" s="77">
        <v>13</v>
      </c>
      <c r="R11" s="77">
        <v>48</v>
      </c>
      <c r="S11" s="81">
        <v>30</v>
      </c>
      <c r="T11" s="81">
        <v>1</v>
      </c>
      <c r="U11" s="81"/>
      <c r="V11" s="81"/>
      <c r="W11" s="81"/>
      <c r="X11" s="78">
        <f t="shared" si="1"/>
        <v>25.531914893617021</v>
      </c>
      <c r="Y11" s="138">
        <v>31</v>
      </c>
      <c r="Z11" s="138">
        <v>7</v>
      </c>
      <c r="AA11" s="138">
        <f t="shared" si="2"/>
        <v>24</v>
      </c>
      <c r="AB11" s="82"/>
    </row>
    <row r="12" spans="1:28" s="83" customFormat="1" ht="30" customHeight="1">
      <c r="A12" s="84"/>
      <c r="B12" s="237" t="s">
        <v>46</v>
      </c>
      <c r="C12" s="238"/>
      <c r="D12" s="239"/>
      <c r="E12" s="85">
        <f t="shared" ref="E12:N12" si="5">SUM(E10:E11)</f>
        <v>421</v>
      </c>
      <c r="F12" s="85">
        <f t="shared" si="5"/>
        <v>440</v>
      </c>
      <c r="G12" s="110">
        <f t="shared" si="5"/>
        <v>9461.2000000000044</v>
      </c>
      <c r="H12" s="85">
        <f t="shared" si="5"/>
        <v>3341.46</v>
      </c>
      <c r="I12" s="85">
        <f t="shared" si="5"/>
        <v>433</v>
      </c>
      <c r="J12" s="85">
        <f t="shared" si="5"/>
        <v>9</v>
      </c>
      <c r="K12" s="85">
        <f t="shared" si="5"/>
        <v>73</v>
      </c>
      <c r="L12" s="85">
        <f t="shared" si="5"/>
        <v>65</v>
      </c>
      <c r="M12" s="85">
        <f t="shared" si="5"/>
        <v>33</v>
      </c>
      <c r="N12" s="85">
        <f t="shared" si="5"/>
        <v>82</v>
      </c>
      <c r="O12" s="86">
        <f t="shared" si="0"/>
        <v>58.429561200923786</v>
      </c>
      <c r="P12" s="85">
        <f t="shared" ref="P12:Z12" si="6">SUM(P10:P11)</f>
        <v>0</v>
      </c>
      <c r="Q12" s="85">
        <f t="shared" si="6"/>
        <v>50</v>
      </c>
      <c r="R12" s="85">
        <f t="shared" si="6"/>
        <v>121</v>
      </c>
      <c r="S12" s="85">
        <f t="shared" si="6"/>
        <v>73</v>
      </c>
      <c r="T12" s="85">
        <f t="shared" si="6"/>
        <v>6</v>
      </c>
      <c r="U12" s="85">
        <f t="shared" si="6"/>
        <v>0</v>
      </c>
      <c r="V12" s="85">
        <f t="shared" si="6"/>
        <v>9</v>
      </c>
      <c r="W12" s="85">
        <f t="shared" si="6"/>
        <v>0</v>
      </c>
      <c r="X12" s="86">
        <f t="shared" si="1"/>
        <v>27.944572748267898</v>
      </c>
      <c r="Y12" s="140">
        <f t="shared" si="6"/>
        <v>80</v>
      </c>
      <c r="Z12" s="140">
        <f t="shared" si="6"/>
        <v>20</v>
      </c>
      <c r="AA12" s="139">
        <f t="shared" si="2"/>
        <v>60</v>
      </c>
      <c r="AB12" s="82"/>
    </row>
    <row r="13" spans="1:28" s="79" customFormat="1" ht="36.75" customHeight="1">
      <c r="A13" s="229" t="s">
        <v>73</v>
      </c>
      <c r="B13" s="240" t="s">
        <v>99</v>
      </c>
      <c r="C13" s="74" t="s">
        <v>96</v>
      </c>
      <c r="D13" s="74" t="s">
        <v>97</v>
      </c>
      <c r="E13" s="75">
        <v>208</v>
      </c>
      <c r="F13" s="75">
        <v>239</v>
      </c>
      <c r="G13" s="76">
        <v>4182.5</v>
      </c>
      <c r="H13" s="76">
        <v>1144.44</v>
      </c>
      <c r="I13" s="77">
        <v>239</v>
      </c>
      <c r="J13" s="77">
        <v>14</v>
      </c>
      <c r="K13" s="77">
        <v>89</v>
      </c>
      <c r="L13" s="77">
        <v>39</v>
      </c>
      <c r="M13" s="77">
        <v>13</v>
      </c>
      <c r="N13" s="77">
        <v>23</v>
      </c>
      <c r="O13" s="78">
        <f t="shared" si="0"/>
        <v>68.619246861924694</v>
      </c>
      <c r="P13" s="77">
        <v>0</v>
      </c>
      <c r="Q13" s="77">
        <v>25</v>
      </c>
      <c r="R13" s="77">
        <v>36</v>
      </c>
      <c r="S13" s="77">
        <v>55</v>
      </c>
      <c r="T13" s="77">
        <v>7</v>
      </c>
      <c r="U13" s="77">
        <v>0</v>
      </c>
      <c r="V13" s="77">
        <v>13</v>
      </c>
      <c r="W13" s="77"/>
      <c r="X13" s="78">
        <f t="shared" si="1"/>
        <v>15.062761506276152</v>
      </c>
      <c r="Y13" s="138">
        <v>43</v>
      </c>
      <c r="Z13" s="138">
        <v>12</v>
      </c>
      <c r="AA13" s="138">
        <f t="shared" si="2"/>
        <v>31</v>
      </c>
      <c r="AB13" s="77"/>
    </row>
    <row r="14" spans="1:28" s="83" customFormat="1" ht="33.75" customHeight="1">
      <c r="A14" s="230"/>
      <c r="B14" s="241"/>
      <c r="C14" s="80"/>
      <c r="D14" s="74" t="s">
        <v>34</v>
      </c>
      <c r="E14" s="75">
        <v>140</v>
      </c>
      <c r="F14" s="75">
        <v>149</v>
      </c>
      <c r="G14" s="76">
        <v>2660</v>
      </c>
      <c r="H14" s="76">
        <v>875.23199999999997</v>
      </c>
      <c r="I14" s="77">
        <v>148</v>
      </c>
      <c r="J14" s="77">
        <v>0</v>
      </c>
      <c r="K14" s="77">
        <v>39</v>
      </c>
      <c r="L14" s="77">
        <v>28</v>
      </c>
      <c r="M14" s="77">
        <v>21</v>
      </c>
      <c r="N14" s="77">
        <v>25</v>
      </c>
      <c r="O14" s="78">
        <f t="shared" si="0"/>
        <v>76.351351351351354</v>
      </c>
      <c r="P14" s="77">
        <v>0</v>
      </c>
      <c r="Q14" s="77">
        <v>6</v>
      </c>
      <c r="R14" s="77">
        <v>29</v>
      </c>
      <c r="S14" s="87">
        <v>43</v>
      </c>
      <c r="T14" s="81">
        <v>1</v>
      </c>
      <c r="U14" s="81"/>
      <c r="V14" s="81"/>
      <c r="W14" s="81">
        <v>3</v>
      </c>
      <c r="X14" s="78">
        <f t="shared" si="1"/>
        <v>19.594594594594593</v>
      </c>
      <c r="Y14" s="138">
        <v>30</v>
      </c>
      <c r="Z14" s="138">
        <v>12</v>
      </c>
      <c r="AA14" s="138">
        <f t="shared" si="2"/>
        <v>18</v>
      </c>
      <c r="AB14" s="82"/>
    </row>
    <row r="15" spans="1:28" s="83" customFormat="1" ht="33.75" customHeight="1">
      <c r="A15" s="88"/>
      <c r="B15" s="237" t="s">
        <v>46</v>
      </c>
      <c r="C15" s="238"/>
      <c r="D15" s="239"/>
      <c r="E15" s="85">
        <f t="shared" ref="E15:N15" si="7">SUM(E13:E14)</f>
        <v>348</v>
      </c>
      <c r="F15" s="85">
        <f t="shared" si="7"/>
        <v>388</v>
      </c>
      <c r="G15" s="110">
        <f t="shared" si="7"/>
        <v>6842.5</v>
      </c>
      <c r="H15" s="85">
        <f t="shared" si="7"/>
        <v>2019.672</v>
      </c>
      <c r="I15" s="85">
        <f t="shared" si="7"/>
        <v>387</v>
      </c>
      <c r="J15" s="85">
        <f t="shared" si="7"/>
        <v>14</v>
      </c>
      <c r="K15" s="85">
        <f t="shared" si="7"/>
        <v>128</v>
      </c>
      <c r="L15" s="85">
        <f t="shared" si="7"/>
        <v>67</v>
      </c>
      <c r="M15" s="85">
        <f t="shared" si="7"/>
        <v>34</v>
      </c>
      <c r="N15" s="85">
        <f t="shared" si="7"/>
        <v>48</v>
      </c>
      <c r="O15" s="86">
        <f t="shared" si="0"/>
        <v>71.576227390180875</v>
      </c>
      <c r="P15" s="85">
        <f t="shared" ref="P15:W15" si="8">SUM(P13:P14)</f>
        <v>0</v>
      </c>
      <c r="Q15" s="85">
        <f t="shared" si="8"/>
        <v>31</v>
      </c>
      <c r="R15" s="85">
        <f t="shared" si="8"/>
        <v>65</v>
      </c>
      <c r="S15" s="85">
        <f t="shared" si="8"/>
        <v>98</v>
      </c>
      <c r="T15" s="85">
        <f t="shared" si="8"/>
        <v>8</v>
      </c>
      <c r="U15" s="85">
        <f t="shared" si="8"/>
        <v>0</v>
      </c>
      <c r="V15" s="85">
        <f t="shared" si="8"/>
        <v>13</v>
      </c>
      <c r="W15" s="85">
        <f t="shared" si="8"/>
        <v>3</v>
      </c>
      <c r="X15" s="86">
        <f t="shared" si="1"/>
        <v>16.795865633074936</v>
      </c>
      <c r="Y15" s="140">
        <f>SUM(Y13:Y14)</f>
        <v>73</v>
      </c>
      <c r="Z15" s="140">
        <f>SUM(Z13:Z14)</f>
        <v>24</v>
      </c>
      <c r="AA15" s="139">
        <f t="shared" si="2"/>
        <v>49</v>
      </c>
      <c r="AB15" s="82"/>
    </row>
    <row r="16" spans="1:28" s="79" customFormat="1" ht="36.75" customHeight="1">
      <c r="A16" s="229" t="s">
        <v>74</v>
      </c>
      <c r="B16" s="242" t="s">
        <v>100</v>
      </c>
      <c r="C16" s="74" t="s">
        <v>96</v>
      </c>
      <c r="D16" s="74" t="s">
        <v>97</v>
      </c>
      <c r="E16" s="75">
        <v>428</v>
      </c>
      <c r="F16" s="75">
        <v>433</v>
      </c>
      <c r="G16" s="76">
        <v>6928</v>
      </c>
      <c r="H16" s="76">
        <v>1</v>
      </c>
      <c r="I16" s="77">
        <v>429</v>
      </c>
      <c r="J16" s="77">
        <v>156</v>
      </c>
      <c r="K16" s="77">
        <v>273</v>
      </c>
      <c r="L16" s="77">
        <v>0</v>
      </c>
      <c r="M16" s="77">
        <v>0</v>
      </c>
      <c r="N16" s="77">
        <v>0</v>
      </c>
      <c r="O16" s="78">
        <f t="shared" si="0"/>
        <v>63.636363636363633</v>
      </c>
      <c r="P16" s="77">
        <v>0</v>
      </c>
      <c r="Q16" s="77">
        <v>0</v>
      </c>
      <c r="R16" s="77">
        <v>0</v>
      </c>
      <c r="S16" s="77">
        <v>81</v>
      </c>
      <c r="T16" s="77">
        <v>1</v>
      </c>
      <c r="U16" s="77">
        <v>4</v>
      </c>
      <c r="V16" s="77">
        <v>53</v>
      </c>
      <c r="W16" s="77">
        <v>45</v>
      </c>
      <c r="X16" s="78">
        <f t="shared" si="1"/>
        <v>0</v>
      </c>
      <c r="Y16" s="138">
        <v>0</v>
      </c>
      <c r="Z16" s="138">
        <v>0</v>
      </c>
      <c r="AA16" s="138">
        <f t="shared" si="2"/>
        <v>0</v>
      </c>
      <c r="AB16" s="77"/>
    </row>
    <row r="17" spans="1:28" s="83" customFormat="1" ht="33.75" customHeight="1">
      <c r="A17" s="230"/>
      <c r="B17" s="243"/>
      <c r="C17" s="80"/>
      <c r="D17" s="74" t="s">
        <v>34</v>
      </c>
      <c r="E17" s="75">
        <v>21</v>
      </c>
      <c r="F17" s="75">
        <v>21</v>
      </c>
      <c r="G17" s="76">
        <v>336</v>
      </c>
      <c r="H17" s="76">
        <v>0.05</v>
      </c>
      <c r="I17" s="77">
        <v>21</v>
      </c>
      <c r="J17" s="77">
        <v>1</v>
      </c>
      <c r="K17" s="77">
        <v>18</v>
      </c>
      <c r="L17" s="77">
        <v>2</v>
      </c>
      <c r="M17" s="77">
        <v>0</v>
      </c>
      <c r="N17" s="77">
        <v>0</v>
      </c>
      <c r="O17" s="78">
        <f t="shared" si="0"/>
        <v>95.238095238095227</v>
      </c>
      <c r="P17" s="77">
        <v>0</v>
      </c>
      <c r="Q17" s="77">
        <v>0</v>
      </c>
      <c r="R17" s="77">
        <v>0</v>
      </c>
      <c r="S17" s="81">
        <v>20</v>
      </c>
      <c r="T17" s="81">
        <v>0</v>
      </c>
      <c r="U17" s="81">
        <v>0</v>
      </c>
      <c r="V17" s="81">
        <v>0</v>
      </c>
      <c r="W17" s="81">
        <v>0</v>
      </c>
      <c r="X17" s="78">
        <f t="shared" si="1"/>
        <v>0</v>
      </c>
      <c r="Y17" s="138">
        <v>0</v>
      </c>
      <c r="Z17" s="138">
        <v>0</v>
      </c>
      <c r="AA17" s="138">
        <f t="shared" si="2"/>
        <v>0</v>
      </c>
      <c r="AB17" s="82"/>
    </row>
    <row r="18" spans="1:28" s="83" customFormat="1" ht="33.75" customHeight="1">
      <c r="A18" s="88"/>
      <c r="B18" s="237" t="s">
        <v>46</v>
      </c>
      <c r="C18" s="238"/>
      <c r="D18" s="239"/>
      <c r="E18" s="85">
        <f t="shared" ref="E18:N18" si="9">SUM(E16:E17)</f>
        <v>449</v>
      </c>
      <c r="F18" s="85">
        <f t="shared" si="9"/>
        <v>454</v>
      </c>
      <c r="G18" s="110">
        <f t="shared" si="9"/>
        <v>7264</v>
      </c>
      <c r="H18" s="85">
        <f t="shared" si="9"/>
        <v>1.05</v>
      </c>
      <c r="I18" s="85">
        <f t="shared" si="9"/>
        <v>450</v>
      </c>
      <c r="J18" s="85">
        <f t="shared" si="9"/>
        <v>157</v>
      </c>
      <c r="K18" s="85">
        <f t="shared" si="9"/>
        <v>291</v>
      </c>
      <c r="L18" s="85">
        <f t="shared" si="9"/>
        <v>2</v>
      </c>
      <c r="M18" s="85">
        <f t="shared" si="9"/>
        <v>0</v>
      </c>
      <c r="N18" s="85">
        <f t="shared" si="9"/>
        <v>0</v>
      </c>
      <c r="O18" s="86">
        <f t="shared" si="0"/>
        <v>65.111111111111114</v>
      </c>
      <c r="P18" s="85">
        <f t="shared" ref="P18:W18" si="10">SUM(P16:P17)</f>
        <v>0</v>
      </c>
      <c r="Q18" s="85">
        <f t="shared" si="10"/>
        <v>0</v>
      </c>
      <c r="R18" s="85">
        <f t="shared" si="10"/>
        <v>0</v>
      </c>
      <c r="S18" s="85">
        <f t="shared" si="10"/>
        <v>101</v>
      </c>
      <c r="T18" s="85">
        <f t="shared" si="10"/>
        <v>1</v>
      </c>
      <c r="U18" s="85">
        <f t="shared" si="10"/>
        <v>4</v>
      </c>
      <c r="V18" s="85">
        <f t="shared" si="10"/>
        <v>53</v>
      </c>
      <c r="W18" s="85">
        <f t="shared" si="10"/>
        <v>45</v>
      </c>
      <c r="X18" s="86">
        <f t="shared" si="1"/>
        <v>0</v>
      </c>
      <c r="Y18" s="140">
        <f>SUM(Y16:Y17)</f>
        <v>0</v>
      </c>
      <c r="Z18" s="140">
        <f>SUM(Z16:Z17)</f>
        <v>0</v>
      </c>
      <c r="AA18" s="139">
        <f t="shared" si="2"/>
        <v>0</v>
      </c>
      <c r="AB18" s="82"/>
    </row>
    <row r="19" spans="1:28" s="79" customFormat="1" ht="36.75" customHeight="1">
      <c r="A19" s="229" t="s">
        <v>75</v>
      </c>
      <c r="B19" s="240" t="s">
        <v>101</v>
      </c>
      <c r="C19" s="74" t="s">
        <v>96</v>
      </c>
      <c r="D19" s="74" t="s">
        <v>97</v>
      </c>
      <c r="E19" s="75">
        <v>17</v>
      </c>
      <c r="F19" s="75">
        <v>17</v>
      </c>
      <c r="G19" s="76">
        <v>300.39000000000016</v>
      </c>
      <c r="H19" s="89">
        <v>28.28</v>
      </c>
      <c r="I19" s="75">
        <v>17</v>
      </c>
      <c r="J19" s="77">
        <v>3</v>
      </c>
      <c r="K19" s="77">
        <v>10</v>
      </c>
      <c r="L19" s="77">
        <v>1</v>
      </c>
      <c r="M19" s="77">
        <v>0</v>
      </c>
      <c r="N19" s="77">
        <v>0</v>
      </c>
      <c r="O19" s="78">
        <f t="shared" si="0"/>
        <v>64.705882352941174</v>
      </c>
      <c r="P19" s="77">
        <v>0</v>
      </c>
      <c r="Q19" s="77">
        <v>2</v>
      </c>
      <c r="R19" s="77">
        <v>1</v>
      </c>
      <c r="S19" s="77">
        <v>0</v>
      </c>
      <c r="T19" s="77"/>
      <c r="U19" s="77"/>
      <c r="V19" s="77">
        <v>1</v>
      </c>
      <c r="W19" s="77"/>
      <c r="X19" s="78">
        <f t="shared" si="1"/>
        <v>5.8823529411764701</v>
      </c>
      <c r="Y19" s="138">
        <v>1</v>
      </c>
      <c r="Z19" s="138">
        <v>0</v>
      </c>
      <c r="AA19" s="138">
        <f t="shared" si="2"/>
        <v>1</v>
      </c>
      <c r="AB19" s="77"/>
    </row>
    <row r="20" spans="1:28" s="83" customFormat="1" ht="33.75" customHeight="1">
      <c r="A20" s="230"/>
      <c r="B20" s="241"/>
      <c r="C20" s="80"/>
      <c r="D20" s="74" t="s">
        <v>34</v>
      </c>
      <c r="E20" s="75">
        <v>12</v>
      </c>
      <c r="F20" s="75">
        <v>13</v>
      </c>
      <c r="G20" s="76">
        <v>229.71000000000004</v>
      </c>
      <c r="H20" s="76">
        <v>17.89</v>
      </c>
      <c r="I20" s="77">
        <v>13</v>
      </c>
      <c r="J20" s="77">
        <v>0</v>
      </c>
      <c r="K20" s="77">
        <v>5</v>
      </c>
      <c r="L20" s="77">
        <v>6</v>
      </c>
      <c r="M20" s="77">
        <v>0</v>
      </c>
      <c r="N20" s="77">
        <v>2</v>
      </c>
      <c r="O20" s="78">
        <f t="shared" si="0"/>
        <v>100</v>
      </c>
      <c r="P20" s="77">
        <v>0</v>
      </c>
      <c r="Q20" s="77">
        <v>0</v>
      </c>
      <c r="R20" s="77">
        <v>0</v>
      </c>
      <c r="S20" s="81">
        <v>8</v>
      </c>
      <c r="T20" s="81">
        <v>0</v>
      </c>
      <c r="U20" s="81">
        <v>0</v>
      </c>
      <c r="V20" s="81">
        <v>1</v>
      </c>
      <c r="W20" s="81">
        <v>0</v>
      </c>
      <c r="X20" s="78">
        <f t="shared" si="1"/>
        <v>0</v>
      </c>
      <c r="Y20" s="138">
        <v>0</v>
      </c>
      <c r="Z20" s="138">
        <v>0</v>
      </c>
      <c r="AA20" s="138">
        <f t="shared" si="2"/>
        <v>0</v>
      </c>
      <c r="AB20" s="82"/>
    </row>
    <row r="21" spans="1:28" s="83" customFormat="1" ht="33.75" customHeight="1">
      <c r="A21" s="88"/>
      <c r="B21" s="237" t="s">
        <v>46</v>
      </c>
      <c r="C21" s="238"/>
      <c r="D21" s="239"/>
      <c r="E21" s="85">
        <f t="shared" ref="E21:N21" si="11">SUM(E19:E20)</f>
        <v>29</v>
      </c>
      <c r="F21" s="85">
        <f t="shared" si="11"/>
        <v>30</v>
      </c>
      <c r="G21" s="110">
        <f t="shared" si="11"/>
        <v>530.10000000000014</v>
      </c>
      <c r="H21" s="85">
        <f t="shared" si="11"/>
        <v>46.17</v>
      </c>
      <c r="I21" s="85">
        <f t="shared" si="11"/>
        <v>30</v>
      </c>
      <c r="J21" s="85">
        <f t="shared" si="11"/>
        <v>3</v>
      </c>
      <c r="K21" s="85">
        <f t="shared" si="11"/>
        <v>15</v>
      </c>
      <c r="L21" s="85">
        <f t="shared" si="11"/>
        <v>7</v>
      </c>
      <c r="M21" s="85">
        <f t="shared" si="11"/>
        <v>0</v>
      </c>
      <c r="N21" s="85">
        <f t="shared" si="11"/>
        <v>2</v>
      </c>
      <c r="O21" s="86">
        <f t="shared" si="0"/>
        <v>80</v>
      </c>
      <c r="P21" s="85">
        <f t="shared" ref="P21:W21" si="12">SUM(P19:P20)</f>
        <v>0</v>
      </c>
      <c r="Q21" s="85">
        <f t="shared" si="12"/>
        <v>2</v>
      </c>
      <c r="R21" s="85">
        <f t="shared" si="12"/>
        <v>1</v>
      </c>
      <c r="S21" s="85">
        <f t="shared" si="12"/>
        <v>8</v>
      </c>
      <c r="T21" s="85">
        <f t="shared" si="12"/>
        <v>0</v>
      </c>
      <c r="U21" s="85">
        <f t="shared" si="12"/>
        <v>0</v>
      </c>
      <c r="V21" s="85">
        <f t="shared" si="12"/>
        <v>2</v>
      </c>
      <c r="W21" s="85">
        <f t="shared" si="12"/>
        <v>0</v>
      </c>
      <c r="X21" s="86">
        <f t="shared" si="1"/>
        <v>3.3333333333333335</v>
      </c>
      <c r="Y21" s="140">
        <f>SUM(Y19:Y20)</f>
        <v>1</v>
      </c>
      <c r="Z21" s="140">
        <f>SUM(Z19:Z20)</f>
        <v>0</v>
      </c>
      <c r="AA21" s="139">
        <f t="shared" si="2"/>
        <v>1</v>
      </c>
      <c r="AB21" s="82"/>
    </row>
    <row r="22" spans="1:28" s="92" customFormat="1" ht="40.5" customHeight="1">
      <c r="A22" s="90"/>
      <c r="B22" s="237" t="s">
        <v>102</v>
      </c>
      <c r="C22" s="238"/>
      <c r="D22" s="239"/>
      <c r="E22" s="91">
        <f t="shared" ref="E22:N22" si="13">E21+E12+E15+E18+E9</f>
        <v>1685</v>
      </c>
      <c r="F22" s="91">
        <f t="shared" si="13"/>
        <v>1796</v>
      </c>
      <c r="G22" s="125">
        <f t="shared" si="13"/>
        <v>42087.8</v>
      </c>
      <c r="H22" s="125">
        <f t="shared" si="13"/>
        <v>13981.592000000001</v>
      </c>
      <c r="I22" s="91">
        <f t="shared" si="13"/>
        <v>1782</v>
      </c>
      <c r="J22" s="91">
        <f t="shared" si="13"/>
        <v>186</v>
      </c>
      <c r="K22" s="91">
        <f t="shared" si="13"/>
        <v>527</v>
      </c>
      <c r="L22" s="91">
        <f t="shared" si="13"/>
        <v>166</v>
      </c>
      <c r="M22" s="91">
        <f t="shared" si="13"/>
        <v>90</v>
      </c>
      <c r="N22" s="91">
        <f t="shared" si="13"/>
        <v>167</v>
      </c>
      <c r="O22" s="125">
        <f t="shared" si="0"/>
        <v>53.310886644219977</v>
      </c>
      <c r="P22" s="91">
        <f t="shared" ref="P22:W22" si="14">P21+P12+P15+P18+P9</f>
        <v>80</v>
      </c>
      <c r="Q22" s="91">
        <f t="shared" si="14"/>
        <v>158</v>
      </c>
      <c r="R22" s="91">
        <f t="shared" si="14"/>
        <v>408</v>
      </c>
      <c r="S22" s="91">
        <f t="shared" si="14"/>
        <v>299</v>
      </c>
      <c r="T22" s="91">
        <f t="shared" si="14"/>
        <v>24</v>
      </c>
      <c r="U22" s="91">
        <f t="shared" si="14"/>
        <v>6</v>
      </c>
      <c r="V22" s="91">
        <f t="shared" si="14"/>
        <v>81</v>
      </c>
      <c r="W22" s="91">
        <f t="shared" si="14"/>
        <v>48</v>
      </c>
      <c r="X22" s="125">
        <f t="shared" si="1"/>
        <v>22.895622895622896</v>
      </c>
      <c r="Y22" s="141">
        <f>Y21+Y12+Y15+Y18+Y9</f>
        <v>251</v>
      </c>
      <c r="Z22" s="141">
        <f>Z21+Z12+Z15+Z18+Z9</f>
        <v>84</v>
      </c>
      <c r="AA22" s="91">
        <f t="shared" si="2"/>
        <v>167</v>
      </c>
      <c r="AB22" s="91"/>
    </row>
  </sheetData>
  <mergeCells count="47">
    <mergeCell ref="B18:D18"/>
    <mergeCell ref="A19:A20"/>
    <mergeCell ref="B19:B20"/>
    <mergeCell ref="B21:D21"/>
    <mergeCell ref="B22:D22"/>
    <mergeCell ref="A13:A14"/>
    <mergeCell ref="B13:B14"/>
    <mergeCell ref="B15:D15"/>
    <mergeCell ref="A16:A17"/>
    <mergeCell ref="B16:B17"/>
    <mergeCell ref="B9:D9"/>
    <mergeCell ref="U4:U5"/>
    <mergeCell ref="V4:V5"/>
    <mergeCell ref="K4:K5"/>
    <mergeCell ref="B12:D12"/>
    <mergeCell ref="A10:A11"/>
    <mergeCell ref="B10:B11"/>
    <mergeCell ref="R4:R5"/>
    <mergeCell ref="S4:S5"/>
    <mergeCell ref="T4:T5"/>
    <mergeCell ref="L4:L5"/>
    <mergeCell ref="M4:M5"/>
    <mergeCell ref="N4:N5"/>
    <mergeCell ref="O4:O5"/>
    <mergeCell ref="P4:P5"/>
    <mergeCell ref="Q4:Q5"/>
    <mergeCell ref="H4:H5"/>
    <mergeCell ref="I4:I5"/>
    <mergeCell ref="J4:J5"/>
    <mergeCell ref="A7:A8"/>
    <mergeCell ref="B7:B8"/>
    <mergeCell ref="A1:AB1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X4:X5"/>
    <mergeCell ref="AB4:AB5"/>
    <mergeCell ref="W4:W5"/>
    <mergeCell ref="Y4:Y5"/>
    <mergeCell ref="Z4:Z5"/>
    <mergeCell ref="AA4:AA5"/>
  </mergeCells>
  <pageMargins left="0.96" right="0.19685039370078741" top="0.35433070866141736" bottom="0.19685039370078741" header="0.23622047244094491" footer="0.23622047244094491"/>
  <pageSetup paperSize="5" scale="80" orientation="landscape" r:id="rId1"/>
  <legacyDrawing r:id="rId2"/>
  <controls>
    <control shapeId="5122" r:id="rId3" name="Control 2"/>
    <control shapeId="5121" r:id="rId4" name="Control 1"/>
  </controls>
</worksheet>
</file>

<file path=xl/worksheets/sheet8.xml><?xml version="1.0" encoding="utf-8"?>
<worksheet xmlns="http://schemas.openxmlformats.org/spreadsheetml/2006/main" xmlns:r="http://schemas.openxmlformats.org/officeDocument/2006/relationships">
  <dimension ref="B3:V40"/>
  <sheetViews>
    <sheetView workbookViewId="0">
      <selection activeCell="I23" sqref="I23"/>
    </sheetView>
  </sheetViews>
  <sheetFormatPr defaultRowHeight="15"/>
  <cols>
    <col min="2" max="2" width="19.5703125" customWidth="1"/>
    <col min="8" max="8" width="10.5703125" bestFit="1" customWidth="1"/>
  </cols>
  <sheetData>
    <row r="3" spans="2:22">
      <c r="D3" s="244" t="s">
        <v>108</v>
      </c>
      <c r="E3" s="244"/>
      <c r="F3" s="244"/>
      <c r="G3" s="99"/>
      <c r="H3" s="244" t="s">
        <v>109</v>
      </c>
      <c r="I3" s="244"/>
      <c r="J3" s="244"/>
      <c r="K3" s="99"/>
      <c r="L3" s="244" t="s">
        <v>110</v>
      </c>
      <c r="M3" s="244"/>
      <c r="N3" s="244"/>
      <c r="O3" s="99"/>
      <c r="P3" s="244" t="s">
        <v>111</v>
      </c>
      <c r="Q3" s="244"/>
      <c r="R3" s="244"/>
      <c r="S3" s="99"/>
      <c r="T3" s="244" t="s">
        <v>112</v>
      </c>
      <c r="U3" s="244"/>
      <c r="V3" s="244"/>
    </row>
    <row r="4" spans="2:22">
      <c r="D4" s="127"/>
      <c r="E4" s="127"/>
      <c r="F4" s="127"/>
      <c r="G4" s="99"/>
      <c r="H4" s="127"/>
      <c r="I4" s="127"/>
      <c r="J4" s="127"/>
      <c r="K4" s="99"/>
      <c r="L4" s="127"/>
      <c r="M4" s="127"/>
      <c r="N4" s="127"/>
      <c r="O4" s="99"/>
      <c r="P4" s="127"/>
      <c r="Q4" s="127"/>
      <c r="R4" s="127"/>
      <c r="S4" s="99"/>
      <c r="T4" s="127"/>
      <c r="U4" s="127"/>
      <c r="V4" s="127"/>
    </row>
    <row r="5" spans="2:22">
      <c r="B5" s="9" t="s">
        <v>29</v>
      </c>
      <c r="D5" s="94">
        <v>46.666666666666664</v>
      </c>
      <c r="E5" s="130">
        <v>6</v>
      </c>
      <c r="F5" s="94">
        <v>40</v>
      </c>
      <c r="H5" s="94">
        <v>73.333333333333329</v>
      </c>
      <c r="I5" s="93">
        <v>3</v>
      </c>
      <c r="J5" s="94">
        <v>20</v>
      </c>
      <c r="L5" s="94">
        <v>78.571428571428569</v>
      </c>
      <c r="M5" s="93">
        <v>3</v>
      </c>
      <c r="N5" s="94">
        <v>21.428571428571427</v>
      </c>
      <c r="P5" s="94">
        <v>66.666666666666657</v>
      </c>
      <c r="Q5" s="130">
        <v>0</v>
      </c>
      <c r="R5" s="94">
        <v>0</v>
      </c>
      <c r="T5" s="94">
        <v>100</v>
      </c>
      <c r="U5" s="130">
        <v>0</v>
      </c>
      <c r="V5" s="94">
        <v>0</v>
      </c>
    </row>
    <row r="6" spans="2:22" ht="15.75" customHeight="1">
      <c r="B6" s="10" t="s">
        <v>104</v>
      </c>
      <c r="D6" s="94">
        <v>28.571428571428569</v>
      </c>
      <c r="E6" s="93">
        <v>8</v>
      </c>
      <c r="F6" s="94">
        <v>57.142857142857139</v>
      </c>
      <c r="G6" s="94"/>
      <c r="H6" s="94">
        <v>28.571428571428569</v>
      </c>
      <c r="I6" s="93">
        <v>6</v>
      </c>
      <c r="J6" s="94">
        <v>42.857142857142854</v>
      </c>
      <c r="K6" s="94"/>
      <c r="L6" s="94">
        <v>25</v>
      </c>
      <c r="M6" s="93">
        <v>5</v>
      </c>
      <c r="N6" s="94">
        <v>41.666666666666671</v>
      </c>
      <c r="O6" s="94"/>
      <c r="P6" s="94">
        <v>95.833333333333343</v>
      </c>
      <c r="Q6" s="93">
        <v>0</v>
      </c>
      <c r="R6" s="94">
        <v>0</v>
      </c>
      <c r="S6" s="94"/>
      <c r="T6" s="94">
        <v>100</v>
      </c>
      <c r="U6" s="93">
        <v>0</v>
      </c>
      <c r="V6" s="94">
        <v>0</v>
      </c>
    </row>
    <row r="7" spans="2:22">
      <c r="B7" s="9" t="s">
        <v>13</v>
      </c>
      <c r="D7" s="94">
        <v>21.052631578947366</v>
      </c>
      <c r="E7" s="93">
        <v>10</v>
      </c>
      <c r="F7" s="94">
        <v>52.631578947368418</v>
      </c>
      <c r="G7" s="94"/>
      <c r="H7" s="94">
        <v>68.75</v>
      </c>
      <c r="I7" s="93">
        <v>1</v>
      </c>
      <c r="J7" s="94">
        <v>6.25</v>
      </c>
      <c r="K7" s="94"/>
      <c r="L7" s="94">
        <v>65</v>
      </c>
      <c r="M7" s="93">
        <v>1</v>
      </c>
      <c r="N7" s="94">
        <v>5</v>
      </c>
      <c r="O7" s="94"/>
      <c r="P7" s="94">
        <v>0</v>
      </c>
      <c r="Q7" s="93">
        <v>0</v>
      </c>
      <c r="R7" s="94">
        <v>0</v>
      </c>
      <c r="S7" s="94"/>
      <c r="T7" s="94">
        <v>100</v>
      </c>
      <c r="U7" s="93">
        <v>0</v>
      </c>
      <c r="V7" s="94">
        <v>0</v>
      </c>
    </row>
    <row r="8" spans="2:22">
      <c r="B8" s="9" t="s">
        <v>30</v>
      </c>
      <c r="D8" s="94">
        <v>15.789473684210526</v>
      </c>
      <c r="E8" s="93">
        <v>5</v>
      </c>
      <c r="F8" s="94">
        <v>26.315789473684209</v>
      </c>
      <c r="G8" s="94"/>
      <c r="H8" s="94">
        <v>89.473684210526315</v>
      </c>
      <c r="I8" s="93">
        <v>2</v>
      </c>
      <c r="J8" s="94">
        <v>10.526315789473683</v>
      </c>
      <c r="K8" s="94"/>
      <c r="L8" s="94">
        <v>84.615384615384613</v>
      </c>
      <c r="M8" s="93">
        <v>1</v>
      </c>
      <c r="N8" s="94">
        <v>7.6923076923076925</v>
      </c>
      <c r="O8" s="94"/>
      <c r="P8" s="94">
        <v>0</v>
      </c>
      <c r="Q8" s="93">
        <v>0</v>
      </c>
      <c r="R8" s="94">
        <v>0</v>
      </c>
      <c r="S8" s="94"/>
      <c r="T8" s="94">
        <v>100</v>
      </c>
      <c r="U8" s="93">
        <v>0</v>
      </c>
      <c r="V8" s="94">
        <v>0</v>
      </c>
    </row>
    <row r="9" spans="2:22">
      <c r="B9" s="10" t="s">
        <v>105</v>
      </c>
      <c r="D9" s="94">
        <v>20</v>
      </c>
      <c r="E9" s="93">
        <v>5</v>
      </c>
      <c r="F9" s="94">
        <v>50</v>
      </c>
      <c r="G9" s="94"/>
      <c r="H9" s="94">
        <v>30</v>
      </c>
      <c r="I9" s="93">
        <v>6</v>
      </c>
      <c r="J9" s="94">
        <v>60</v>
      </c>
      <c r="K9" s="94"/>
      <c r="L9" s="94">
        <v>25</v>
      </c>
      <c r="M9" s="93">
        <v>3</v>
      </c>
      <c r="N9" s="94">
        <v>37.5</v>
      </c>
      <c r="O9" s="94"/>
      <c r="P9" s="94">
        <v>91.666666666666657</v>
      </c>
      <c r="Q9" s="93">
        <v>0</v>
      </c>
      <c r="R9" s="94">
        <v>0</v>
      </c>
      <c r="S9" s="94"/>
      <c r="T9" s="94">
        <v>0</v>
      </c>
      <c r="U9" s="93">
        <v>0</v>
      </c>
      <c r="V9" s="94">
        <v>0</v>
      </c>
    </row>
    <row r="10" spans="2:22">
      <c r="B10" s="9" t="s">
        <v>31</v>
      </c>
      <c r="D10" s="94">
        <v>20</v>
      </c>
      <c r="E10" s="93">
        <v>5</v>
      </c>
      <c r="F10" s="94">
        <v>33.333333333333329</v>
      </c>
      <c r="G10" s="94"/>
      <c r="H10" s="94">
        <v>53.333333333333336</v>
      </c>
      <c r="I10" s="93">
        <v>5</v>
      </c>
      <c r="J10" s="94">
        <v>33.333333333333329</v>
      </c>
      <c r="K10" s="94"/>
      <c r="L10" s="94">
        <v>80</v>
      </c>
      <c r="M10" s="93">
        <v>1</v>
      </c>
      <c r="N10" s="94">
        <v>10</v>
      </c>
      <c r="O10" s="94"/>
      <c r="P10" s="94">
        <v>0</v>
      </c>
      <c r="Q10" s="93">
        <v>0</v>
      </c>
      <c r="R10" s="94">
        <v>0</v>
      </c>
      <c r="S10" s="94"/>
      <c r="T10" s="94">
        <v>100</v>
      </c>
      <c r="U10" s="93">
        <v>0</v>
      </c>
      <c r="V10" s="94">
        <v>0</v>
      </c>
    </row>
    <row r="11" spans="2:22">
      <c r="B11" s="9" t="s">
        <v>32</v>
      </c>
      <c r="D11" s="94">
        <v>0</v>
      </c>
      <c r="E11" s="93">
        <v>12</v>
      </c>
      <c r="F11" s="94">
        <v>85.714285714285708</v>
      </c>
      <c r="G11" s="94"/>
      <c r="H11" s="94">
        <v>50</v>
      </c>
      <c r="I11" s="93">
        <v>5</v>
      </c>
      <c r="J11" s="94">
        <v>35.714285714285715</v>
      </c>
      <c r="K11" s="94"/>
      <c r="L11" s="94">
        <v>71.428571428571431</v>
      </c>
      <c r="M11" s="93">
        <v>2</v>
      </c>
      <c r="N11" s="94">
        <v>28.571428571428569</v>
      </c>
      <c r="O11" s="94"/>
      <c r="P11" s="94">
        <v>100</v>
      </c>
      <c r="Q11" s="93">
        <v>0</v>
      </c>
      <c r="R11" s="94">
        <v>0</v>
      </c>
      <c r="S11" s="94"/>
      <c r="T11" s="94">
        <v>100</v>
      </c>
      <c r="U11" s="93">
        <v>0</v>
      </c>
      <c r="V11" s="94">
        <v>0</v>
      </c>
    </row>
    <row r="12" spans="2:22">
      <c r="B12" s="9" t="s">
        <v>33</v>
      </c>
      <c r="D12" s="94">
        <v>36.363636363636367</v>
      </c>
      <c r="E12" s="93">
        <v>3</v>
      </c>
      <c r="F12" s="94">
        <v>27.27272727272727</v>
      </c>
      <c r="G12" s="94"/>
      <c r="H12" s="94">
        <v>72.727272727272734</v>
      </c>
      <c r="I12" s="93">
        <v>3</v>
      </c>
      <c r="J12" s="94">
        <v>27.27272727272727</v>
      </c>
      <c r="K12" s="94"/>
      <c r="L12" s="94">
        <v>81.818181818181827</v>
      </c>
      <c r="M12" s="93">
        <v>2</v>
      </c>
      <c r="N12" s="94">
        <v>18.181818181818183</v>
      </c>
      <c r="O12" s="94"/>
      <c r="P12" s="94">
        <v>0</v>
      </c>
      <c r="Q12" s="93">
        <v>0</v>
      </c>
      <c r="R12" s="94">
        <v>0</v>
      </c>
      <c r="S12" s="94"/>
      <c r="T12" s="94">
        <v>100</v>
      </c>
      <c r="U12" s="93">
        <v>0</v>
      </c>
      <c r="V12" s="94">
        <v>0</v>
      </c>
    </row>
    <row r="13" spans="2:22">
      <c r="B13" s="9" t="s">
        <v>34</v>
      </c>
      <c r="D13" s="94">
        <v>29.411764705882355</v>
      </c>
      <c r="E13" s="93">
        <v>6</v>
      </c>
      <c r="F13" s="94">
        <v>35.294117647058826</v>
      </c>
      <c r="G13" s="94"/>
      <c r="H13" s="94">
        <v>70.588235294117652</v>
      </c>
      <c r="I13" s="93">
        <v>4</v>
      </c>
      <c r="J13" s="94">
        <v>23.52941176470588</v>
      </c>
      <c r="K13" s="94"/>
      <c r="L13" s="94">
        <v>75</v>
      </c>
      <c r="M13" s="93">
        <v>3</v>
      </c>
      <c r="N13" s="94">
        <v>18.75</v>
      </c>
      <c r="O13" s="94"/>
      <c r="P13" s="94">
        <v>100</v>
      </c>
      <c r="Q13" s="93">
        <v>0</v>
      </c>
      <c r="R13" s="94">
        <v>0</v>
      </c>
      <c r="S13" s="94"/>
      <c r="T13" s="94">
        <v>100</v>
      </c>
      <c r="U13" s="93">
        <v>0</v>
      </c>
      <c r="V13" s="94">
        <v>0</v>
      </c>
    </row>
    <row r="14" spans="2:22">
      <c r="B14" s="9" t="s">
        <v>14</v>
      </c>
      <c r="D14" s="94">
        <v>31.578947368421051</v>
      </c>
      <c r="E14" s="93">
        <v>5</v>
      </c>
      <c r="F14" s="94">
        <v>26.315789473684209</v>
      </c>
      <c r="G14" s="94"/>
      <c r="H14" s="94">
        <v>52.631578947368418</v>
      </c>
      <c r="I14" s="93">
        <v>5</v>
      </c>
      <c r="J14" s="94">
        <v>26.315789473684209</v>
      </c>
      <c r="K14" s="94"/>
      <c r="L14" s="94">
        <v>60</v>
      </c>
      <c r="M14" s="93">
        <v>2</v>
      </c>
      <c r="N14" s="94">
        <v>13.333333333333334</v>
      </c>
      <c r="O14" s="94"/>
      <c r="P14" s="94">
        <v>81.481481481481481</v>
      </c>
      <c r="Q14" s="93">
        <v>0</v>
      </c>
      <c r="R14" s="94">
        <v>0</v>
      </c>
      <c r="S14" s="94"/>
      <c r="T14" s="94">
        <v>100</v>
      </c>
      <c r="U14" s="93">
        <v>0</v>
      </c>
      <c r="V14" s="94">
        <v>0</v>
      </c>
    </row>
    <row r="15" spans="2:22">
      <c r="B15" s="9" t="s">
        <v>35</v>
      </c>
      <c r="D15" s="94">
        <v>12.5</v>
      </c>
      <c r="E15" s="93">
        <v>6</v>
      </c>
      <c r="F15" s="94">
        <v>37.5</v>
      </c>
      <c r="G15" s="94"/>
      <c r="H15" s="94">
        <v>75</v>
      </c>
      <c r="I15" s="93">
        <v>2</v>
      </c>
      <c r="J15" s="94">
        <v>12.5</v>
      </c>
      <c r="K15" s="94"/>
      <c r="L15" s="94">
        <v>91.666666666666657</v>
      </c>
      <c r="M15" s="93">
        <v>1</v>
      </c>
      <c r="N15" s="94">
        <v>8.3333333333333321</v>
      </c>
      <c r="O15" s="94"/>
      <c r="P15" s="94">
        <v>0</v>
      </c>
      <c r="Q15" s="93">
        <v>0</v>
      </c>
      <c r="R15" s="94">
        <v>0</v>
      </c>
      <c r="S15" s="94"/>
      <c r="T15" s="94">
        <v>100</v>
      </c>
      <c r="U15" s="93">
        <v>0</v>
      </c>
      <c r="V15" s="94">
        <v>0</v>
      </c>
    </row>
    <row r="16" spans="2:22">
      <c r="B16" s="9" t="s">
        <v>15</v>
      </c>
      <c r="D16" s="94">
        <v>54.54545454545454</v>
      </c>
      <c r="E16" s="93">
        <v>3</v>
      </c>
      <c r="F16" s="94">
        <v>27.27272727272727</v>
      </c>
      <c r="G16" s="94"/>
      <c r="H16" s="94">
        <v>50</v>
      </c>
      <c r="I16" s="93">
        <v>1</v>
      </c>
      <c r="J16" s="94">
        <v>10</v>
      </c>
      <c r="K16" s="94"/>
      <c r="L16" s="94">
        <v>75</v>
      </c>
      <c r="M16" s="93">
        <v>1</v>
      </c>
      <c r="N16" s="94">
        <v>12.5</v>
      </c>
      <c r="O16" s="94"/>
      <c r="P16" s="94">
        <v>10.526315789473683</v>
      </c>
      <c r="Q16" s="93">
        <v>0</v>
      </c>
      <c r="R16" s="94">
        <v>0</v>
      </c>
      <c r="S16" s="94"/>
      <c r="T16" s="94">
        <v>0</v>
      </c>
      <c r="U16" s="93">
        <v>0</v>
      </c>
      <c r="V16" s="94">
        <v>0</v>
      </c>
    </row>
    <row r="17" spans="2:22">
      <c r="B17" s="9" t="s">
        <v>36</v>
      </c>
      <c r="D17" s="94">
        <v>0</v>
      </c>
      <c r="E17" s="93">
        <v>6</v>
      </c>
      <c r="F17" s="94">
        <v>54.54545454545454</v>
      </c>
      <c r="G17" s="94"/>
      <c r="H17" s="94">
        <v>81.818181818181827</v>
      </c>
      <c r="I17" s="93">
        <v>2</v>
      </c>
      <c r="J17" s="94">
        <v>18.181818181818183</v>
      </c>
      <c r="K17" s="94"/>
      <c r="L17" s="94">
        <v>70</v>
      </c>
      <c r="M17" s="93">
        <v>1</v>
      </c>
      <c r="N17" s="94">
        <v>10</v>
      </c>
      <c r="O17" s="94"/>
      <c r="P17" s="94">
        <v>0</v>
      </c>
      <c r="Q17" s="93">
        <v>0</v>
      </c>
      <c r="R17" s="94">
        <v>0</v>
      </c>
      <c r="S17" s="94"/>
      <c r="T17" s="94">
        <v>100</v>
      </c>
      <c r="U17" s="93">
        <v>0</v>
      </c>
      <c r="V17" s="94">
        <v>0</v>
      </c>
    </row>
    <row r="18" spans="2:22">
      <c r="B18" s="9" t="s">
        <v>16</v>
      </c>
      <c r="D18" s="94">
        <v>9.0909090909090917</v>
      </c>
      <c r="E18" s="93">
        <v>7</v>
      </c>
      <c r="F18" s="94">
        <v>63.636363636363633</v>
      </c>
      <c r="G18" s="94"/>
      <c r="H18" s="94">
        <v>37.5</v>
      </c>
      <c r="I18" s="93">
        <v>4</v>
      </c>
      <c r="J18" s="94">
        <v>50</v>
      </c>
      <c r="K18" s="94"/>
      <c r="L18" s="94">
        <v>66.666666666666657</v>
      </c>
      <c r="M18" s="93">
        <v>1</v>
      </c>
      <c r="N18" s="94">
        <v>11.111111111111111</v>
      </c>
      <c r="O18" s="94"/>
      <c r="P18" s="94">
        <v>83.333333333333343</v>
      </c>
      <c r="Q18" s="93">
        <v>0</v>
      </c>
      <c r="R18" s="94">
        <v>0</v>
      </c>
      <c r="S18" s="94"/>
      <c r="T18" s="94">
        <v>100</v>
      </c>
      <c r="U18" s="93">
        <v>0</v>
      </c>
      <c r="V18" s="94">
        <v>0</v>
      </c>
    </row>
    <row r="19" spans="2:22">
      <c r="B19" s="9" t="s">
        <v>37</v>
      </c>
      <c r="D19" s="94">
        <v>0</v>
      </c>
      <c r="E19" s="93">
        <v>6</v>
      </c>
      <c r="F19" s="94">
        <v>60</v>
      </c>
      <c r="G19" s="94"/>
      <c r="H19" s="94">
        <v>40</v>
      </c>
      <c r="I19" s="93">
        <v>5</v>
      </c>
      <c r="J19" s="94">
        <v>50</v>
      </c>
      <c r="K19" s="94"/>
      <c r="L19" s="94">
        <v>50</v>
      </c>
      <c r="M19" s="93">
        <v>3</v>
      </c>
      <c r="N19" s="94">
        <v>37.5</v>
      </c>
      <c r="O19" s="94"/>
      <c r="P19" s="94">
        <v>0</v>
      </c>
      <c r="Q19" s="93">
        <v>0</v>
      </c>
      <c r="R19" s="94">
        <v>0</v>
      </c>
      <c r="S19" s="94"/>
      <c r="T19" s="94">
        <v>100</v>
      </c>
      <c r="U19" s="93">
        <v>0</v>
      </c>
      <c r="V19" s="94">
        <v>0</v>
      </c>
    </row>
    <row r="20" spans="2:22">
      <c r="B20" s="9" t="s">
        <v>17</v>
      </c>
      <c r="D20" s="94">
        <v>35.294117647058826</v>
      </c>
      <c r="E20" s="93">
        <v>4</v>
      </c>
      <c r="F20" s="94">
        <v>23.52941176470588</v>
      </c>
      <c r="G20" s="94"/>
      <c r="H20" s="94">
        <v>58.82352941176471</v>
      </c>
      <c r="I20" s="93">
        <v>3</v>
      </c>
      <c r="J20" s="94">
        <v>17.647058823529413</v>
      </c>
      <c r="K20" s="94"/>
      <c r="L20" s="94">
        <v>81.818181818181827</v>
      </c>
      <c r="M20" s="93">
        <v>1</v>
      </c>
      <c r="N20" s="94">
        <v>9.0909090909090917</v>
      </c>
      <c r="O20" s="94"/>
      <c r="P20" s="94">
        <v>42.857142857142854</v>
      </c>
      <c r="Q20" s="93">
        <v>0</v>
      </c>
      <c r="R20" s="94">
        <v>0</v>
      </c>
      <c r="S20" s="94"/>
      <c r="T20" s="94">
        <v>100</v>
      </c>
      <c r="U20" s="93">
        <v>0</v>
      </c>
      <c r="V20" s="94">
        <v>0</v>
      </c>
    </row>
    <row r="21" spans="2:22">
      <c r="B21" s="9" t="s">
        <v>38</v>
      </c>
      <c r="D21" s="94">
        <v>7.6923076923076925</v>
      </c>
      <c r="E21" s="93">
        <v>6</v>
      </c>
      <c r="F21" s="94">
        <v>46.153846153846153</v>
      </c>
      <c r="G21" s="94"/>
      <c r="H21" s="94">
        <v>61.53846153846154</v>
      </c>
      <c r="I21" s="93">
        <v>4</v>
      </c>
      <c r="J21" s="94">
        <v>30.76923076923077</v>
      </c>
      <c r="K21" s="94"/>
      <c r="L21" s="94">
        <v>81.818181818181827</v>
      </c>
      <c r="M21" s="93">
        <v>2</v>
      </c>
      <c r="N21" s="94">
        <v>18.181818181818183</v>
      </c>
      <c r="O21" s="94"/>
      <c r="P21" s="94">
        <v>0</v>
      </c>
      <c r="Q21" s="93">
        <v>0</v>
      </c>
      <c r="R21" s="94">
        <v>0</v>
      </c>
      <c r="S21" s="94"/>
      <c r="T21" s="94">
        <v>100</v>
      </c>
      <c r="U21" s="93">
        <v>0</v>
      </c>
      <c r="V21" s="94">
        <v>0</v>
      </c>
    </row>
    <row r="22" spans="2:22">
      <c r="B22" s="9" t="s">
        <v>18</v>
      </c>
      <c r="D22" s="94">
        <v>30</v>
      </c>
      <c r="E22" s="93">
        <v>4</v>
      </c>
      <c r="F22" s="94">
        <v>40</v>
      </c>
      <c r="G22" s="94"/>
      <c r="H22" s="94">
        <v>40</v>
      </c>
      <c r="I22" s="93">
        <v>6</v>
      </c>
      <c r="J22" s="94">
        <v>60</v>
      </c>
      <c r="K22" s="94"/>
      <c r="L22" s="94">
        <v>50</v>
      </c>
      <c r="M22" s="93">
        <v>2</v>
      </c>
      <c r="N22" s="94">
        <v>50</v>
      </c>
      <c r="O22" s="94"/>
      <c r="P22" s="94">
        <v>100</v>
      </c>
      <c r="Q22" s="93">
        <v>0</v>
      </c>
      <c r="R22" s="94">
        <v>0</v>
      </c>
      <c r="S22" s="94"/>
      <c r="T22" s="94">
        <v>100</v>
      </c>
      <c r="U22" s="93">
        <v>0</v>
      </c>
      <c r="V22" s="94">
        <v>0</v>
      </c>
    </row>
    <row r="23" spans="2:22">
      <c r="B23" s="9" t="s">
        <v>19</v>
      </c>
      <c r="D23" s="94">
        <v>30</v>
      </c>
      <c r="E23" s="93">
        <v>4</v>
      </c>
      <c r="F23" s="94">
        <v>40</v>
      </c>
      <c r="G23" s="94"/>
      <c r="H23" s="94">
        <v>70</v>
      </c>
      <c r="I23" s="93">
        <v>0</v>
      </c>
      <c r="J23" s="94">
        <v>0</v>
      </c>
      <c r="K23" s="94"/>
      <c r="L23" s="94">
        <v>75</v>
      </c>
      <c r="M23" s="93">
        <v>0</v>
      </c>
      <c r="N23" s="94">
        <v>0</v>
      </c>
      <c r="O23" s="94"/>
      <c r="P23" s="94">
        <v>0</v>
      </c>
      <c r="Q23" s="93">
        <v>0</v>
      </c>
      <c r="R23" s="94">
        <v>0</v>
      </c>
      <c r="S23" s="94"/>
      <c r="T23" s="94">
        <v>0</v>
      </c>
      <c r="U23" s="93">
        <v>0</v>
      </c>
      <c r="V23" s="94">
        <v>0</v>
      </c>
    </row>
    <row r="24" spans="2:22">
      <c r="B24" s="10" t="s">
        <v>106</v>
      </c>
      <c r="D24" s="94">
        <v>9.0909090909090917</v>
      </c>
      <c r="E24" s="93">
        <v>4</v>
      </c>
      <c r="F24" s="94">
        <v>36.363636363636367</v>
      </c>
      <c r="G24" s="94"/>
      <c r="H24" s="94">
        <v>54.54545454545454</v>
      </c>
      <c r="I24" s="93">
        <v>2</v>
      </c>
      <c r="J24" s="94">
        <v>18.181818181818183</v>
      </c>
      <c r="K24" s="94"/>
      <c r="L24" s="94">
        <v>60</v>
      </c>
      <c r="M24" s="93">
        <v>2</v>
      </c>
      <c r="N24" s="94">
        <v>20</v>
      </c>
      <c r="O24" s="94"/>
      <c r="P24" s="94">
        <v>95.652173913043484</v>
      </c>
      <c r="Q24" s="93">
        <v>0</v>
      </c>
      <c r="R24" s="94">
        <v>0</v>
      </c>
      <c r="S24" s="94"/>
      <c r="T24" s="94">
        <v>100</v>
      </c>
      <c r="U24" s="93">
        <v>0</v>
      </c>
      <c r="V24" s="94">
        <v>0</v>
      </c>
    </row>
    <row r="25" spans="2:22">
      <c r="B25" s="9" t="s">
        <v>20</v>
      </c>
      <c r="D25" s="94">
        <v>33.333333333333329</v>
      </c>
      <c r="E25" s="93">
        <v>8</v>
      </c>
      <c r="F25" s="94">
        <v>38.095238095238095</v>
      </c>
      <c r="G25" s="94"/>
      <c r="H25" s="94">
        <v>60</v>
      </c>
      <c r="I25" s="93">
        <v>5</v>
      </c>
      <c r="J25" s="94">
        <v>33.333333333333329</v>
      </c>
      <c r="K25" s="94"/>
      <c r="L25" s="94">
        <v>80.952380952380949</v>
      </c>
      <c r="M25" s="93">
        <v>2</v>
      </c>
      <c r="N25" s="94">
        <v>9.5238095238095237</v>
      </c>
      <c r="O25" s="94"/>
      <c r="P25" s="94">
        <v>15.789473684210526</v>
      </c>
      <c r="Q25" s="93">
        <v>0</v>
      </c>
      <c r="R25" s="94">
        <v>0</v>
      </c>
      <c r="S25" s="94"/>
      <c r="T25" s="94">
        <v>100</v>
      </c>
      <c r="U25" s="93">
        <v>0</v>
      </c>
      <c r="V25" s="94">
        <v>0</v>
      </c>
    </row>
    <row r="26" spans="2:22">
      <c r="B26" s="9" t="s">
        <v>21</v>
      </c>
      <c r="D26" s="94">
        <v>37.5</v>
      </c>
      <c r="E26" s="93">
        <v>5</v>
      </c>
      <c r="F26" s="94">
        <v>31.25</v>
      </c>
      <c r="G26" s="94"/>
      <c r="H26" s="94">
        <v>53.846153846153847</v>
      </c>
      <c r="I26" s="93">
        <v>4</v>
      </c>
      <c r="J26" s="94">
        <v>30.76923076923077</v>
      </c>
      <c r="K26" s="94"/>
      <c r="L26" s="94">
        <v>92.857142857142861</v>
      </c>
      <c r="M26" s="93">
        <v>1</v>
      </c>
      <c r="N26" s="94">
        <v>7.1428571428571423</v>
      </c>
      <c r="O26" s="94"/>
      <c r="P26" s="94">
        <v>85.714285714285708</v>
      </c>
      <c r="Q26" s="93">
        <v>0</v>
      </c>
      <c r="R26" s="94">
        <v>0</v>
      </c>
      <c r="S26" s="94"/>
      <c r="T26" s="94">
        <v>100</v>
      </c>
      <c r="U26" s="93">
        <v>0</v>
      </c>
      <c r="V26" s="94">
        <v>0</v>
      </c>
    </row>
    <row r="27" spans="2:22">
      <c r="B27" s="9" t="s">
        <v>22</v>
      </c>
      <c r="D27" s="94">
        <v>31.578947368421051</v>
      </c>
      <c r="E27" s="93">
        <v>9</v>
      </c>
      <c r="F27" s="94">
        <v>47.368421052631575</v>
      </c>
      <c r="G27" s="94"/>
      <c r="H27" s="94">
        <v>33.333333333333329</v>
      </c>
      <c r="I27" s="93">
        <v>7</v>
      </c>
      <c r="J27" s="94">
        <v>38.888888888888893</v>
      </c>
      <c r="K27" s="94"/>
      <c r="L27" s="94">
        <v>64.705882352941174</v>
      </c>
      <c r="M27" s="93">
        <v>2</v>
      </c>
      <c r="N27" s="94">
        <v>11.76470588235294</v>
      </c>
      <c r="O27" s="94"/>
      <c r="P27" s="94">
        <v>92.857142857142861</v>
      </c>
      <c r="Q27" s="93">
        <v>0</v>
      </c>
      <c r="R27" s="94">
        <v>0</v>
      </c>
      <c r="S27" s="94"/>
      <c r="T27" s="94">
        <v>0</v>
      </c>
      <c r="U27" s="93">
        <v>0</v>
      </c>
      <c r="V27" s="94">
        <v>0</v>
      </c>
    </row>
    <row r="28" spans="2:22">
      <c r="B28" s="9" t="s">
        <v>39</v>
      </c>
      <c r="D28" s="94">
        <v>0</v>
      </c>
      <c r="E28" s="93">
        <v>3</v>
      </c>
      <c r="F28" s="94">
        <v>37.5</v>
      </c>
      <c r="G28" s="94"/>
      <c r="H28" s="94">
        <v>87.5</v>
      </c>
      <c r="I28" s="93">
        <v>0</v>
      </c>
      <c r="J28" s="94">
        <v>0</v>
      </c>
      <c r="K28" s="94"/>
      <c r="L28" s="94">
        <v>87.5</v>
      </c>
      <c r="M28" s="93">
        <v>1</v>
      </c>
      <c r="N28" s="94">
        <v>12.5</v>
      </c>
      <c r="O28" s="94"/>
      <c r="P28" s="94">
        <v>0</v>
      </c>
      <c r="Q28" s="93">
        <v>0</v>
      </c>
      <c r="R28" s="94">
        <v>0</v>
      </c>
      <c r="S28" s="94"/>
      <c r="T28" s="94">
        <v>100</v>
      </c>
      <c r="U28" s="93">
        <v>0</v>
      </c>
      <c r="V28" s="94">
        <v>0</v>
      </c>
    </row>
    <row r="29" spans="2:22">
      <c r="B29" s="9" t="s">
        <v>40</v>
      </c>
      <c r="D29" s="94">
        <v>13.333333333333334</v>
      </c>
      <c r="E29" s="93">
        <v>7</v>
      </c>
      <c r="F29" s="94">
        <v>46.666666666666664</v>
      </c>
      <c r="G29" s="94"/>
      <c r="H29" s="94">
        <v>86.666666666666671</v>
      </c>
      <c r="I29" s="93">
        <v>2</v>
      </c>
      <c r="J29" s="94">
        <v>13.333333333333334</v>
      </c>
      <c r="K29" s="94"/>
      <c r="L29" s="94">
        <v>90</v>
      </c>
      <c r="M29" s="93">
        <v>0</v>
      </c>
      <c r="N29" s="94">
        <v>0</v>
      </c>
      <c r="O29" s="94"/>
      <c r="P29" s="94">
        <v>0</v>
      </c>
      <c r="Q29" s="93">
        <v>0</v>
      </c>
      <c r="R29" s="94">
        <v>0</v>
      </c>
      <c r="S29" s="94"/>
      <c r="T29" s="94">
        <v>0</v>
      </c>
      <c r="U29" s="93">
        <v>0</v>
      </c>
      <c r="V29" s="94">
        <v>0</v>
      </c>
    </row>
    <row r="30" spans="2:22">
      <c r="B30" s="9" t="s">
        <v>23</v>
      </c>
      <c r="D30" s="94">
        <v>33.333333333333329</v>
      </c>
      <c r="E30" s="93">
        <v>5</v>
      </c>
      <c r="F30" s="94">
        <v>33.333333333333329</v>
      </c>
      <c r="G30" s="94"/>
      <c r="H30" s="94">
        <v>66.666666666666657</v>
      </c>
      <c r="I30" s="93">
        <v>3</v>
      </c>
      <c r="J30" s="94">
        <v>20</v>
      </c>
      <c r="K30" s="94"/>
      <c r="L30" s="94">
        <v>85.714285714285708</v>
      </c>
      <c r="M30" s="93">
        <v>1</v>
      </c>
      <c r="N30" s="94">
        <v>14.285714285714285</v>
      </c>
      <c r="O30" s="94"/>
      <c r="P30" s="94">
        <v>83.333333333333343</v>
      </c>
      <c r="Q30" s="93">
        <v>0</v>
      </c>
      <c r="R30" s="94">
        <v>0</v>
      </c>
      <c r="S30" s="94"/>
      <c r="T30" s="94">
        <v>0</v>
      </c>
      <c r="U30" s="93">
        <v>0</v>
      </c>
      <c r="V30" s="94">
        <v>0</v>
      </c>
    </row>
    <row r="31" spans="2:22">
      <c r="B31" s="9" t="s">
        <v>24</v>
      </c>
      <c r="D31" s="94">
        <v>25.806451612903224</v>
      </c>
      <c r="E31" s="93">
        <v>12</v>
      </c>
      <c r="F31" s="94">
        <v>38.70967741935484</v>
      </c>
      <c r="G31" s="94"/>
      <c r="H31" s="94">
        <v>40</v>
      </c>
      <c r="I31" s="93">
        <v>2</v>
      </c>
      <c r="J31" s="94">
        <v>40</v>
      </c>
      <c r="K31" s="94"/>
      <c r="L31" s="94">
        <v>80</v>
      </c>
      <c r="M31" s="93">
        <v>3</v>
      </c>
      <c r="N31" s="94">
        <v>10</v>
      </c>
      <c r="O31" s="94"/>
      <c r="P31" s="94">
        <v>82.142857142857139</v>
      </c>
      <c r="Q31" s="93">
        <v>0</v>
      </c>
      <c r="R31" s="94">
        <v>0</v>
      </c>
      <c r="S31" s="94"/>
      <c r="T31" s="94">
        <v>100</v>
      </c>
      <c r="U31" s="93">
        <v>0</v>
      </c>
      <c r="V31" s="94">
        <v>0</v>
      </c>
    </row>
    <row r="32" spans="2:22">
      <c r="B32" s="9" t="s">
        <v>25</v>
      </c>
      <c r="D32" s="94">
        <v>0</v>
      </c>
      <c r="E32" s="93">
        <v>5</v>
      </c>
      <c r="F32" s="94">
        <v>100</v>
      </c>
      <c r="G32" s="94"/>
      <c r="H32" s="94"/>
      <c r="I32" s="93"/>
      <c r="J32" s="94"/>
      <c r="K32" s="94"/>
      <c r="L32" s="94">
        <v>40</v>
      </c>
      <c r="M32" s="93">
        <v>0</v>
      </c>
      <c r="N32" s="94">
        <v>0</v>
      </c>
      <c r="O32" s="94"/>
      <c r="P32" s="94">
        <v>0</v>
      </c>
      <c r="Q32" s="93">
        <v>0</v>
      </c>
      <c r="R32" s="94">
        <v>0</v>
      </c>
      <c r="S32" s="94"/>
      <c r="T32" s="94">
        <v>0</v>
      </c>
      <c r="U32" s="93">
        <v>0</v>
      </c>
      <c r="V32" s="94">
        <v>0</v>
      </c>
    </row>
    <row r="33" spans="2:22">
      <c r="B33" s="9" t="s">
        <v>26</v>
      </c>
      <c r="D33" s="94">
        <v>16.666666666666664</v>
      </c>
      <c r="E33" s="93">
        <v>6</v>
      </c>
      <c r="F33" s="94">
        <v>50</v>
      </c>
      <c r="G33" s="94"/>
      <c r="H33" s="94">
        <v>83.333333333333343</v>
      </c>
      <c r="I33" s="93">
        <v>2</v>
      </c>
      <c r="J33" s="94">
        <v>16.666666666666664</v>
      </c>
      <c r="K33" s="94"/>
      <c r="L33" s="94">
        <v>77.777777777777786</v>
      </c>
      <c r="M33" s="93">
        <v>1</v>
      </c>
      <c r="N33" s="94">
        <v>11.111111111111111</v>
      </c>
      <c r="O33" s="94"/>
      <c r="P33" s="94">
        <v>100</v>
      </c>
      <c r="Q33" s="93">
        <v>0</v>
      </c>
      <c r="R33" s="94">
        <v>0</v>
      </c>
      <c r="S33" s="94"/>
      <c r="T33" s="94">
        <v>0</v>
      </c>
      <c r="U33" s="93">
        <v>1</v>
      </c>
      <c r="V33" s="94">
        <v>100</v>
      </c>
    </row>
    <row r="34" spans="2:22">
      <c r="B34" s="9" t="s">
        <v>41</v>
      </c>
      <c r="D34" s="94">
        <v>8.3333333333333321</v>
      </c>
      <c r="E34" s="93">
        <v>9</v>
      </c>
      <c r="F34" s="94">
        <v>75</v>
      </c>
      <c r="G34" s="94"/>
      <c r="H34" s="94">
        <v>41.666666666666671</v>
      </c>
      <c r="I34" s="93">
        <v>7</v>
      </c>
      <c r="J34" s="94">
        <v>58.333333333333336</v>
      </c>
      <c r="K34" s="94"/>
      <c r="L34" s="94">
        <v>50</v>
      </c>
      <c r="M34" s="93">
        <v>3</v>
      </c>
      <c r="N34" s="94">
        <v>37.5</v>
      </c>
      <c r="O34" s="94"/>
      <c r="P34" s="94">
        <v>0</v>
      </c>
      <c r="Q34" s="93">
        <v>0</v>
      </c>
      <c r="R34" s="94">
        <v>0</v>
      </c>
      <c r="S34" s="94"/>
      <c r="T34" s="94">
        <v>100</v>
      </c>
      <c r="U34" s="93">
        <v>0</v>
      </c>
      <c r="V34" s="94">
        <v>0</v>
      </c>
    </row>
    <row r="35" spans="2:22">
      <c r="B35" s="9" t="s">
        <v>27</v>
      </c>
      <c r="D35" s="94">
        <v>7.6923076923076925</v>
      </c>
      <c r="E35" s="93">
        <v>10</v>
      </c>
      <c r="F35" s="94">
        <v>76.923076923076934</v>
      </c>
      <c r="G35" s="94"/>
      <c r="H35" s="94">
        <v>50</v>
      </c>
      <c r="I35" s="93">
        <v>4</v>
      </c>
      <c r="J35" s="94">
        <v>33.333333333333329</v>
      </c>
      <c r="K35" s="94"/>
      <c r="L35" s="94">
        <v>80</v>
      </c>
      <c r="M35" s="93">
        <v>2</v>
      </c>
      <c r="N35" s="94">
        <v>20</v>
      </c>
      <c r="O35" s="94"/>
      <c r="P35" s="94">
        <v>19.230769230769234</v>
      </c>
      <c r="Q35" s="93">
        <v>0</v>
      </c>
      <c r="R35" s="94">
        <v>0</v>
      </c>
      <c r="S35" s="94"/>
      <c r="T35" s="94">
        <v>100</v>
      </c>
      <c r="U35" s="93">
        <v>0</v>
      </c>
      <c r="V35" s="94">
        <v>0</v>
      </c>
    </row>
    <row r="36" spans="2:22">
      <c r="B36" s="9" t="s">
        <v>42</v>
      </c>
      <c r="D36" s="94">
        <v>16.666666666666664</v>
      </c>
      <c r="E36" s="93">
        <v>7</v>
      </c>
      <c r="F36" s="94">
        <v>58.333333333333336</v>
      </c>
      <c r="G36" s="94"/>
      <c r="H36" s="94">
        <v>66.666666666666657</v>
      </c>
      <c r="I36" s="93">
        <v>2</v>
      </c>
      <c r="J36" s="94">
        <v>16.666666666666664</v>
      </c>
      <c r="K36" s="94"/>
      <c r="L36" s="94">
        <v>70</v>
      </c>
      <c r="M36" s="93">
        <v>2</v>
      </c>
      <c r="N36" s="94">
        <v>20</v>
      </c>
      <c r="O36" s="94"/>
      <c r="P36" s="94">
        <v>0</v>
      </c>
      <c r="Q36" s="93">
        <v>0</v>
      </c>
      <c r="R36" s="94">
        <v>0</v>
      </c>
      <c r="S36" s="94"/>
      <c r="T36" s="94">
        <v>100</v>
      </c>
      <c r="U36" s="93">
        <v>0</v>
      </c>
      <c r="V36" s="94">
        <v>0</v>
      </c>
    </row>
    <row r="37" spans="2:22">
      <c r="B37" s="9" t="s">
        <v>28</v>
      </c>
      <c r="D37" s="94">
        <v>10.526315789473683</v>
      </c>
      <c r="E37" s="93">
        <v>7</v>
      </c>
      <c r="F37" s="94">
        <v>36.84210526315789</v>
      </c>
      <c r="G37" s="94"/>
      <c r="H37" s="94">
        <v>68.421052631578945</v>
      </c>
      <c r="I37" s="93">
        <v>3</v>
      </c>
      <c r="J37" s="94">
        <v>15.789473684210526</v>
      </c>
      <c r="K37" s="94"/>
      <c r="L37" s="94">
        <v>81.25</v>
      </c>
      <c r="M37" s="93">
        <v>1</v>
      </c>
      <c r="N37" s="94">
        <v>6.25</v>
      </c>
      <c r="O37" s="94"/>
      <c r="P37" s="94">
        <v>65</v>
      </c>
      <c r="Q37" s="93">
        <v>0</v>
      </c>
      <c r="R37" s="94">
        <v>0</v>
      </c>
      <c r="S37" s="94"/>
      <c r="T37" s="94">
        <v>100</v>
      </c>
      <c r="U37" s="93">
        <v>0</v>
      </c>
      <c r="V37" s="94">
        <v>0</v>
      </c>
    </row>
    <row r="38" spans="2:22">
      <c r="B38" s="10" t="s">
        <v>103</v>
      </c>
      <c r="D38" s="94">
        <v>0</v>
      </c>
      <c r="E38" s="93">
        <v>8</v>
      </c>
      <c r="F38" s="94">
        <v>72.727272727272734</v>
      </c>
      <c r="G38" s="94"/>
      <c r="H38" s="94">
        <v>18.181818181818183</v>
      </c>
      <c r="I38" s="93">
        <v>8</v>
      </c>
      <c r="J38" s="94">
        <v>72.727272727272734</v>
      </c>
      <c r="K38" s="94"/>
      <c r="L38" s="94">
        <v>60</v>
      </c>
      <c r="M38" s="93">
        <v>1</v>
      </c>
      <c r="N38" s="94">
        <v>20</v>
      </c>
      <c r="O38" s="94"/>
      <c r="P38" s="94">
        <v>0</v>
      </c>
      <c r="Q38" s="93">
        <v>0</v>
      </c>
      <c r="R38" s="94">
        <v>0</v>
      </c>
      <c r="S38" s="94"/>
      <c r="T38" s="94">
        <v>0</v>
      </c>
      <c r="U38" s="93">
        <v>0</v>
      </c>
      <c r="V38" s="94">
        <v>0</v>
      </c>
    </row>
    <row r="39" spans="2:22">
      <c r="D39" s="100">
        <v>21.37</v>
      </c>
      <c r="E39" s="22">
        <v>216</v>
      </c>
      <c r="F39" s="100">
        <v>44.81</v>
      </c>
      <c r="G39" s="100"/>
      <c r="H39" s="100">
        <v>59.35</v>
      </c>
      <c r="I39" s="22">
        <v>118</v>
      </c>
      <c r="J39" s="100">
        <v>27.25</v>
      </c>
      <c r="K39" s="100"/>
      <c r="L39" s="100">
        <v>72.349999999999994</v>
      </c>
      <c r="M39" s="22">
        <v>57</v>
      </c>
      <c r="N39" s="100">
        <v>14.73</v>
      </c>
      <c r="O39" s="100"/>
      <c r="P39" s="100">
        <v>65.11</v>
      </c>
      <c r="Q39" s="22">
        <v>0</v>
      </c>
      <c r="R39" s="100">
        <v>0</v>
      </c>
      <c r="S39" s="100"/>
      <c r="T39" s="100">
        <v>83.333333333333343</v>
      </c>
      <c r="U39" s="22">
        <v>1</v>
      </c>
      <c r="V39" s="100">
        <v>3.3333333333333335</v>
      </c>
    </row>
    <row r="40" spans="2:22">
      <c r="D40" s="100"/>
      <c r="E40" s="22"/>
      <c r="F40" s="100"/>
      <c r="G40" s="94"/>
      <c r="H40" s="100"/>
      <c r="I40" s="22"/>
      <c r="J40" s="100"/>
      <c r="K40" s="100"/>
      <c r="L40" s="100"/>
      <c r="M40" s="22"/>
      <c r="N40" s="100"/>
      <c r="O40" s="100"/>
      <c r="P40" s="100"/>
      <c r="Q40" s="22"/>
      <c r="R40" s="100"/>
      <c r="S40" s="100"/>
      <c r="T40" s="100"/>
      <c r="U40" s="22"/>
      <c r="V40" s="100"/>
    </row>
  </sheetData>
  <mergeCells count="5">
    <mergeCell ref="D3:F3"/>
    <mergeCell ref="H3:J3"/>
    <mergeCell ref="L3:N3"/>
    <mergeCell ref="P3:R3"/>
    <mergeCell ref="T3:V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GS</vt:lpstr>
      <vt:lpstr>RBK</vt:lpstr>
      <vt:lpstr>YSR HC</vt:lpstr>
      <vt:lpstr>DL</vt:lpstr>
      <vt:lpstr>BMCU</vt:lpstr>
      <vt:lpstr>Div</vt:lpstr>
      <vt:lpstr>Sheet1</vt:lpstr>
      <vt:lpstr>BMCU!Print_Titles</vt:lpstr>
      <vt:lpstr>Div!Print_Titles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Murali4</dc:creator>
  <cp:lastModifiedBy>Murali4</cp:lastModifiedBy>
  <cp:lastPrinted>2022-05-28T10:37:38Z</cp:lastPrinted>
  <dcterms:created xsi:type="dcterms:W3CDTF">2022-04-30T06:20:35Z</dcterms:created>
  <dcterms:modified xsi:type="dcterms:W3CDTF">2022-05-28T10:37:46Z</dcterms:modified>
</cp:coreProperties>
</file>