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meshkin\Documents\GitHub\CityEnergyAnalyst\cea\databases\CH\assemblies\"/>
    </mc:Choice>
  </mc:AlternateContent>
  <xr:revisionPtr revIDLastSave="0" documentId="13_ncr:1_{8069E4BF-CBD2-4248-A919-F6B42F224F94}" xr6:coauthVersionLast="47" xr6:coauthVersionMax="47" xr10:uidLastSave="{00000000-0000-0000-0000-000000000000}"/>
  <bookViews>
    <workbookView xWindow="29550" yWindow="4260" windowWidth="20880" windowHeight="14655" activeTab="3" xr2:uid="{00000000-000D-0000-FFFF-FFFF00000000}"/>
  </bookViews>
  <sheets>
    <sheet name="CONSTRUCTION" sheetId="7" r:id="rId1"/>
    <sheet name="TIGHTNESS" sheetId="8" r:id="rId2"/>
    <sheet name="WINDOW" sheetId="3" r:id="rId3"/>
    <sheet name="ROOF" sheetId="5" r:id="rId4"/>
    <sheet name="WALL" sheetId="6" r:id="rId5"/>
    <sheet name="FLOOR" sheetId="9" r:id="rId6"/>
    <sheet name="SHADING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5" l="1"/>
  <c r="F9" i="5"/>
  <c r="F13" i="5"/>
  <c r="F8" i="5"/>
  <c r="F7" i="5"/>
  <c r="F6" i="5"/>
  <c r="F5" i="5"/>
  <c r="F4" i="5"/>
  <c r="F3" i="5"/>
  <c r="F2" i="5"/>
  <c r="D7" i="9" l="1"/>
  <c r="D5" i="9"/>
  <c r="D3" i="9"/>
  <c r="D6" i="9" s="1"/>
  <c r="F16" i="6"/>
  <c r="F15" i="6" l="1"/>
  <c r="F14" i="6"/>
  <c r="F10" i="6"/>
  <c r="F8" i="6" l="1"/>
  <c r="F9" i="6"/>
  <c r="F3" i="6"/>
  <c r="F4" i="6"/>
  <c r="F5" i="6"/>
  <c r="F6" i="6"/>
  <c r="F7" i="6"/>
  <c r="F2" i="6"/>
</calcChain>
</file>

<file path=xl/sharedStrings.xml><?xml version="1.0" encoding="utf-8"?>
<sst xmlns="http://schemas.openxmlformats.org/spreadsheetml/2006/main" count="252" uniqueCount="160">
  <si>
    <t>Description</t>
  </si>
  <si>
    <t>code</t>
  </si>
  <si>
    <t>none</t>
  </si>
  <si>
    <t>G_win</t>
  </si>
  <si>
    <t>e_win</t>
  </si>
  <si>
    <t>single glazing</t>
  </si>
  <si>
    <t>double glazing with low-emissivity coating</t>
  </si>
  <si>
    <t>trple glazing with two selective low-emissivity coatings</t>
  </si>
  <si>
    <t>double window</t>
  </si>
  <si>
    <t>rf_sh</t>
  </si>
  <si>
    <t>venetian blinds</t>
  </si>
  <si>
    <t>e_wall</t>
  </si>
  <si>
    <t>e_roof</t>
  </si>
  <si>
    <t>a_roof</t>
  </si>
  <si>
    <t>a_wall</t>
  </si>
  <si>
    <t>rollo</t>
  </si>
  <si>
    <t>U_win</t>
  </si>
  <si>
    <t>U_wall</t>
  </si>
  <si>
    <t>U_roof</t>
  </si>
  <si>
    <t>U_base</t>
  </si>
  <si>
    <t>clay tiles - old contruction</t>
  </si>
  <si>
    <t>concrete or rock pebbles finishing - new construction</t>
  </si>
  <si>
    <t>greenery - new roof</t>
  </si>
  <si>
    <t>aluminum tiles - old construction</t>
  </si>
  <si>
    <t>white paint  over plaster over concrete - new roof</t>
  </si>
  <si>
    <t>dark paint over plaster over concrete - new roof</t>
  </si>
  <si>
    <t>dark blue over plaster over clay brick - new building</t>
  </si>
  <si>
    <t>dark paint over plaster over clay brick - new building</t>
  </si>
  <si>
    <t>white paint  over plaster over clay brick- old building</t>
  </si>
  <si>
    <t>concrete block exposed- old building</t>
  </si>
  <si>
    <t>double glazing - with argon filling</t>
  </si>
  <si>
    <t xml:space="preserve">double glazing </t>
  </si>
  <si>
    <t>clay brick common red exposed- new building</t>
  </si>
  <si>
    <t>r_roof</t>
  </si>
  <si>
    <t>r_wall</t>
  </si>
  <si>
    <t>n50</t>
  </si>
  <si>
    <t>Heavy construction</t>
  </si>
  <si>
    <t>Light construction</t>
  </si>
  <si>
    <t>Medium construction</t>
  </si>
  <si>
    <t>Tight</t>
  </si>
  <si>
    <t>Leaky</t>
  </si>
  <si>
    <t>Very Leaky</t>
  </si>
  <si>
    <t>Medium Leaky</t>
  </si>
  <si>
    <t>Highly tight</t>
  </si>
  <si>
    <t>Medium</t>
  </si>
  <si>
    <t>Cm_Af</t>
  </si>
  <si>
    <t>triple glazing</t>
  </si>
  <si>
    <t>concrete or rock pebbles finishing - Singapore</t>
  </si>
  <si>
    <t>concrete block exposed- NTU</t>
  </si>
  <si>
    <t>single glazing - HDB</t>
  </si>
  <si>
    <t>window - NTU</t>
  </si>
  <si>
    <t>window - SinBERBest Office</t>
  </si>
  <si>
    <t>F_F</t>
  </si>
  <si>
    <t>CONSTRUCTION_AS1</t>
  </si>
  <si>
    <t>CONSTRUCTION_AS2</t>
  </si>
  <si>
    <t>CONSTRUCTION_AS3</t>
  </si>
  <si>
    <t>TIGHTNESS_AS1</t>
  </si>
  <si>
    <t>TIGHTNESS_AS2</t>
  </si>
  <si>
    <t>TIGHTNESS_AS3</t>
  </si>
  <si>
    <t>TIGHTNESS_AS4</t>
  </si>
  <si>
    <t>TIGHTNESS_AS5</t>
  </si>
  <si>
    <t>TIGHTNESS_AS6</t>
  </si>
  <si>
    <t>WINDOW_AS1</t>
  </si>
  <si>
    <t>WINDOW_AS2</t>
  </si>
  <si>
    <t>WINDOW_AS3</t>
  </si>
  <si>
    <t>WINDOW_AS4</t>
  </si>
  <si>
    <t>WINDOW_AS5</t>
  </si>
  <si>
    <t>WINDOW_AS6</t>
  </si>
  <si>
    <t>WINDOW_AS7</t>
  </si>
  <si>
    <t>WINDOW_AS8</t>
  </si>
  <si>
    <t>WINDOW_AS9</t>
  </si>
  <si>
    <t>WINDOW_AS10</t>
  </si>
  <si>
    <t>ROOF_AS1</t>
  </si>
  <si>
    <t>ROOF_AS2</t>
  </si>
  <si>
    <t>ROOF_AS3</t>
  </si>
  <si>
    <t>ROOF_AS4</t>
  </si>
  <si>
    <t>ROOF_AS5</t>
  </si>
  <si>
    <t>ROOF_AS6</t>
  </si>
  <si>
    <t>ROOF_AS7</t>
  </si>
  <si>
    <t>WALL_AS1</t>
  </si>
  <si>
    <t>WALL_AS2</t>
  </si>
  <si>
    <t>WALL_AS3</t>
  </si>
  <si>
    <t>WALL_AS4</t>
  </si>
  <si>
    <t>WALL_AS5</t>
  </si>
  <si>
    <t>WALL_AS6</t>
  </si>
  <si>
    <t>SHADING_AS0</t>
  </si>
  <si>
    <t>SHADING_AS1</t>
  </si>
  <si>
    <t>SHADING_AS2</t>
  </si>
  <si>
    <t>FLOOR_AS1</t>
  </si>
  <si>
    <t>FLOOR_AS2</t>
  </si>
  <si>
    <t>Internal partition in drywall</t>
  </si>
  <si>
    <t>WALL_AS7</t>
  </si>
  <si>
    <t>WALL_AS8</t>
  </si>
  <si>
    <t>Internal partition in brick</t>
  </si>
  <si>
    <t>concrete floor, renovated</t>
  </si>
  <si>
    <t>FLOOR_AS3</t>
  </si>
  <si>
    <t>concrete floor, old</t>
  </si>
  <si>
    <t>concrete floor, new</t>
  </si>
  <si>
    <t>FLOOR_AS4</t>
  </si>
  <si>
    <t>concrete floor, old - basement (includes excavation)</t>
  </si>
  <si>
    <t>concrete floor, renovated - basement (includes excavation)</t>
  </si>
  <si>
    <t>concrete floor, new - basement (includes excavation)</t>
  </si>
  <si>
    <t>FLOOR_AS5</t>
  </si>
  <si>
    <t>FLOOR_AS6</t>
  </si>
  <si>
    <t>Service_Life_wall</t>
  </si>
  <si>
    <t>Service_Life_floor</t>
  </si>
  <si>
    <t>Service_Life_win</t>
  </si>
  <si>
    <t>Service_Life_roof</t>
  </si>
  <si>
    <t>SIA, “SIA 2032 Graue Energie von Gebäuden,” no. 2010. Schweizerischer Ingenieur- und Architektenverein, Zürich, 2010.</t>
  </si>
  <si>
    <t>Reference Service life</t>
  </si>
  <si>
    <t>retrofit external wall, add insulation, conventional, sia 380</t>
  </si>
  <si>
    <t>retrofit external wall, add insulation, low carbon, sia 380</t>
  </si>
  <si>
    <t>WALL_AS9_C</t>
  </si>
  <si>
    <t>WALL_AS9_L</t>
  </si>
  <si>
    <t>WALL_AS10_C</t>
  </si>
  <si>
    <t>WALL_AS10_L</t>
  </si>
  <si>
    <t>WALL_AS11_C</t>
  </si>
  <si>
    <t>WALL_AS11_L</t>
  </si>
  <si>
    <t>new building, msonary external wall, conventional , sia 380</t>
  </si>
  <si>
    <t>new building, msonary external wall,  low carbon, sia 380</t>
  </si>
  <si>
    <t xml:space="preserve">SIA 380/1 / 2016 D - Heizwärmebedarf </t>
  </si>
  <si>
    <t>NoRotrofit</t>
  </si>
  <si>
    <t>WALL_NoRet</t>
  </si>
  <si>
    <t>No retrofit</t>
  </si>
  <si>
    <t>FLOOR_NoRet</t>
  </si>
  <si>
    <t>FLOOR_AS7_C</t>
  </si>
  <si>
    <t>FLOOR_AS7_L</t>
  </si>
  <si>
    <t>FLOOR_AS10_C</t>
  </si>
  <si>
    <t>FLOOR_AS10_L</t>
  </si>
  <si>
    <t>FLOOR_AS11_C</t>
  </si>
  <si>
    <t>FLOOR_AS11_L</t>
  </si>
  <si>
    <t>Reference</t>
  </si>
  <si>
    <t>retrofit basement, add insulation, conventional, sia 380</t>
  </si>
  <si>
    <t>retrofit basement, add insulation,  low carbon, sia 380</t>
  </si>
  <si>
    <t>new building, basement concrete, with parquet, low carbon, sia 380</t>
  </si>
  <si>
    <t>new building, basement concrete, with parquet, conventional, sia 380</t>
  </si>
  <si>
    <t>new building, floor concrete, with parquet, conventional, sia 380</t>
  </si>
  <si>
    <t>new building, floor concrete, with parquet, low carbon, sia 380</t>
  </si>
  <si>
    <t>ROOF_NoRet</t>
  </si>
  <si>
    <t>ROOF_AS8_C</t>
  </si>
  <si>
    <t>ROOF_AS8_L</t>
  </si>
  <si>
    <t>ROOF_AS9_C</t>
  </si>
  <si>
    <t>ROOF_AS9_L</t>
  </si>
  <si>
    <t>retrofit flat roof, add insulation, conventional, sia 380</t>
  </si>
  <si>
    <t>retrofit flat roof, add insulation, low carbon, sia 380</t>
  </si>
  <si>
    <t>new building, flat roof, conventional, sia 380</t>
  </si>
  <si>
    <t>new building, flat roof, low carbon, sia 380</t>
  </si>
  <si>
    <t>Reference U-Value</t>
  </si>
  <si>
    <t xml:space="preserve"> </t>
  </si>
  <si>
    <t>new building, internal partition, conventional</t>
  </si>
  <si>
    <t>new building, internal partition, low carbon</t>
  </si>
  <si>
    <t>WINDOW_NoRet</t>
  </si>
  <si>
    <t>GHG_win_kgCO2m2</t>
  </si>
  <si>
    <t>GHG_roof_kgCO2m2</t>
  </si>
  <si>
    <t>GHG_wall_kgCO2m2</t>
  </si>
  <si>
    <t>GHG_biogenic_wall_kgCO2m2</t>
  </si>
  <si>
    <t>GHG_floor_kgCO2m2</t>
  </si>
  <si>
    <t>GHG_biogenic_win_kgCO2m2</t>
  </si>
  <si>
    <t>GHG_biogenic_roof_kgCO2m2</t>
  </si>
  <si>
    <t>GHG_biogenic_floor_kgCO2m2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</si>
</sst>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4" borderId="1" xfId="0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left"/>
    </xf>
    <xf numFmtId="0" fontId="0" fillId="0" borderId="1" xfId="0" applyBorder="1"/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/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E10" sqref="E10"/>
    </sheetView>
  </sheetViews>
  <sheetFormatPr defaultColWidth="8.81640625" defaultRowHeight="14.5" x14ac:dyDescent="0.35"/>
  <cols>
    <col min="1" max="1" width="22.453125" customWidth="1"/>
    <col min="2" max="2" width="19.453125" bestFit="1" customWidth="1"/>
    <col min="3" max="3" width="11" customWidth="1"/>
  </cols>
  <sheetData>
    <row r="1" spans="1:3" x14ac:dyDescent="0.35">
      <c r="A1" s="3" t="s">
        <v>0</v>
      </c>
      <c r="B1" s="3" t="s">
        <v>1</v>
      </c>
      <c r="C1" s="3" t="s">
        <v>45</v>
      </c>
    </row>
    <row r="2" spans="1:3" x14ac:dyDescent="0.35">
      <c r="A2" s="8" t="s">
        <v>37</v>
      </c>
      <c r="B2" s="4" t="s">
        <v>53</v>
      </c>
      <c r="C2" s="4">
        <v>110000</v>
      </c>
    </row>
    <row r="3" spans="1:3" x14ac:dyDescent="0.35">
      <c r="A3" s="8" t="s">
        <v>38</v>
      </c>
      <c r="B3" s="4" t="s">
        <v>54</v>
      </c>
      <c r="C3" s="4">
        <v>165000</v>
      </c>
    </row>
    <row r="4" spans="1:3" x14ac:dyDescent="0.35">
      <c r="A4" s="8" t="s">
        <v>36</v>
      </c>
      <c r="B4" s="4" t="s">
        <v>55</v>
      </c>
      <c r="C4" s="4">
        <v>300000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A7" sqref="A7"/>
    </sheetView>
  </sheetViews>
  <sheetFormatPr defaultColWidth="8.81640625" defaultRowHeight="14.5" x14ac:dyDescent="0.35"/>
  <cols>
    <col min="1" max="1" width="17.6328125" bestFit="1" customWidth="1"/>
    <col min="2" max="2" width="16.36328125" customWidth="1"/>
  </cols>
  <sheetData>
    <row r="1" spans="1:3" x14ac:dyDescent="0.35">
      <c r="A1" s="3" t="s">
        <v>0</v>
      </c>
      <c r="B1" s="3" t="s">
        <v>1</v>
      </c>
      <c r="C1" s="3" t="s">
        <v>35</v>
      </c>
    </row>
    <row r="2" spans="1:3" x14ac:dyDescent="0.35">
      <c r="A2" s="8" t="s">
        <v>43</v>
      </c>
      <c r="B2" s="4" t="s">
        <v>56</v>
      </c>
      <c r="C2" s="4">
        <v>1</v>
      </c>
    </row>
    <row r="3" spans="1:3" x14ac:dyDescent="0.35">
      <c r="A3" s="8" t="s">
        <v>39</v>
      </c>
      <c r="B3" s="4" t="s">
        <v>57</v>
      </c>
      <c r="C3" s="4">
        <v>2</v>
      </c>
    </row>
    <row r="4" spans="1:3" x14ac:dyDescent="0.35">
      <c r="A4" s="8" t="s">
        <v>44</v>
      </c>
      <c r="B4" s="4" t="s">
        <v>58</v>
      </c>
      <c r="C4" s="4">
        <v>3</v>
      </c>
    </row>
    <row r="5" spans="1:3" x14ac:dyDescent="0.35">
      <c r="A5" s="8" t="s">
        <v>42</v>
      </c>
      <c r="B5" s="4" t="s">
        <v>59</v>
      </c>
      <c r="C5" s="4">
        <v>4</v>
      </c>
    </row>
    <row r="6" spans="1:3" x14ac:dyDescent="0.35">
      <c r="A6" s="8" t="s">
        <v>40</v>
      </c>
      <c r="B6" s="4" t="s">
        <v>60</v>
      </c>
      <c r="C6" s="4">
        <v>5</v>
      </c>
    </row>
    <row r="7" spans="1:3" x14ac:dyDescent="0.35">
      <c r="A7" s="8" t="s">
        <v>41</v>
      </c>
      <c r="B7" s="4" t="s">
        <v>61</v>
      </c>
      <c r="C7" s="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workbookViewId="0">
      <selection activeCell="H1" sqref="H1"/>
    </sheetView>
  </sheetViews>
  <sheetFormatPr defaultColWidth="8.81640625" defaultRowHeight="14.5" x14ac:dyDescent="0.35"/>
  <cols>
    <col min="1" max="1" width="51.1796875" bestFit="1" customWidth="1"/>
    <col min="2" max="2" width="14.81640625" bestFit="1" customWidth="1"/>
    <col min="3" max="3" width="8.453125" customWidth="1"/>
    <col min="4" max="4" width="8.6328125" customWidth="1"/>
    <col min="5" max="6" width="7.81640625" customWidth="1"/>
    <col min="7" max="7" width="19.36328125" bestFit="1" customWidth="1"/>
    <col min="8" max="8" width="19.36328125" customWidth="1"/>
    <col min="9" max="9" width="15.36328125" bestFit="1" customWidth="1"/>
    <col min="10" max="10" width="52.6328125" bestFit="1" customWidth="1"/>
  </cols>
  <sheetData>
    <row r="1" spans="1:10" x14ac:dyDescent="0.35">
      <c r="A1" s="3" t="s">
        <v>0</v>
      </c>
      <c r="B1" s="3" t="s">
        <v>1</v>
      </c>
      <c r="C1" s="3" t="s">
        <v>16</v>
      </c>
      <c r="D1" s="3" t="s">
        <v>3</v>
      </c>
      <c r="E1" s="3" t="s">
        <v>4</v>
      </c>
      <c r="F1" s="3" t="s">
        <v>52</v>
      </c>
      <c r="G1" s="9" t="s">
        <v>152</v>
      </c>
      <c r="H1" s="9" t="s">
        <v>157</v>
      </c>
      <c r="I1" s="9" t="s">
        <v>106</v>
      </c>
      <c r="J1" s="9" t="s">
        <v>109</v>
      </c>
    </row>
    <row r="2" spans="1:10" x14ac:dyDescent="0.35">
      <c r="A2" s="8" t="s">
        <v>5</v>
      </c>
      <c r="B2" s="4" t="s">
        <v>62</v>
      </c>
      <c r="C2" s="4">
        <v>4.8</v>
      </c>
      <c r="D2" s="4">
        <v>0.85</v>
      </c>
      <c r="E2" s="5">
        <v>0.89</v>
      </c>
      <c r="F2" s="5">
        <v>0.2</v>
      </c>
      <c r="G2" s="6">
        <v>47</v>
      </c>
      <c r="H2" s="6">
        <v>0</v>
      </c>
      <c r="I2" s="4">
        <v>30</v>
      </c>
      <c r="J2" s="4" t="s">
        <v>108</v>
      </c>
    </row>
    <row r="3" spans="1:10" x14ac:dyDescent="0.35">
      <c r="A3" s="8" t="s">
        <v>31</v>
      </c>
      <c r="B3" s="4" t="s">
        <v>63</v>
      </c>
      <c r="C3" s="4">
        <v>3.1</v>
      </c>
      <c r="D3" s="4">
        <v>0.75</v>
      </c>
      <c r="E3" s="5">
        <v>0.89</v>
      </c>
      <c r="F3" s="5">
        <v>0.2</v>
      </c>
      <c r="G3" s="6">
        <v>62</v>
      </c>
      <c r="H3" s="6">
        <v>0</v>
      </c>
      <c r="I3" s="4">
        <v>30</v>
      </c>
      <c r="J3" s="4" t="s">
        <v>108</v>
      </c>
    </row>
    <row r="4" spans="1:10" x14ac:dyDescent="0.35">
      <c r="A4" s="8" t="s">
        <v>30</v>
      </c>
      <c r="B4" s="4" t="s">
        <v>64</v>
      </c>
      <c r="C4" s="4">
        <v>1.3</v>
      </c>
      <c r="D4" s="4">
        <v>0.75</v>
      </c>
      <c r="E4" s="5">
        <v>0.89</v>
      </c>
      <c r="F4" s="5">
        <v>0.2</v>
      </c>
      <c r="G4" s="6">
        <v>69</v>
      </c>
      <c r="H4" s="6">
        <v>0</v>
      </c>
      <c r="I4" s="4">
        <v>30</v>
      </c>
      <c r="J4" s="4" t="s">
        <v>108</v>
      </c>
    </row>
    <row r="5" spans="1:10" x14ac:dyDescent="0.35">
      <c r="A5" s="8" t="s">
        <v>6</v>
      </c>
      <c r="B5" s="4" t="s">
        <v>65</v>
      </c>
      <c r="C5" s="4">
        <v>1.1000000000000001</v>
      </c>
      <c r="D5" s="4">
        <v>0.67</v>
      </c>
      <c r="E5" s="5">
        <v>0.02</v>
      </c>
      <c r="F5" s="5">
        <v>0.2</v>
      </c>
      <c r="G5" s="6">
        <v>123</v>
      </c>
      <c r="H5" s="6">
        <v>0</v>
      </c>
      <c r="I5" s="4">
        <v>30</v>
      </c>
      <c r="J5" s="4" t="s">
        <v>108</v>
      </c>
    </row>
    <row r="6" spans="1:10" x14ac:dyDescent="0.35">
      <c r="A6" s="8" t="s">
        <v>46</v>
      </c>
      <c r="B6" s="4" t="s">
        <v>66</v>
      </c>
      <c r="C6" s="4">
        <v>0.99</v>
      </c>
      <c r="D6" s="4">
        <v>0.7</v>
      </c>
      <c r="E6" s="5">
        <v>0.89</v>
      </c>
      <c r="F6" s="5">
        <v>0.2</v>
      </c>
      <c r="G6" s="6">
        <v>123</v>
      </c>
      <c r="H6" s="6">
        <v>0</v>
      </c>
      <c r="I6" s="4">
        <v>30</v>
      </c>
      <c r="J6" s="4" t="s">
        <v>108</v>
      </c>
    </row>
    <row r="7" spans="1:10" x14ac:dyDescent="0.35">
      <c r="A7" s="8" t="s">
        <v>7</v>
      </c>
      <c r="B7" s="4" t="s">
        <v>67</v>
      </c>
      <c r="C7" s="4">
        <v>0.6</v>
      </c>
      <c r="D7" s="4">
        <v>0.5</v>
      </c>
      <c r="E7" s="5">
        <v>0.02</v>
      </c>
      <c r="F7" s="5">
        <v>0.2</v>
      </c>
      <c r="G7" s="6">
        <v>123</v>
      </c>
      <c r="H7" s="6">
        <v>0</v>
      </c>
      <c r="I7" s="4">
        <v>30</v>
      </c>
      <c r="J7" s="4" t="s">
        <v>108</v>
      </c>
    </row>
    <row r="8" spans="1:10" x14ac:dyDescent="0.35">
      <c r="A8" s="8" t="s">
        <v>8</v>
      </c>
      <c r="B8" s="4" t="s">
        <v>68</v>
      </c>
      <c r="C8" s="4">
        <v>1.2</v>
      </c>
      <c r="D8" s="4">
        <v>0.75</v>
      </c>
      <c r="E8" s="5">
        <v>0.89</v>
      </c>
      <c r="F8" s="5">
        <v>0.2</v>
      </c>
      <c r="G8" s="6">
        <v>70</v>
      </c>
      <c r="H8" s="6">
        <v>0</v>
      </c>
      <c r="I8" s="4">
        <v>30</v>
      </c>
      <c r="J8" s="4" t="s">
        <v>108</v>
      </c>
    </row>
    <row r="9" spans="1:10" x14ac:dyDescent="0.35">
      <c r="A9" s="8" t="s">
        <v>49</v>
      </c>
      <c r="B9" s="4" t="s">
        <v>69</v>
      </c>
      <c r="C9" s="4">
        <v>5.4</v>
      </c>
      <c r="D9" s="4">
        <v>0.85</v>
      </c>
      <c r="E9" s="5">
        <v>0.89</v>
      </c>
      <c r="F9" s="5">
        <v>0.2</v>
      </c>
      <c r="G9" s="6">
        <v>47</v>
      </c>
      <c r="H9" s="6">
        <v>0</v>
      </c>
      <c r="I9" s="4">
        <v>30</v>
      </c>
      <c r="J9" s="4" t="s">
        <v>108</v>
      </c>
    </row>
    <row r="10" spans="1:10" x14ac:dyDescent="0.35">
      <c r="A10" s="8" t="s">
        <v>50</v>
      </c>
      <c r="B10" s="4" t="s">
        <v>70</v>
      </c>
      <c r="C10" s="4">
        <v>1.8</v>
      </c>
      <c r="D10" s="4">
        <v>0.28999999999999998</v>
      </c>
      <c r="E10" s="5">
        <v>0.89</v>
      </c>
      <c r="F10" s="5">
        <v>0.2</v>
      </c>
      <c r="G10" s="6">
        <v>62</v>
      </c>
      <c r="H10" s="6">
        <v>0</v>
      </c>
      <c r="I10" s="4">
        <v>30</v>
      </c>
      <c r="J10" s="4" t="s">
        <v>108</v>
      </c>
    </row>
    <row r="11" spans="1:10" x14ac:dyDescent="0.35">
      <c r="A11" s="8" t="s">
        <v>51</v>
      </c>
      <c r="B11" s="4" t="s">
        <v>71</v>
      </c>
      <c r="C11" s="4">
        <v>2.2000000000000002</v>
      </c>
      <c r="D11" s="4">
        <v>0.2</v>
      </c>
      <c r="E11" s="5">
        <v>0.89</v>
      </c>
      <c r="F11" s="5">
        <v>0.2</v>
      </c>
      <c r="G11" s="6">
        <v>62</v>
      </c>
      <c r="H11" s="6">
        <v>0</v>
      </c>
      <c r="I11" s="4">
        <v>30</v>
      </c>
      <c r="J11" s="4" t="s">
        <v>108</v>
      </c>
    </row>
    <row r="12" spans="1:10" x14ac:dyDescent="0.35">
      <c r="A12" s="14" t="s">
        <v>121</v>
      </c>
      <c r="B12" s="13" t="s">
        <v>151</v>
      </c>
      <c r="C12" s="13">
        <v>4.8</v>
      </c>
      <c r="D12" s="13">
        <v>0.85</v>
      </c>
      <c r="E12" s="13">
        <v>0.89</v>
      </c>
      <c r="F12" s="13">
        <v>0.2</v>
      </c>
      <c r="G12" s="13">
        <v>0</v>
      </c>
      <c r="H12" s="13">
        <v>0</v>
      </c>
      <c r="I12" s="13">
        <v>30</v>
      </c>
      <c r="J12" s="16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"/>
  <sheetViews>
    <sheetView tabSelected="1" workbookViewId="0">
      <selection activeCell="G21" sqref="G21"/>
    </sheetView>
  </sheetViews>
  <sheetFormatPr defaultColWidth="8.81640625" defaultRowHeight="14.5" x14ac:dyDescent="0.35"/>
  <cols>
    <col min="1" max="1" width="48.26953125" bestFit="1" customWidth="1"/>
    <col min="2" max="2" width="13.90625" customWidth="1"/>
    <col min="3" max="3" width="11.1796875" customWidth="1"/>
    <col min="4" max="4" width="10.1796875" customWidth="1"/>
    <col min="5" max="5" width="11" customWidth="1"/>
    <col min="7" max="7" width="20.36328125" bestFit="1" customWidth="1"/>
    <col min="8" max="8" width="16.36328125" bestFit="1" customWidth="1"/>
    <col min="9" max="9" width="18.1796875" customWidth="1"/>
    <col min="10" max="10" width="21.453125" customWidth="1"/>
    <col min="11" max="11" width="33.6328125" bestFit="1" customWidth="1"/>
  </cols>
  <sheetData>
    <row r="1" spans="1:11" x14ac:dyDescent="0.35">
      <c r="A1" s="3" t="s">
        <v>0</v>
      </c>
      <c r="B1" s="3" t="s">
        <v>1</v>
      </c>
      <c r="C1" s="3" t="s">
        <v>18</v>
      </c>
      <c r="D1" s="3" t="s">
        <v>13</v>
      </c>
      <c r="E1" s="3" t="s">
        <v>12</v>
      </c>
      <c r="F1" s="3" t="s">
        <v>33</v>
      </c>
      <c r="G1" s="9" t="s">
        <v>153</v>
      </c>
      <c r="H1" s="9" t="s">
        <v>158</v>
      </c>
      <c r="I1" s="9" t="s">
        <v>107</v>
      </c>
      <c r="J1" s="9" t="s">
        <v>109</v>
      </c>
      <c r="K1" s="9" t="s">
        <v>147</v>
      </c>
    </row>
    <row r="2" spans="1:11" x14ac:dyDescent="0.35">
      <c r="A2" s="8" t="s">
        <v>21</v>
      </c>
      <c r="B2" s="4" t="s">
        <v>72</v>
      </c>
      <c r="C2" s="4">
        <v>0.2</v>
      </c>
      <c r="D2" s="4">
        <v>0.6</v>
      </c>
      <c r="E2" s="4">
        <v>0.94</v>
      </c>
      <c r="F2" s="4">
        <f>1-D2</f>
        <v>0.4</v>
      </c>
      <c r="G2" s="6">
        <v>112</v>
      </c>
      <c r="H2" s="6">
        <v>0</v>
      </c>
      <c r="I2" s="4">
        <v>60</v>
      </c>
      <c r="J2" s="4" t="s">
        <v>108</v>
      </c>
      <c r="K2" s="15" t="s">
        <v>148</v>
      </c>
    </row>
    <row r="3" spans="1:11" x14ac:dyDescent="0.35">
      <c r="A3" s="8" t="s">
        <v>20</v>
      </c>
      <c r="B3" s="4" t="s">
        <v>73</v>
      </c>
      <c r="C3" s="4">
        <v>0.3</v>
      </c>
      <c r="D3" s="4">
        <v>0.55000000000000004</v>
      </c>
      <c r="E3" s="4">
        <v>0.91</v>
      </c>
      <c r="F3" s="4">
        <f t="shared" ref="F3:F10" si="0">1-D3</f>
        <v>0.44999999999999996</v>
      </c>
      <c r="G3" s="6">
        <v>112</v>
      </c>
      <c r="H3" s="6">
        <v>0</v>
      </c>
      <c r="I3" s="4">
        <v>60</v>
      </c>
      <c r="J3" s="4" t="s">
        <v>108</v>
      </c>
      <c r="K3" s="15" t="s">
        <v>148</v>
      </c>
    </row>
    <row r="4" spans="1:11" x14ac:dyDescent="0.35">
      <c r="A4" s="8" t="s">
        <v>23</v>
      </c>
      <c r="B4" s="4" t="s">
        <v>74</v>
      </c>
      <c r="C4" s="4">
        <v>0.3</v>
      </c>
      <c r="D4" s="4">
        <v>0.3</v>
      </c>
      <c r="E4" s="4">
        <v>0.09</v>
      </c>
      <c r="F4" s="4">
        <f t="shared" si="0"/>
        <v>0.7</v>
      </c>
      <c r="G4" s="6">
        <v>112</v>
      </c>
      <c r="H4" s="6">
        <v>0</v>
      </c>
      <c r="I4" s="4">
        <v>60</v>
      </c>
      <c r="J4" s="4" t="s">
        <v>108</v>
      </c>
      <c r="K4" s="15" t="s">
        <v>148</v>
      </c>
    </row>
    <row r="5" spans="1:11" x14ac:dyDescent="0.35">
      <c r="A5" s="8" t="s">
        <v>22</v>
      </c>
      <c r="B5" s="4" t="s">
        <v>75</v>
      </c>
      <c r="C5" s="4">
        <v>0.15</v>
      </c>
      <c r="D5" s="4">
        <v>0.5</v>
      </c>
      <c r="E5" s="4">
        <v>0.95</v>
      </c>
      <c r="F5" s="4">
        <f t="shared" si="0"/>
        <v>0.5</v>
      </c>
      <c r="G5" s="6">
        <v>112</v>
      </c>
      <c r="H5" s="6">
        <v>0</v>
      </c>
      <c r="I5" s="4">
        <v>60</v>
      </c>
      <c r="J5" s="4" t="s">
        <v>108</v>
      </c>
      <c r="K5" s="15" t="s">
        <v>148</v>
      </c>
    </row>
    <row r="6" spans="1:11" x14ac:dyDescent="0.35">
      <c r="A6" s="8" t="s">
        <v>24</v>
      </c>
      <c r="B6" s="4" t="s">
        <v>76</v>
      </c>
      <c r="C6" s="4">
        <v>0.15</v>
      </c>
      <c r="D6" s="4">
        <v>0.3</v>
      </c>
      <c r="E6" s="4">
        <v>0.84</v>
      </c>
      <c r="F6" s="4">
        <f t="shared" si="0"/>
        <v>0.7</v>
      </c>
      <c r="G6" s="6">
        <v>113</v>
      </c>
      <c r="H6" s="6">
        <v>0</v>
      </c>
      <c r="I6" s="4">
        <v>60</v>
      </c>
      <c r="J6" s="4" t="s">
        <v>108</v>
      </c>
      <c r="K6" s="15" t="s">
        <v>148</v>
      </c>
    </row>
    <row r="7" spans="1:11" x14ac:dyDescent="0.35">
      <c r="A7" s="8" t="s">
        <v>25</v>
      </c>
      <c r="B7" s="4" t="s">
        <v>77</v>
      </c>
      <c r="C7" s="4">
        <v>0.15</v>
      </c>
      <c r="D7" s="4">
        <v>0.85</v>
      </c>
      <c r="E7" s="4">
        <v>0.94</v>
      </c>
      <c r="F7" s="4">
        <f t="shared" si="0"/>
        <v>0.15000000000000002</v>
      </c>
      <c r="G7" s="6">
        <v>113</v>
      </c>
      <c r="H7" s="6">
        <v>0</v>
      </c>
      <c r="I7" s="4">
        <v>60</v>
      </c>
      <c r="J7" s="4" t="s">
        <v>108</v>
      </c>
      <c r="K7" s="15" t="s">
        <v>148</v>
      </c>
    </row>
    <row r="8" spans="1:11" x14ac:dyDescent="0.35">
      <c r="A8" s="8" t="s">
        <v>47</v>
      </c>
      <c r="B8" s="4" t="s">
        <v>78</v>
      </c>
      <c r="C8" s="4">
        <v>0.6</v>
      </c>
      <c r="D8" s="4">
        <v>0.6</v>
      </c>
      <c r="E8" s="4">
        <v>0.94</v>
      </c>
      <c r="F8" s="4">
        <f t="shared" si="0"/>
        <v>0.4</v>
      </c>
      <c r="G8" s="4">
        <v>112</v>
      </c>
      <c r="H8" s="6">
        <v>0</v>
      </c>
      <c r="I8" s="4">
        <v>60</v>
      </c>
      <c r="J8" s="4" t="s">
        <v>108</v>
      </c>
      <c r="K8" s="15" t="s">
        <v>148</v>
      </c>
    </row>
    <row r="9" spans="1:11" x14ac:dyDescent="0.35">
      <c r="A9" s="8" t="s">
        <v>143</v>
      </c>
      <c r="B9" s="4" t="s">
        <v>139</v>
      </c>
      <c r="C9" s="4">
        <v>0.25</v>
      </c>
      <c r="D9" s="4">
        <v>0.85</v>
      </c>
      <c r="E9" s="4">
        <v>0.94</v>
      </c>
      <c r="F9" s="4">
        <f t="shared" si="0"/>
        <v>0.15000000000000002</v>
      </c>
      <c r="G9" s="4">
        <v>37</v>
      </c>
      <c r="H9" s="4">
        <v>0</v>
      </c>
      <c r="I9" s="4">
        <v>60</v>
      </c>
      <c r="J9" s="4" t="s">
        <v>108</v>
      </c>
      <c r="K9" s="18" t="s">
        <v>120</v>
      </c>
    </row>
    <row r="10" spans="1:11" x14ac:dyDescent="0.35">
      <c r="A10" s="8" t="s">
        <v>144</v>
      </c>
      <c r="B10" s="4" t="s">
        <v>140</v>
      </c>
      <c r="C10" s="4">
        <v>0.25</v>
      </c>
      <c r="D10" s="4">
        <v>0.85</v>
      </c>
      <c r="E10" s="4">
        <v>0.94</v>
      </c>
      <c r="F10" s="4">
        <f t="shared" si="0"/>
        <v>0.15000000000000002</v>
      </c>
      <c r="G10" s="4">
        <v>9</v>
      </c>
      <c r="H10" s="4">
        <v>-6</v>
      </c>
      <c r="I10" s="4">
        <v>60</v>
      </c>
      <c r="J10" s="4" t="s">
        <v>108</v>
      </c>
      <c r="K10" s="18" t="s">
        <v>120</v>
      </c>
    </row>
    <row r="11" spans="1:11" x14ac:dyDescent="0.35">
      <c r="A11" s="8" t="s">
        <v>145</v>
      </c>
      <c r="B11" s="4" t="s">
        <v>141</v>
      </c>
      <c r="C11" s="4">
        <v>0.17</v>
      </c>
      <c r="D11" s="4">
        <v>0.85</v>
      </c>
      <c r="E11" s="4">
        <v>0.94</v>
      </c>
      <c r="F11" s="4">
        <v>0.15</v>
      </c>
      <c r="G11" s="4">
        <v>156</v>
      </c>
      <c r="H11" s="4">
        <v>0</v>
      </c>
      <c r="I11" s="4">
        <v>60</v>
      </c>
      <c r="J11" s="4" t="s">
        <v>108</v>
      </c>
      <c r="K11" s="18" t="s">
        <v>120</v>
      </c>
    </row>
    <row r="12" spans="1:11" x14ac:dyDescent="0.35">
      <c r="A12" s="8" t="s">
        <v>146</v>
      </c>
      <c r="B12" s="4" t="s">
        <v>142</v>
      </c>
      <c r="C12" s="4">
        <v>0.17</v>
      </c>
      <c r="D12" s="4">
        <v>0.85</v>
      </c>
      <c r="E12" s="4">
        <v>0.94</v>
      </c>
      <c r="F12" s="4">
        <v>0.15</v>
      </c>
      <c r="G12" s="4">
        <v>115</v>
      </c>
      <c r="H12" s="4">
        <v>-10</v>
      </c>
      <c r="I12" s="4">
        <v>60</v>
      </c>
      <c r="J12" s="4" t="s">
        <v>108</v>
      </c>
      <c r="K12" s="18" t="s">
        <v>120</v>
      </c>
    </row>
    <row r="13" spans="1:11" x14ac:dyDescent="0.35">
      <c r="A13" s="14" t="s">
        <v>121</v>
      </c>
      <c r="B13" s="13" t="s">
        <v>138</v>
      </c>
      <c r="C13" s="13">
        <v>0.2</v>
      </c>
      <c r="D13" s="13">
        <v>0.6</v>
      </c>
      <c r="E13" s="13">
        <v>0.94</v>
      </c>
      <c r="F13" s="13">
        <f>1-D13</f>
        <v>0.4</v>
      </c>
      <c r="G13" s="13">
        <v>0</v>
      </c>
      <c r="H13" s="13">
        <v>0</v>
      </c>
      <c r="I13" s="16">
        <v>60</v>
      </c>
      <c r="J13" s="17"/>
      <c r="K13" s="12"/>
    </row>
    <row r="14" spans="1:11" x14ac:dyDescent="0.35">
      <c r="J14" s="17"/>
      <c r="K14" s="12"/>
    </row>
    <row r="15" spans="1:11" x14ac:dyDescent="0.35">
      <c r="J15" s="17"/>
      <c r="K15" s="12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6"/>
  <sheetViews>
    <sheetView workbookViewId="0">
      <selection activeCell="C30" sqref="C30"/>
    </sheetView>
  </sheetViews>
  <sheetFormatPr defaultColWidth="8.81640625" defaultRowHeight="14.5" x14ac:dyDescent="0.35"/>
  <cols>
    <col min="1" max="1" width="49.7265625" bestFit="1" customWidth="1"/>
    <col min="2" max="2" width="12.90625" bestFit="1" customWidth="1"/>
    <col min="7" max="7" width="20.36328125" style="11" bestFit="1" customWidth="1"/>
    <col min="8" max="8" width="16.36328125" bestFit="1" customWidth="1"/>
    <col min="9" max="9" width="16.36328125" customWidth="1"/>
    <col min="10" max="10" width="32.08984375" customWidth="1"/>
    <col min="11" max="11" width="33.6328125" bestFit="1" customWidth="1"/>
  </cols>
  <sheetData>
    <row r="1" spans="1:11" x14ac:dyDescent="0.35">
      <c r="A1" s="3" t="s">
        <v>0</v>
      </c>
      <c r="B1" s="3" t="s">
        <v>1</v>
      </c>
      <c r="C1" s="3" t="s">
        <v>17</v>
      </c>
      <c r="D1" s="3" t="s">
        <v>14</v>
      </c>
      <c r="E1" s="3" t="s">
        <v>11</v>
      </c>
      <c r="F1" s="3" t="s">
        <v>34</v>
      </c>
      <c r="G1" s="9" t="s">
        <v>154</v>
      </c>
      <c r="H1" s="9" t="s">
        <v>155</v>
      </c>
      <c r="I1" s="9" t="s">
        <v>104</v>
      </c>
      <c r="J1" s="9" t="s">
        <v>109</v>
      </c>
      <c r="K1" s="9" t="s">
        <v>147</v>
      </c>
    </row>
    <row r="2" spans="1:11" x14ac:dyDescent="0.35">
      <c r="A2" s="8" t="s">
        <v>32</v>
      </c>
      <c r="B2" s="4" t="s">
        <v>79</v>
      </c>
      <c r="C2" s="4">
        <v>0.2</v>
      </c>
      <c r="D2" s="4">
        <v>0.68</v>
      </c>
      <c r="E2" s="4">
        <v>0.92</v>
      </c>
      <c r="F2" s="4">
        <f t="shared" ref="F2:F8" si="0">1-D2</f>
        <v>0.31999999999999995</v>
      </c>
      <c r="G2" s="10">
        <v>57</v>
      </c>
      <c r="H2" s="10">
        <v>0</v>
      </c>
      <c r="I2" s="10">
        <v>30</v>
      </c>
      <c r="J2" s="4" t="s">
        <v>108</v>
      </c>
      <c r="K2" s="15" t="s">
        <v>148</v>
      </c>
    </row>
    <row r="3" spans="1:11" x14ac:dyDescent="0.35">
      <c r="A3" s="8" t="s">
        <v>29</v>
      </c>
      <c r="B3" s="4" t="s">
        <v>80</v>
      </c>
      <c r="C3" s="7">
        <v>0.75</v>
      </c>
      <c r="D3" s="4">
        <v>0.6</v>
      </c>
      <c r="E3" s="4">
        <v>0.95</v>
      </c>
      <c r="F3" s="4">
        <f t="shared" si="0"/>
        <v>0.4</v>
      </c>
      <c r="G3" s="10">
        <v>112</v>
      </c>
      <c r="H3" s="10">
        <v>0</v>
      </c>
      <c r="I3" s="10">
        <v>30</v>
      </c>
      <c r="J3" s="4" t="s">
        <v>108</v>
      </c>
      <c r="K3" s="15" t="s">
        <v>148</v>
      </c>
    </row>
    <row r="4" spans="1:11" x14ac:dyDescent="0.35">
      <c r="A4" s="8" t="s">
        <v>28</v>
      </c>
      <c r="B4" s="4" t="s">
        <v>81</v>
      </c>
      <c r="C4" s="4">
        <v>0.8</v>
      </c>
      <c r="D4" s="4">
        <v>0.3</v>
      </c>
      <c r="E4" s="4">
        <v>0.84</v>
      </c>
      <c r="F4" s="4">
        <f t="shared" si="0"/>
        <v>0.7</v>
      </c>
      <c r="G4" s="10">
        <v>112</v>
      </c>
      <c r="H4" s="10">
        <v>0</v>
      </c>
      <c r="I4" s="10">
        <v>30</v>
      </c>
      <c r="J4" s="4" t="s">
        <v>108</v>
      </c>
      <c r="K4" s="15" t="s">
        <v>148</v>
      </c>
    </row>
    <row r="5" spans="1:11" x14ac:dyDescent="0.35">
      <c r="A5" s="8" t="s">
        <v>26</v>
      </c>
      <c r="B5" s="4" t="s">
        <v>82</v>
      </c>
      <c r="C5" s="4">
        <v>0.15</v>
      </c>
      <c r="D5" s="4">
        <v>0.65</v>
      </c>
      <c r="E5" s="4">
        <v>0.9</v>
      </c>
      <c r="F5" s="4">
        <f t="shared" si="0"/>
        <v>0.35</v>
      </c>
      <c r="G5" s="10">
        <v>112</v>
      </c>
      <c r="H5" s="10">
        <v>0</v>
      </c>
      <c r="I5" s="10">
        <v>30</v>
      </c>
      <c r="J5" s="4" t="s">
        <v>108</v>
      </c>
      <c r="K5" s="15" t="s">
        <v>148</v>
      </c>
    </row>
    <row r="6" spans="1:11" x14ac:dyDescent="0.35">
      <c r="A6" s="8" t="s">
        <v>27</v>
      </c>
      <c r="B6" s="4" t="s">
        <v>83</v>
      </c>
      <c r="C6" s="4">
        <v>0.15</v>
      </c>
      <c r="D6" s="4">
        <v>0.85</v>
      </c>
      <c r="E6" s="4">
        <v>0.94</v>
      </c>
      <c r="F6" s="4">
        <f t="shared" si="0"/>
        <v>0.15000000000000002</v>
      </c>
      <c r="G6" s="10">
        <v>112</v>
      </c>
      <c r="H6" s="10">
        <v>0</v>
      </c>
      <c r="I6" s="10">
        <v>30</v>
      </c>
      <c r="J6" s="4" t="s">
        <v>108</v>
      </c>
      <c r="K6" s="15" t="s">
        <v>148</v>
      </c>
    </row>
    <row r="7" spans="1:11" x14ac:dyDescent="0.35">
      <c r="A7" s="8" t="s">
        <v>48</v>
      </c>
      <c r="B7" s="4" t="s">
        <v>84</v>
      </c>
      <c r="C7" s="7">
        <v>3.2</v>
      </c>
      <c r="D7" s="4">
        <v>0.6</v>
      </c>
      <c r="E7" s="4">
        <v>0.95</v>
      </c>
      <c r="F7" s="4">
        <f t="shared" si="0"/>
        <v>0.4</v>
      </c>
      <c r="G7" s="10">
        <v>112</v>
      </c>
      <c r="H7" s="10">
        <v>0</v>
      </c>
      <c r="I7" s="10">
        <v>30</v>
      </c>
      <c r="J7" s="4" t="s">
        <v>108</v>
      </c>
      <c r="K7" s="15" t="s">
        <v>148</v>
      </c>
    </row>
    <row r="8" spans="1:11" x14ac:dyDescent="0.35">
      <c r="A8" s="8" t="s">
        <v>93</v>
      </c>
      <c r="B8" s="4" t="s">
        <v>91</v>
      </c>
      <c r="C8" s="7">
        <v>3.2</v>
      </c>
      <c r="D8" s="4">
        <v>0.6</v>
      </c>
      <c r="E8" s="4">
        <v>0.95</v>
      </c>
      <c r="F8" s="4">
        <f t="shared" si="0"/>
        <v>0.4</v>
      </c>
      <c r="G8" s="10">
        <v>34</v>
      </c>
      <c r="H8" s="10">
        <v>0</v>
      </c>
      <c r="I8" s="10">
        <v>30</v>
      </c>
      <c r="J8" s="4" t="s">
        <v>108</v>
      </c>
      <c r="K8" s="15" t="s">
        <v>148</v>
      </c>
    </row>
    <row r="9" spans="1:11" x14ac:dyDescent="0.35">
      <c r="A9" s="8" t="s">
        <v>90</v>
      </c>
      <c r="B9" s="4" t="s">
        <v>92</v>
      </c>
      <c r="C9" s="7">
        <v>3.2</v>
      </c>
      <c r="D9" s="4">
        <v>0.6</v>
      </c>
      <c r="E9" s="4">
        <v>0.95</v>
      </c>
      <c r="F9" s="4">
        <f>1-D9</f>
        <v>0.4</v>
      </c>
      <c r="G9" s="10">
        <v>73</v>
      </c>
      <c r="H9" s="10">
        <v>0</v>
      </c>
      <c r="I9" s="10">
        <v>30</v>
      </c>
      <c r="J9" s="4" t="s">
        <v>108</v>
      </c>
      <c r="K9" s="18" t="s">
        <v>120</v>
      </c>
    </row>
    <row r="10" spans="1:11" x14ac:dyDescent="0.35">
      <c r="A10" s="8" t="s">
        <v>110</v>
      </c>
      <c r="B10" s="4" t="s">
        <v>112</v>
      </c>
      <c r="C10" s="4">
        <v>0.25</v>
      </c>
      <c r="D10" s="4">
        <v>0.3</v>
      </c>
      <c r="E10" s="4">
        <v>0.9</v>
      </c>
      <c r="F10" s="4">
        <f t="shared" ref="F10" si="1">1-D10</f>
        <v>0.7</v>
      </c>
      <c r="G10" s="10">
        <v>34</v>
      </c>
      <c r="H10" s="10">
        <v>0</v>
      </c>
      <c r="I10" s="10">
        <v>30</v>
      </c>
      <c r="J10" s="4" t="s">
        <v>108</v>
      </c>
      <c r="K10" s="18" t="s">
        <v>120</v>
      </c>
    </row>
    <row r="11" spans="1:11" x14ac:dyDescent="0.35">
      <c r="A11" s="8" t="s">
        <v>111</v>
      </c>
      <c r="B11" s="4" t="s">
        <v>113</v>
      </c>
      <c r="C11" s="4">
        <v>0.25</v>
      </c>
      <c r="D11" s="4">
        <v>0.3</v>
      </c>
      <c r="E11" s="4">
        <v>0.9</v>
      </c>
      <c r="F11" s="4">
        <v>0.7</v>
      </c>
      <c r="G11" s="10">
        <v>8</v>
      </c>
      <c r="H11" s="10">
        <v>-6</v>
      </c>
      <c r="I11" s="10">
        <v>30</v>
      </c>
      <c r="J11" s="4" t="s">
        <v>108</v>
      </c>
      <c r="K11" s="18" t="s">
        <v>120</v>
      </c>
    </row>
    <row r="12" spans="1:11" x14ac:dyDescent="0.35">
      <c r="A12" s="8" t="s">
        <v>118</v>
      </c>
      <c r="B12" s="4" t="s">
        <v>114</v>
      </c>
      <c r="C12" s="4">
        <v>0.17</v>
      </c>
      <c r="D12" s="4">
        <v>0.3</v>
      </c>
      <c r="E12" s="4">
        <v>0.9</v>
      </c>
      <c r="F12" s="4">
        <v>0.7</v>
      </c>
      <c r="G12" s="10">
        <v>91</v>
      </c>
      <c r="H12" s="10">
        <v>0</v>
      </c>
      <c r="I12" s="10">
        <v>30</v>
      </c>
      <c r="J12" s="4" t="s">
        <v>108</v>
      </c>
      <c r="K12" s="18" t="s">
        <v>120</v>
      </c>
    </row>
    <row r="13" spans="1:11" x14ac:dyDescent="0.35">
      <c r="A13" s="8" t="s">
        <v>119</v>
      </c>
      <c r="B13" s="4" t="s">
        <v>115</v>
      </c>
      <c r="C13" s="4">
        <v>0.17</v>
      </c>
      <c r="D13" s="4">
        <v>0.3</v>
      </c>
      <c r="E13" s="4">
        <v>0.9</v>
      </c>
      <c r="F13" s="4">
        <v>0.7</v>
      </c>
      <c r="G13" s="10">
        <v>51</v>
      </c>
      <c r="H13" s="10">
        <v>-9</v>
      </c>
      <c r="I13" s="10">
        <v>30</v>
      </c>
      <c r="J13" s="4" t="s">
        <v>108</v>
      </c>
      <c r="K13" s="18" t="s">
        <v>120</v>
      </c>
    </row>
    <row r="14" spans="1:11" x14ac:dyDescent="0.35">
      <c r="A14" s="8" t="s">
        <v>149</v>
      </c>
      <c r="B14" s="4" t="s">
        <v>116</v>
      </c>
      <c r="C14" s="4">
        <v>0.86</v>
      </c>
      <c r="D14" s="4">
        <v>0.6</v>
      </c>
      <c r="E14" s="4">
        <v>0.95</v>
      </c>
      <c r="F14" s="4">
        <f t="shared" ref="F14:F16" si="2">1-D14</f>
        <v>0.4</v>
      </c>
      <c r="G14" s="10">
        <v>23</v>
      </c>
      <c r="H14" s="10">
        <v>-1.4</v>
      </c>
      <c r="I14" s="10">
        <v>30</v>
      </c>
      <c r="J14" s="4" t="s">
        <v>108</v>
      </c>
      <c r="K14" s="18" t="s">
        <v>120</v>
      </c>
    </row>
    <row r="15" spans="1:11" x14ac:dyDescent="0.35">
      <c r="A15" s="8" t="s">
        <v>150</v>
      </c>
      <c r="B15" s="4" t="s">
        <v>117</v>
      </c>
      <c r="C15" s="4">
        <v>0.86</v>
      </c>
      <c r="D15" s="4">
        <v>0.6</v>
      </c>
      <c r="E15" s="4">
        <v>0.95</v>
      </c>
      <c r="F15" s="4">
        <f t="shared" si="2"/>
        <v>0.4</v>
      </c>
      <c r="G15" s="10">
        <v>14</v>
      </c>
      <c r="H15" s="10">
        <v>-3</v>
      </c>
      <c r="I15" s="10">
        <v>30</v>
      </c>
      <c r="J15" s="4" t="s">
        <v>108</v>
      </c>
      <c r="K15" s="18" t="s">
        <v>120</v>
      </c>
    </row>
    <row r="16" spans="1:11" x14ac:dyDescent="0.35">
      <c r="A16" s="14" t="s">
        <v>121</v>
      </c>
      <c r="B16" s="13" t="s">
        <v>122</v>
      </c>
      <c r="C16" s="13">
        <v>0.8</v>
      </c>
      <c r="D16" s="13">
        <v>0.3</v>
      </c>
      <c r="E16" s="13">
        <v>0.84</v>
      </c>
      <c r="F16" s="13">
        <f t="shared" si="2"/>
        <v>0.7</v>
      </c>
      <c r="G16" s="13">
        <v>0</v>
      </c>
      <c r="H16" s="13">
        <v>0</v>
      </c>
      <c r="I16" s="16">
        <v>60</v>
      </c>
      <c r="J16" s="17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workbookViewId="0">
      <selection activeCell="D20" sqref="D20"/>
    </sheetView>
  </sheetViews>
  <sheetFormatPr defaultColWidth="8.81640625" defaultRowHeight="14.5" x14ac:dyDescent="0.35"/>
  <cols>
    <col min="1" max="1" width="61.81640625" bestFit="1" customWidth="1"/>
    <col min="2" max="2" width="13.81640625" bestFit="1" customWidth="1"/>
    <col min="3" max="3" width="10.453125" customWidth="1"/>
    <col min="4" max="4" width="21.453125" bestFit="1" customWidth="1"/>
    <col min="5" max="5" width="24.08984375" customWidth="1"/>
    <col min="6" max="6" width="20.7265625" customWidth="1"/>
    <col min="7" max="7" width="41" customWidth="1"/>
  </cols>
  <sheetData>
    <row r="1" spans="1:8" x14ac:dyDescent="0.35">
      <c r="A1" s="3" t="s">
        <v>0</v>
      </c>
      <c r="B1" s="3" t="s">
        <v>1</v>
      </c>
      <c r="C1" s="3" t="s">
        <v>19</v>
      </c>
      <c r="D1" s="9" t="s">
        <v>156</v>
      </c>
      <c r="E1" s="9" t="s">
        <v>159</v>
      </c>
      <c r="F1" s="9" t="s">
        <v>105</v>
      </c>
      <c r="G1" s="9" t="s">
        <v>131</v>
      </c>
    </row>
    <row r="2" spans="1:8" x14ac:dyDescent="0.35">
      <c r="A2" s="8" t="s">
        <v>96</v>
      </c>
      <c r="B2" s="4" t="s">
        <v>88</v>
      </c>
      <c r="C2" s="6">
        <v>2.9</v>
      </c>
      <c r="D2" s="6">
        <v>113</v>
      </c>
      <c r="E2" s="6">
        <v>0</v>
      </c>
      <c r="F2" s="4">
        <v>30</v>
      </c>
      <c r="G2" s="4" t="s">
        <v>108</v>
      </c>
    </row>
    <row r="3" spans="1:8" x14ac:dyDescent="0.35">
      <c r="A3" s="8" t="s">
        <v>94</v>
      </c>
      <c r="B3" s="4" t="s">
        <v>89</v>
      </c>
      <c r="C3" s="6">
        <v>0.28000000000000003</v>
      </c>
      <c r="D3" s="6">
        <f>D2+44</f>
        <v>157</v>
      </c>
      <c r="E3" s="6">
        <v>0</v>
      </c>
      <c r="F3" s="4">
        <v>30</v>
      </c>
      <c r="G3" s="4" t="s">
        <v>108</v>
      </c>
    </row>
    <row r="4" spans="1:8" x14ac:dyDescent="0.35">
      <c r="A4" s="8" t="s">
        <v>97</v>
      </c>
      <c r="B4" s="4" t="s">
        <v>95</v>
      </c>
      <c r="C4" s="6">
        <v>0.25</v>
      </c>
      <c r="D4" s="6">
        <v>180</v>
      </c>
      <c r="E4" s="6">
        <v>0</v>
      </c>
      <c r="F4" s="4">
        <v>30</v>
      </c>
      <c r="G4" s="4" t="s">
        <v>108</v>
      </c>
    </row>
    <row r="5" spans="1:8" x14ac:dyDescent="0.35">
      <c r="A5" s="8" t="s">
        <v>99</v>
      </c>
      <c r="B5" s="4" t="s">
        <v>98</v>
      </c>
      <c r="C5" s="6">
        <v>2.9</v>
      </c>
      <c r="D5" s="6">
        <f>D2+135</f>
        <v>248</v>
      </c>
      <c r="E5" s="6">
        <v>0</v>
      </c>
      <c r="F5" s="4">
        <v>60</v>
      </c>
      <c r="G5" s="4" t="s">
        <v>108</v>
      </c>
    </row>
    <row r="6" spans="1:8" x14ac:dyDescent="0.35">
      <c r="A6" s="8" t="s">
        <v>100</v>
      </c>
      <c r="B6" s="4" t="s">
        <v>102</v>
      </c>
      <c r="C6" s="6">
        <v>0.28000000000000003</v>
      </c>
      <c r="D6" s="6">
        <f>D3+135</f>
        <v>292</v>
      </c>
      <c r="E6" s="6">
        <v>0</v>
      </c>
      <c r="F6" s="4">
        <v>60</v>
      </c>
      <c r="G6" s="4" t="s">
        <v>108</v>
      </c>
    </row>
    <row r="7" spans="1:8" x14ac:dyDescent="0.35">
      <c r="A7" s="8" t="s">
        <v>101</v>
      </c>
      <c r="B7" s="4" t="s">
        <v>103</v>
      </c>
      <c r="C7" s="6">
        <v>0.25</v>
      </c>
      <c r="D7" s="6">
        <f>D4+135</f>
        <v>315</v>
      </c>
      <c r="E7" s="6">
        <v>0</v>
      </c>
      <c r="F7" s="4">
        <v>60</v>
      </c>
      <c r="G7" s="4" t="s">
        <v>108</v>
      </c>
    </row>
    <row r="8" spans="1:8" x14ac:dyDescent="0.35">
      <c r="A8" s="8" t="s">
        <v>132</v>
      </c>
      <c r="B8" s="4" t="s">
        <v>125</v>
      </c>
      <c r="C8" s="4">
        <v>0.28000000000000003</v>
      </c>
      <c r="D8" s="4">
        <v>21</v>
      </c>
      <c r="E8" s="4">
        <v>0</v>
      </c>
      <c r="F8" s="4">
        <v>60</v>
      </c>
      <c r="G8" s="4" t="s">
        <v>108</v>
      </c>
      <c r="H8" s="12" t="s">
        <v>120</v>
      </c>
    </row>
    <row r="9" spans="1:8" x14ac:dyDescent="0.35">
      <c r="A9" s="8" t="s">
        <v>133</v>
      </c>
      <c r="B9" s="4" t="s">
        <v>126</v>
      </c>
      <c r="C9" s="4">
        <v>0.28000000000000003</v>
      </c>
      <c r="D9" s="4">
        <v>2</v>
      </c>
      <c r="E9" s="4">
        <v>-4</v>
      </c>
      <c r="F9" s="4">
        <v>60</v>
      </c>
      <c r="G9" s="4" t="s">
        <v>108</v>
      </c>
      <c r="H9" s="12" t="s">
        <v>120</v>
      </c>
    </row>
    <row r="10" spans="1:8" x14ac:dyDescent="0.35">
      <c r="A10" s="8" t="s">
        <v>135</v>
      </c>
      <c r="B10" s="4" t="s">
        <v>127</v>
      </c>
      <c r="C10" s="6">
        <v>0.25</v>
      </c>
      <c r="D10" s="4">
        <v>134</v>
      </c>
      <c r="E10" s="4">
        <v>-60</v>
      </c>
      <c r="F10" s="4">
        <v>60</v>
      </c>
      <c r="G10" s="4" t="s">
        <v>108</v>
      </c>
      <c r="H10" s="12" t="s">
        <v>120</v>
      </c>
    </row>
    <row r="11" spans="1:8" x14ac:dyDescent="0.35">
      <c r="A11" s="8" t="s">
        <v>134</v>
      </c>
      <c r="B11" s="4" t="s">
        <v>128</v>
      </c>
      <c r="C11" s="6">
        <v>0.25</v>
      </c>
      <c r="D11" s="4">
        <v>110</v>
      </c>
      <c r="E11" s="4">
        <v>-66</v>
      </c>
      <c r="F11" s="4">
        <v>60</v>
      </c>
      <c r="G11" s="4" t="s">
        <v>108</v>
      </c>
      <c r="H11" s="12" t="s">
        <v>120</v>
      </c>
    </row>
    <row r="12" spans="1:8" x14ac:dyDescent="0.35">
      <c r="A12" s="8" t="s">
        <v>136</v>
      </c>
      <c r="B12" s="4" t="s">
        <v>129</v>
      </c>
      <c r="C12" s="4">
        <v>0.17</v>
      </c>
      <c r="D12" s="4">
        <v>172</v>
      </c>
      <c r="E12" s="4">
        <v>-60</v>
      </c>
      <c r="F12" s="4">
        <v>30</v>
      </c>
      <c r="G12" s="4" t="s">
        <v>108</v>
      </c>
      <c r="H12" s="12" t="s">
        <v>120</v>
      </c>
    </row>
    <row r="13" spans="1:8" x14ac:dyDescent="0.35">
      <c r="A13" s="8" t="s">
        <v>137</v>
      </c>
      <c r="B13" s="4" t="s">
        <v>130</v>
      </c>
      <c r="C13" s="4">
        <v>0.17</v>
      </c>
      <c r="D13" s="4">
        <v>133</v>
      </c>
      <c r="E13" s="4">
        <v>-70</v>
      </c>
      <c r="F13" s="4">
        <v>30</v>
      </c>
      <c r="G13" s="4" t="s">
        <v>108</v>
      </c>
      <c r="H13" s="12" t="s">
        <v>120</v>
      </c>
    </row>
    <row r="14" spans="1:8" x14ac:dyDescent="0.35">
      <c r="A14" s="14" t="s">
        <v>123</v>
      </c>
      <c r="B14" s="13" t="s">
        <v>124</v>
      </c>
      <c r="C14" s="13">
        <v>2.9</v>
      </c>
      <c r="D14" s="13">
        <v>0</v>
      </c>
      <c r="E14" s="13">
        <v>0</v>
      </c>
      <c r="F14" s="13">
        <v>60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D21" sqref="D21"/>
    </sheetView>
  </sheetViews>
  <sheetFormatPr defaultColWidth="8.81640625" defaultRowHeight="14.5" x14ac:dyDescent="0.35"/>
  <cols>
    <col min="1" max="1" width="45.36328125" bestFit="1" customWidth="1"/>
    <col min="2" max="2" width="13.453125" bestFit="1" customWidth="1"/>
  </cols>
  <sheetData>
    <row r="1" spans="1:4" x14ac:dyDescent="0.35">
      <c r="A1" s="3" t="s">
        <v>0</v>
      </c>
      <c r="B1" s="3" t="s">
        <v>1</v>
      </c>
      <c r="C1" s="3" t="s">
        <v>9</v>
      </c>
      <c r="D1" s="1"/>
    </row>
    <row r="2" spans="1:4" x14ac:dyDescent="0.35">
      <c r="A2" s="8" t="s">
        <v>2</v>
      </c>
      <c r="B2" s="4" t="s">
        <v>85</v>
      </c>
      <c r="C2" s="4">
        <v>1</v>
      </c>
      <c r="D2" s="1"/>
    </row>
    <row r="3" spans="1:4" x14ac:dyDescent="0.35">
      <c r="A3" s="8" t="s">
        <v>15</v>
      </c>
      <c r="B3" s="4" t="s">
        <v>86</v>
      </c>
      <c r="C3" s="4">
        <v>0.08</v>
      </c>
      <c r="D3" s="2"/>
    </row>
    <row r="4" spans="1:4" x14ac:dyDescent="0.35">
      <c r="A4" s="8" t="s">
        <v>10</v>
      </c>
      <c r="B4" s="4" t="s">
        <v>87</v>
      </c>
      <c r="C4" s="4">
        <v>0.15</v>
      </c>
      <c r="D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CONSTRUCTION</vt:lpstr>
      <vt:lpstr>TIGHTNESS</vt:lpstr>
      <vt:lpstr>WINDOW</vt:lpstr>
      <vt:lpstr>ROOF</vt:lpstr>
      <vt:lpstr>WALL</vt:lpstr>
      <vt:lpstr>FLOOR</vt:lpstr>
      <vt:lpstr>SHADING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Meshkin Kiya  Maryam</cp:lastModifiedBy>
  <dcterms:created xsi:type="dcterms:W3CDTF">2014-03-24T07:52:52Z</dcterms:created>
  <dcterms:modified xsi:type="dcterms:W3CDTF">2024-11-12T10:18:23Z</dcterms:modified>
</cp:coreProperties>
</file>