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e38yoz\CityEnergyAnalyst\cea\databases\DE\components\"/>
    </mc:Choice>
  </mc:AlternateContent>
  <xr:revisionPtr revIDLastSave="0" documentId="13_ncr:1_{504B4741-006B-4C0A-B154-2F5C107EB9DA}" xr6:coauthVersionLast="47" xr6:coauthVersionMax="47" xr10:uidLastSave="{00000000-0000-0000-0000-000000000000}"/>
  <bookViews>
    <workbookView xWindow="760" yWindow="760" windowWidth="28800" windowHeight="15460" activeTab="9" xr2:uid="{00000000-000D-0000-FFFF-FFFF00000000}"/>
  </bookViews>
  <sheets>
    <sheet name="GRID" sheetId="3" r:id="rId1"/>
    <sheet name="WOOD" sheetId="7" r:id="rId2"/>
    <sheet name="WETBIOMASS" sheetId="8" r:id="rId3"/>
    <sheet name="DRYBIOMASS" sheetId="9" r:id="rId4"/>
    <sheet name="COAL" sheetId="6" r:id="rId5"/>
    <sheet name="OIL" sheetId="5" r:id="rId6"/>
    <sheet name="NATURALGAS" sheetId="1" r:id="rId7"/>
    <sheet name="BIOGAS" sheetId="2" r:id="rId8"/>
    <sheet name="HYDROGEN" sheetId="10" r:id="rId9"/>
    <sheet name="SOLAR" sheetId="4" r:id="rId10"/>
    <sheet name="ENERGY_CARRIERS" sheetId="11" r:id="rId11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9" l="1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tc={00690039-003B-460D-BCF6-00F0008200CD}</author>
    <author>tc={00A20003-0040-4D9E-A9F6-00CA00C00031}</author>
    <author>tc={00070014-0054-4CB9-9C2B-006400CD00C1}</author>
  </authors>
  <commentList>
    <comment ref="B1" authorId="0" shapeId="0" xr:uid="{00690039-003B-460D-BCF6-00F0008200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green house gas emissions due to operation in kg CO2-eq / MJ(resource).yr
</t>
      </text>
    </comment>
    <comment ref="C1" authorId="1" shapeId="0" xr:uid="{00A20003-0040-4D9E-A9F6-00CA00C000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  <comment ref="D1" authorId="2" shapeId="0" xr:uid="{00070014-0054-4CB9-9C2B-006400CD00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tc={002A006B-00F3-465D-926F-00B3008E006F}</author>
    <author>tc={00C800EB-0079-4597-ADCF-0040005B0075}</author>
    <author>tc={00B7007B-0082-4EF6-817D-007F00B5003A}</author>
  </authors>
  <commentList>
    <comment ref="B1" authorId="0" shapeId="0" xr:uid="{002A006B-00F3-465D-926F-00B3008E00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green house gas emissions due to operation in kg CO2-eq / MJ(resource).yr
</t>
      </text>
    </comment>
    <comment ref="C1" authorId="1" shapeId="0" xr:uid="{00C800EB-0079-4597-ADCF-0040005B00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  <comment ref="D1" authorId="2" shapeId="0" xr:uid="{00B7007B-0082-4EF6-817D-007F00B500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tc={006300D9-005F-4513-BA6F-00A2007900B3}</author>
    <author>tc={00480066-00A5-4F65-8DAF-00A80062009A}</author>
    <author>tc={008A00CF-0015-45A1-85CC-005D007C0033}</author>
  </authors>
  <commentList>
    <comment ref="B1" authorId="0" shapeId="0" xr:uid="{006300D9-005F-4513-BA6F-00A2007900B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green house gas emissions due to operation in kg CO2-eq / MJ(resource).yr
</t>
      </text>
    </comment>
    <comment ref="C1" authorId="1" shapeId="0" xr:uid="{00480066-00A5-4F65-8DAF-00A8006200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  <comment ref="D1" authorId="2" shapeId="0" xr:uid="{008A00CF-0015-45A1-85CC-005D007C00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tc={00340062-00F4-4181-811B-002900CA0064}</author>
    <author>tc={00FE00E4-0037-4664-BD37-005E0005006D}</author>
    <author>tc={00640047-00BD-4231-A91A-0057008C0099}</author>
  </authors>
  <commentList>
    <comment ref="B1" authorId="0" shapeId="0" xr:uid="{00340062-00F4-4181-811B-002900CA00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green house gas emissions due to operation in kg CO2-eq / MJ(resource).yr
</t>
      </text>
    </comment>
    <comment ref="C1" authorId="1" shapeId="0" xr:uid="{00FE00E4-0037-4664-BD37-005E0005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  <comment ref="D1" authorId="2" shapeId="0" xr:uid="{00640047-00BD-4231-A91A-0057008C00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tc={001E0064-009B-45BA-B3D1-00CB00A40039}</author>
    <author>tc={00EF001A-0035-4581-A59A-00D2008D0065}</author>
    <author>tc={0049009C-0054-40B0-ABA4-00700078003A}</author>
  </authors>
  <commentList>
    <comment ref="B1" authorId="0" shapeId="0" xr:uid="{001E0064-009B-45BA-B3D1-00CB00A40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green house gas emissions due to operation in kg CO2-eq / MJ(resource).yr
</t>
      </text>
    </comment>
    <comment ref="C1" authorId="1" shapeId="0" xr:uid="{00EF001A-0035-4581-A59A-00D2008D00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  <comment ref="D1" authorId="2" shapeId="0" xr:uid="{0049009C-0054-40B0-ABA4-0070007800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tc={000D00FC-0003-4DBE-B6AD-0088003B004F}</author>
    <author>tc={006800B8-0025-4834-80F0-0016008E00E2}</author>
    <author>tc={00AE00CB-00B7-4D50-A48B-00FA004E00E8}</author>
  </authors>
  <commentList>
    <comment ref="B1" authorId="0" shapeId="0" xr:uid="{000D00FC-0003-4DBE-B6AD-0088003B00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green house gas emissions due to operation in kg CO2-eq / MJ(resource).yr
</t>
      </text>
    </comment>
    <comment ref="C1" authorId="1" shapeId="0" xr:uid="{006800B8-0025-4834-80F0-0016008E00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  <comment ref="D1" authorId="2" shapeId="0" xr:uid="{00AE00CB-00B7-4D50-A48B-00FA004E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tc={00A2000F-00A6-4B33-A2A2-009100DF004F}</author>
    <author>tc={002C00BC-0002-4FB6-A945-009600C30034}</author>
    <author>tc={00B000BC-009A-4976-8B16-00AE00FC005D}</author>
  </authors>
  <commentList>
    <comment ref="B1" authorId="0" shapeId="0" xr:uid="{00A2000F-00A6-4B33-A2A2-009100DF00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green house gas emissions due to operation in kg CO2-eq / MJ(resource).yr
</t>
      </text>
    </comment>
    <comment ref="C1" authorId="1" shapeId="0" xr:uid="{002C00BC-0002-4FB6-A945-009600C300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  <comment ref="D1" authorId="2" shapeId="0" xr:uid="{00B000BC-009A-4976-8B16-00AE00FC005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tc={002E0022-0099-42BD-A425-000A002600C6}</author>
    <author>tc={00930055-0069-4C5E-B73E-002B00620020}</author>
    <author>tc={0024004B-008B-4748-AFC7-004200FE00F3}</author>
  </authors>
  <commentList>
    <comment ref="B1" authorId="0" shapeId="0" xr:uid="{002E0022-0099-42BD-A425-000A002600C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green house gas emissions due to operation in kg CO2-eq / MJ(resource).yr
</t>
      </text>
    </comment>
    <comment ref="C1" authorId="1" shapeId="0" xr:uid="{00930055-0069-4C5E-B73E-002B0062002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  <comment ref="D1" authorId="2" shapeId="0" xr:uid="{0024004B-008B-4748-AFC7-004200FE00F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tc={004C0076-00DE-4E86-A501-008700F5005C}</author>
    <author>tc={003A00F0-00EC-4C19-BAB4-00C900800004}</author>
    <author>tc={00770040-00CF-4284-98C0-007A001B004E}</author>
  </authors>
  <commentList>
    <comment ref="B1" authorId="0" shapeId="0" xr:uid="{004C0076-00DE-4E86-A501-008700F5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green house gas emissions due to operation in kg CO2-eq / MJ(resource).yr
</t>
      </text>
    </comment>
    <comment ref="C1" authorId="1" shapeId="0" xr:uid="{003A00F0-00EC-4C19-BAB4-00C90080000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  <comment ref="D1" authorId="2" shapeId="0" xr:uid="{00770040-00CF-4284-98C0-007A001B00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91F6A146-4E75-014C-925E-06C33CC2B2BB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B71303BF-00AE-9F48-B64E-62E24C7DEA25}">
      <text>
        <r>
          <rPr>
            <sz val="9"/>
            <color rgb="FF000000"/>
            <rFont val="Tahoma"/>
            <family val="2"/>
          </rPr>
          <t>Operation costs in US$(2015)/kWh(resource [thermal in case of fuels]).yr</t>
        </r>
      </text>
    </comment>
    <comment ref="D1" authorId="0" shapeId="0" xr:uid="{4686B76A-F401-414D-904C-E4BF85BE0E37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sharedStrings.xml><?xml version="1.0" encoding="utf-8"?>
<sst xmlns="http://schemas.openxmlformats.org/spreadsheetml/2006/main" count="737" uniqueCount="131">
  <si>
    <t>hour</t>
  </si>
  <si>
    <t>GHG_kgCO2MJ</t>
  </si>
  <si>
    <t>Opex_var_buy_USD2015kWh</t>
  </si>
  <si>
    <t>Opex_var_sell_USD2015kWh</t>
  </si>
  <si>
    <t>reference</t>
  </si>
  <si>
    <t>0</t>
  </si>
  <si>
    <t>KBOB 2009/1:2016, ID 41.002 Erdgas, destatis.de Prices Data on energy price trends 2022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</si>
  <si>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</si>
  <si>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</si>
  <si>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</si>
  <si>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</si>
  <si>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</si>
  <si>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</si>
  <si>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</si>
  <si>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</si>
  <si>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</si>
  <si>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</si>
  <si>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</si>
  <si>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</si>
  <si>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</si>
  <si>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</si>
  <si>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</si>
  <si>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</si>
  <si>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</si>
  <si>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</si>
  <si>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</si>
  <si>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</si>
  <si>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</si>
  <si>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</si>
  <si>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</si>
  <si>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KBOB 2009/1:2016, ID 41.009 Biogas, oekostromanbieter.org 2023</t>
  </si>
  <si>
    <t>destatis.de Prices Data on energy price trends 2022, https://www.redcert.org/images/SG_DE_THG_Berechnung_Vers04.pdf für GHG</t>
  </si>
  <si>
    <t>https://efahrer.chip.de/solaranlagen 2023</t>
  </si>
  <si>
    <t>KBOB 2009/1:2016, ID 41.001 Heizöl, https://www.oeffentlichen-dienst.de/wirtschafts-news/277-ratgeber/3930-heizung.html 2022/2023</t>
  </si>
  <si>
    <t>KBOB 2009/1:2016, ID 41.004/41.005 (average), https://www.focus.de/finanzen/boerse/konjunktur/atom-kohle-gas-wind-solar-welche-stromart-uns-am-wenigsten-kostet_id_11658454.html 2019</t>
  </si>
  <si>
    <t>KBOB 2009/1:2016, ID 41.006 Stückholz (average), https://www.stuttgarter-nachrichten.de/inhalt.gas-holz-heizen-vergleich-mhsd.8f4b9f41-02ae-4668-9663-bed3d613b4fe.html 2022</t>
  </si>
  <si>
    <t xml:space="preserve">KBOB 2009/1:2016, ID 42.001 Kehrichtverbrennung, Technikkatalog KEA 2022 (Trendlinie ab 2021)
</t>
  </si>
  <si>
    <t>KBOB 2009/1:2016, ID 42.001 Kehrichtverbrennung, cost from CEA</t>
  </si>
  <si>
    <t>https://file.go.gov.sg/studyofhydrogenimportsanddownstreamapplicationsforsingapore.pdf</t>
  </si>
  <si>
    <t>https://en.wikipedia.org/wiki/Sunlight</t>
  </si>
  <si>
    <t>-</t>
  </si>
  <si>
    <t>nm</t>
  </si>
  <si>
    <t>wavelength</t>
  </si>
  <si>
    <t>radiation</t>
  </si>
  <si>
    <t>Rsun</t>
  </si>
  <si>
    <t>Infrared light</t>
  </si>
  <si>
    <t>Ultraviolet</t>
  </si>
  <si>
    <t>Sunlight</t>
  </si>
  <si>
    <t>HYDROGEN</t>
  </si>
  <si>
    <t>chemical composition</t>
  </si>
  <si>
    <t>biofuel</t>
  </si>
  <si>
    <t>combustible</t>
  </si>
  <si>
    <t>Chyd</t>
  </si>
  <si>
    <t>Hydrogen</t>
  </si>
  <si>
    <t>KBOB 2009/1:2016, ID 41.009 Biogas, cost from CEA, cost from Werke am Zurich see</t>
  </si>
  <si>
    <t>BIOGAS</t>
  </si>
  <si>
    <t>Cbig</t>
  </si>
  <si>
    <t>Biogas</t>
  </si>
  <si>
    <t>PEN and CO2 from ecoinvent 3.4 - market for natural gas, burned in gas motor, for storage_GLO_2017_Allocation, cut-off,cost from Werke am Zurich see</t>
  </si>
  <si>
    <t>NATURALGAS</t>
  </si>
  <si>
    <t>fossil</t>
  </si>
  <si>
    <t>Cgas</t>
  </si>
  <si>
    <t>Natural gas</t>
  </si>
  <si>
    <t>KBOB 2009/1:2016, ID 41.001 Heizöl, cost from CEA</t>
  </si>
  <si>
    <t>OIL</t>
  </si>
  <si>
    <t>Coil</t>
  </si>
  <si>
    <t>Oil</t>
  </si>
  <si>
    <t>KBOB 2009/1:2016, ID 41.004/41.005 (average), cost from CEA</t>
  </si>
  <si>
    <t>COAL</t>
  </si>
  <si>
    <t>Ccoa</t>
  </si>
  <si>
    <t>Coal</t>
  </si>
  <si>
    <t>DRYBIOMASS</t>
  </si>
  <si>
    <t>Cdbm</t>
  </si>
  <si>
    <t>Dry biomass</t>
  </si>
  <si>
    <t>WETBIOMASS</t>
  </si>
  <si>
    <t>Cwbm</t>
  </si>
  <si>
    <t>Wet biomass</t>
  </si>
  <si>
    <t>KBOB 2009/1:2016, ID 41.006 Stückholz (average), cost from CEA</t>
  </si>
  <si>
    <t>WOOD</t>
  </si>
  <si>
    <t>Cwod</t>
  </si>
  <si>
    <t>Wood</t>
  </si>
  <si>
    <t>voltage: https://www.ntu.edu.sg/docs/librariesprovider60/publications/grid-2-0.pdf?sfvrsn=c1803649_2#:~:text=Electricity%20Grid%20in%20Singapore,-The%20elect6ricity%20grid&amp;text=The%20transmission%20%26%20distribution%20network%20of,spanning%20more%20than%2015%2C000%20kilometres.
price:https://www.emcsg.com/marketdata/priceinformation#priceDataView
emission-intensity: https://www.ema.gov.sg/singapore-energy-statistics/Ch02/index2</t>
  </si>
  <si>
    <t>GRID</t>
  </si>
  <si>
    <t>V</t>
  </si>
  <si>
    <t>voltage</t>
  </si>
  <si>
    <t>AC</t>
  </si>
  <si>
    <t>electrical</t>
  </si>
  <si>
    <t>E66kAC</t>
  </si>
  <si>
    <t>Electricity - alternate current (high voltage)</t>
  </si>
  <si>
    <t>voltage: https://www.ntu.edu.sg/docs/librariesprovider60/publications/grid-2-0.pdf?sfvrsn=c1803649_2#:~:text=Electricity%20Grid%20in%20Singapore,-The%20electricity%20grid&amp;text=The%20transmission%20%26%20distribution%20network%20of,spanning%20more%20than%2015%2C000%20kilometres. price: https://www.emcsg.com/marketdata/priceinformation#priceDataView
emission-intensity: https://www.ema.gov.sg/singapore-energy-statistics/Ch02/index2</t>
  </si>
  <si>
    <t>E22kAC</t>
  </si>
  <si>
    <t>Electricity - alternate current (medium voltage)</t>
  </si>
  <si>
    <t>voltage: https://www.ntu.edu.sg/docs/librariesprovider60/publications/grid-2-0.pdf?sfvrsn=c1803649_2#:~:text=Electricity%20Grid%20in%20Singapore,-The%20electricity%20grid&amp;text=The%20transmission%20%26%20distribution%20network%20of,spanning%20more%20than%2015%2C000%20kilometres. 
price: https://www.ema.gov.sg/Residential_Electricity_Tariffs.aspx 
emission-intensity: https://www.ema.gov.sg/singapore-energy-statistics/Ch02/index2</t>
  </si>
  <si>
    <t>E230AC</t>
  </si>
  <si>
    <t>Electricity - alternate current (low voltage)</t>
  </si>
  <si>
    <t>°C</t>
  </si>
  <si>
    <t>temperature</t>
  </si>
  <si>
    <t>water</t>
  </si>
  <si>
    <t>thermal</t>
  </si>
  <si>
    <t>T0W</t>
  </si>
  <si>
    <t>Ice</t>
  </si>
  <si>
    <t>T10W</t>
  </si>
  <si>
    <t>Cold water</t>
  </si>
  <si>
    <t>T20W</t>
  </si>
  <si>
    <t>Fresh water</t>
  </si>
  <si>
    <t>T30W</t>
  </si>
  <si>
    <t>Warm water (room temperature)</t>
  </si>
  <si>
    <t>T60W</t>
  </si>
  <si>
    <t>Hot water (medium temperature)</t>
  </si>
  <si>
    <t>T100W</t>
  </si>
  <si>
    <t>Hot water (high temperature)</t>
  </si>
  <si>
    <t>brine</t>
  </si>
  <si>
    <t>T0B</t>
  </si>
  <si>
    <t>Cold brine</t>
  </si>
  <si>
    <t>air</t>
  </si>
  <si>
    <t>T10A</t>
  </si>
  <si>
    <t>Cold air</t>
  </si>
  <si>
    <t>T25A</t>
  </si>
  <si>
    <t>Room temperature air</t>
  </si>
  <si>
    <t>T35A</t>
  </si>
  <si>
    <t>Warm air</t>
  </si>
  <si>
    <t>T100A</t>
  </si>
  <si>
    <t>Hot air</t>
  </si>
  <si>
    <t>cost_and_ghg_tab</t>
  </si>
  <si>
    <t>mean_qual</t>
  </si>
  <si>
    <t>unit_qual</t>
  </si>
  <si>
    <t>qualifier</t>
  </si>
  <si>
    <t>subtype</t>
  </si>
  <si>
    <t>type</t>
  </si>
  <si>
    <t>code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</si>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</sst>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.000"/>
  </numFmts>
  <fonts count="12" x14ac:knownFonts="1">
    <font>
      <sz val="11"/>
      <color theme="1"/>
      <name val="Calibri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65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1"/>
      <color indexed="9"/>
      <name val="Calibri"/>
      <family val="2"/>
    </font>
    <font>
      <sz val="9"/>
      <color indexed="81"/>
      <name val="Tahoma"/>
      <family val="2"/>
    </font>
    <font>
      <sz val="9"/>
      <color rgb="FF000000"/>
      <name val="Tahoma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theme="0"/>
        <bgColor indexed="64"/>
      </patternFill>
    </fill>
    <fill>
      <patternFill patternType="solid">
        <fgColor rgb="FF5B9BD5"/>
        <bgColor indexed="64"/>
      </patternFill>
    </fill>
  </fills>
  <borders count="5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5" fillId="0" borderId="0"/>
    <xf numFmtId="0" fontId="1" fillId="0" borderId="0"/>
    <xf numFmtId="0" fontId="2" fillId="0" borderId="0"/>
    <xf numFmtId="0" fontId="6" fillId="0" borderId="0"/>
    <xf numFmtId="164" fontId="6" fillId="0" borderId="0" applyFont="0" applyFill="0" applyBorder="0" applyAlignment="0" applyProtection="0"/>
  </cellStyleXfs>
  <cellXfs count="28">
    <xf numFmtId="0" fontId="0" fillId="0" borderId="0" xfId="0"/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2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wrapText="1"/>
    </xf>
    <xf numFmtId="0" fontId="6" fillId="0" borderId="0" xfId="4"/>
    <xf numFmtId="165" fontId="7" fillId="0" borderId="2" xfId="2" applyNumberFormat="1" applyFont="1" applyBorder="1" applyAlignment="1">
      <alignment vertical="top" wrapText="1"/>
    </xf>
    <xf numFmtId="0" fontId="4" fillId="0" borderId="2" xfId="4" applyFont="1" applyBorder="1" applyAlignment="1">
      <alignment horizontal="left"/>
    </xf>
    <xf numFmtId="165" fontId="4" fillId="0" borderId="2" xfId="4" applyNumberFormat="1" applyFont="1" applyBorder="1" applyAlignment="1">
      <alignment horizontal="center"/>
    </xf>
    <xf numFmtId="49" fontId="8" fillId="2" borderId="2" xfId="4" applyNumberFormat="1" applyFont="1" applyFill="1" applyBorder="1" applyAlignment="1">
      <alignment horizontal="center"/>
    </xf>
    <xf numFmtId="49" fontId="8" fillId="2" borderId="3" xfId="4" applyNumberFormat="1" applyFont="1" applyFill="1" applyBorder="1" applyAlignment="1">
      <alignment horizontal="center"/>
    </xf>
    <xf numFmtId="165" fontId="7" fillId="0" borderId="0" xfId="2" applyNumberFormat="1" applyFont="1" applyAlignment="1">
      <alignment vertical="top" wrapText="1"/>
    </xf>
    <xf numFmtId="0" fontId="4" fillId="0" borderId="2" xfId="4" applyFont="1" applyBorder="1" applyAlignment="1">
      <alignment vertical="top" wrapText="1"/>
    </xf>
    <xf numFmtId="3" fontId="7" fillId="0" borderId="2" xfId="5" applyNumberFormat="1" applyFont="1" applyFill="1" applyBorder="1" applyAlignment="1">
      <alignment vertical="top"/>
    </xf>
    <xf numFmtId="165" fontId="7" fillId="0" borderId="2" xfId="2" applyNumberFormat="1" applyFont="1" applyBorder="1" applyAlignment="1">
      <alignment vertical="top"/>
    </xf>
    <xf numFmtId="0" fontId="4" fillId="0" borderId="2" xfId="4" applyFont="1" applyBorder="1" applyAlignment="1">
      <alignment vertical="top"/>
    </xf>
    <xf numFmtId="0" fontId="4" fillId="3" borderId="2" xfId="4" applyFont="1" applyFill="1" applyBorder="1" applyAlignment="1">
      <alignment vertical="top"/>
    </xf>
    <xf numFmtId="49" fontId="11" fillId="4" borderId="2" xfId="4" applyNumberFormat="1" applyFont="1" applyFill="1" applyBorder="1" applyAlignment="1">
      <alignment horizontal="left" vertical="top"/>
    </xf>
    <xf numFmtId="165" fontId="7" fillId="0" borderId="4" xfId="2" applyNumberFormat="1" applyFont="1" applyBorder="1" applyAlignment="1">
      <alignment vertical="top"/>
    </xf>
    <xf numFmtId="3" fontId="7" fillId="0" borderId="2" xfId="5" applyNumberFormat="1" applyFont="1" applyFill="1" applyBorder="1" applyAlignment="1">
      <alignment vertical="top" wrapText="1"/>
    </xf>
    <xf numFmtId="0" fontId="4" fillId="3" borderId="2" xfId="4" applyFont="1" applyFill="1" applyBorder="1" applyAlignment="1">
      <alignment vertical="top" wrapText="1"/>
    </xf>
    <xf numFmtId="49" fontId="11" fillId="4" borderId="2" xfId="4" applyNumberFormat="1" applyFont="1" applyFill="1" applyBorder="1" applyAlignment="1">
      <alignment horizontal="left" vertical="top" wrapText="1"/>
    </xf>
    <xf numFmtId="3" fontId="4" fillId="0" borderId="2" xfId="5" applyNumberFormat="1" applyFont="1" applyBorder="1" applyAlignment="1">
      <alignment vertical="top"/>
    </xf>
    <xf numFmtId="165" fontId="4" fillId="0" borderId="2" xfId="4" applyNumberFormat="1" applyFont="1" applyBorder="1" applyAlignment="1">
      <alignment vertical="top"/>
    </xf>
    <xf numFmtId="0" fontId="6" fillId="0" borderId="0" xfId="4" applyAlignment="1">
      <alignment wrapText="1"/>
    </xf>
    <xf numFmtId="49" fontId="11" fillId="4" borderId="2" xfId="4" applyNumberFormat="1" applyFont="1" applyFill="1" applyBorder="1" applyAlignment="1">
      <alignment horizontal="center" vertical="top" wrapText="1"/>
    </xf>
  </cellXfs>
  <cellStyles count="6">
    <cellStyle name="Comma 2" xfId="5" xr:uid="{CBF6DE37-AC67-9843-9748-72138DC4C632}"/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4" xfId="4" xr:uid="{17467814-1BF1-E445-8BCD-AB3AA43FCF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meno" id="{CE449D8B-E5CF-3450-06AC-E6A74CFAE8AA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personId="{CE449D8B-E5CF-3450-06AC-E6A74CFAE8AA}" id="{00690039-003B-460D-BCF6-00F0008200CD}">
    <text xml:space="preserve">green house gas emissions due to operation in kg CO2-eq / MJ(resource).yr
</text>
  </threadedComment>
  <threadedComment ref="C1" personId="{CE449D8B-E5CF-3450-06AC-E6A74CFAE8AA}" id="{00A20003-0040-4D9E-A9F6-00CA00C00031}">
    <text xml:space="preserve">Operation costs in US$(2015)/kWh(resource [thermal in case of fuels]).yr
</text>
  </threadedComment>
  <threadedComment ref="D1" personId="{CE449D8B-E5CF-3450-06AC-E6A74CFAE8AA}" id="{00070014-0054-4CB9-9C2B-006400CD00C1}">
    <text xml:space="preserve">Operation costs in US$(2015)/kWh(resource [thermal in case of fuels]).yr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personId="{CE449D8B-E5CF-3450-06AC-E6A74CFAE8AA}" id="{006300D9-005F-4513-BA6F-00A2007900B3}">
    <text xml:space="preserve">green house gas emissions due to operation in kg CO2-eq / MJ(resource).yr
</text>
  </threadedComment>
  <threadedComment ref="C1" personId="{CE449D8B-E5CF-3450-06AC-E6A74CFAE8AA}" id="{00480066-00A5-4F65-8DAF-00A80062009A}">
    <text xml:space="preserve">Operation costs in US$(2015)/kWh(resource [thermal in case of fuels]).yr
</text>
  </threadedComment>
  <threadedComment ref="D1" personId="{CE449D8B-E5CF-3450-06AC-E6A74CFAE8AA}" id="{008A00CF-0015-45A1-85CC-005D007C0033}">
    <text xml:space="preserve">Operation costs in US$(2015)/kWh(resource [thermal in case of fuels]).yr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personId="{CE449D8B-E5CF-3450-06AC-E6A74CFAE8AA}" id="{00340062-00F4-4181-811B-002900CA0064}">
    <text xml:space="preserve">green house gas emissions due to operation in kg CO2-eq / MJ(resource).yr
</text>
  </threadedComment>
  <threadedComment ref="C1" personId="{CE449D8B-E5CF-3450-06AC-E6A74CFAE8AA}" id="{00FE00E4-0037-4664-BD37-005E0005006D}">
    <text xml:space="preserve">Operation costs in US$(2015)/kWh(resource [thermal in case of fuels]).yr
</text>
  </threadedComment>
  <threadedComment ref="D1" personId="{CE449D8B-E5CF-3450-06AC-E6A74CFAE8AA}" id="{00640047-00BD-4231-A91A-0057008C0099}">
    <text xml:space="preserve">Operation costs in US$(2015)/kWh(resource [thermal in case of fuels]).yr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personId="{CE449D8B-E5CF-3450-06AC-E6A74CFAE8AA}" id="{001E0064-009B-45BA-B3D1-00CB00A40039}">
    <text xml:space="preserve">green house gas emissions due to operation in kg CO2-eq / MJ(resource).yr
</text>
  </threadedComment>
  <threadedComment ref="C1" personId="{CE449D8B-E5CF-3450-06AC-E6A74CFAE8AA}" id="{00EF001A-0035-4581-A59A-00D2008D0065}">
    <text xml:space="preserve">Operation costs in US$(2015)/kWh(resource [thermal in case of fuels]).yr
</text>
  </threadedComment>
  <threadedComment ref="D1" personId="{CE449D8B-E5CF-3450-06AC-E6A74CFAE8AA}" id="{0049009C-0054-40B0-ABA4-00700078003A}">
    <text xml:space="preserve">Operation costs in US$(2015)/kWh(resource [thermal in case of fuels]).yr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personId="{CE449D8B-E5CF-3450-06AC-E6A74CFAE8AA}" id="{000D00FC-0003-4DBE-B6AD-0088003B004F}">
    <text xml:space="preserve">green house gas emissions due to operation in kg CO2-eq / MJ(resource).yr
</text>
  </threadedComment>
  <threadedComment ref="C1" personId="{CE449D8B-E5CF-3450-06AC-E6A74CFAE8AA}" id="{006800B8-0025-4834-80F0-0016008E00E2}">
    <text xml:space="preserve">Operation costs in US$(2015)/kWh(resource [thermal in case of fuels]).yr
</text>
  </threadedComment>
  <threadedComment ref="D1" personId="{CE449D8B-E5CF-3450-06AC-E6A74CFAE8AA}" id="{00AE00CB-00B7-4D50-A48B-00FA004E00E8}">
    <text xml:space="preserve">Operation costs in US$(2015)/kWh(resource [thermal in case of fuels]).yr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personId="{CE449D8B-E5CF-3450-06AC-E6A74CFAE8AA}" id="{00A2000F-00A6-4B33-A2A2-009100DF004F}">
    <text xml:space="preserve">green house gas emissions due to operation in kg CO2-eq / MJ(resource).yr
</text>
  </threadedComment>
  <threadedComment ref="C1" personId="{CE449D8B-E5CF-3450-06AC-E6A74CFAE8AA}" id="{002C00BC-0002-4FB6-A945-009600C30034}">
    <text xml:space="preserve">Operation costs in US$(2015)/kWh(resource [thermal in case of fuels]).yr
</text>
  </threadedComment>
  <threadedComment ref="D1" personId="{CE449D8B-E5CF-3450-06AC-E6A74CFAE8AA}" id="{00B000BC-009A-4976-8B16-00AE00FC005D}">
    <text xml:space="preserve">Operation costs in US$(2015)/kWh(resource [thermal in case of fuels]).yr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personId="{CE449D8B-E5CF-3450-06AC-E6A74CFAE8AA}" id="{002E0022-0099-42BD-A425-000A002600C6}">
    <text xml:space="preserve">green house gas emissions due to operation in kg CO2-eq / MJ(resource).yr
</text>
  </threadedComment>
  <threadedComment ref="C1" personId="{CE449D8B-E5CF-3450-06AC-E6A74CFAE8AA}" id="{00930055-0069-4C5E-B73E-002B00620020}">
    <text xml:space="preserve">Operation costs in US$(2015)/kWh(resource [thermal in case of fuels]).yr
</text>
  </threadedComment>
  <threadedComment ref="D1" personId="{CE449D8B-E5CF-3450-06AC-E6A74CFAE8AA}" id="{0024004B-008B-4748-AFC7-004200FE00F3}">
    <text xml:space="preserve">Operation costs in US$(2015)/kWh(resource [thermal in case of fuels]).yr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1" personId="{CE449D8B-E5CF-3450-06AC-E6A74CFAE8AA}" id="{004C0076-00DE-4E86-A501-008700F5005C}">
    <text xml:space="preserve">green house gas emissions due to operation in kg CO2-eq / MJ(resource).yr
</text>
  </threadedComment>
  <threadedComment ref="C1" personId="{CE449D8B-E5CF-3450-06AC-E6A74CFAE8AA}" id="{003A00F0-00EC-4C19-BAB4-00C900800004}">
    <text xml:space="preserve">Operation costs in US$(2015)/kWh(resource [thermal in case of fuels]).yr
</text>
  </threadedComment>
  <threadedComment ref="D1" personId="{CE449D8B-E5CF-3450-06AC-E6A74CFAE8AA}" id="{00770040-00CF-4284-98C0-007A001B004E}">
    <text xml:space="preserve">Operation costs in US$(2015)/kWh(resource [thermal in case of fuels]).yr
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1" personId="{CE449D8B-E5CF-3450-06AC-E6A74CFAE8AA}" id="{002A006B-00F3-465D-926F-00B3008E006F}">
    <text xml:space="preserve">green house gas emissions due to operation in kg CO2-eq / MJ(resource).yr
</text>
  </threadedComment>
  <threadedComment ref="C1" personId="{CE449D8B-E5CF-3450-06AC-E6A74CFAE8AA}" id="{00C800EB-0079-4597-ADCF-0040005B0075}">
    <text xml:space="preserve">Operation costs in US$(2015)/kWh(resource [thermal in case of fuels]).yr
</text>
  </threadedComment>
  <threadedComment ref="D1" personId="{CE449D8B-E5CF-3450-06AC-E6A74CFAE8AA}" id="{00B7007B-0082-4EF6-817D-007F00B5003A}">
    <text xml:space="preserve">Operation costs in US$(2015)/kWh(resource [thermal in case of fuels]).yr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workbookViewId="0">
      <selection activeCell="B1" sqref="B1:D1"/>
    </sheetView>
  </sheetViews>
  <sheetFormatPr defaultColWidth="8.81640625" defaultRowHeight="14.5" x14ac:dyDescent="0.35"/>
  <cols>
    <col min="1" max="1" width="5.1796875" bestFit="1" customWidth="1"/>
    <col min="2" max="2" width="7.453125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 s="3">
        <v>9.0999999999999998E-2</v>
      </c>
      <c r="C2" s="5">
        <v>0.35</v>
      </c>
      <c r="D2" s="5">
        <v>0.35</v>
      </c>
      <c r="E2" s="4" t="s">
        <v>31</v>
      </c>
    </row>
    <row r="3" spans="1:5" x14ac:dyDescent="0.35">
      <c r="A3" s="2" t="s">
        <v>7</v>
      </c>
      <c r="B3" s="3">
        <v>9.0999999999999998E-2</v>
      </c>
      <c r="C3" s="5">
        <v>0.35</v>
      </c>
      <c r="D3" s="5">
        <v>0.35</v>
      </c>
      <c r="E3" s="4" t="s">
        <v>31</v>
      </c>
    </row>
    <row r="4" spans="1:5" x14ac:dyDescent="0.35">
      <c r="A4" s="2" t="s">
        <v>8</v>
      </c>
      <c r="B4" s="3">
        <v>9.0999999999999998E-2</v>
      </c>
      <c r="C4" s="5">
        <v>0.35</v>
      </c>
      <c r="D4" s="5">
        <v>0.35</v>
      </c>
      <c r="E4" s="4" t="s">
        <v>31</v>
      </c>
    </row>
    <row r="5" spans="1:5" x14ac:dyDescent="0.35">
      <c r="A5" s="2" t="s">
        <v>9</v>
      </c>
      <c r="B5" s="3">
        <v>9.0999999999999998E-2</v>
      </c>
      <c r="C5" s="5">
        <v>0.35</v>
      </c>
      <c r="D5" s="5">
        <v>0.35</v>
      </c>
      <c r="E5" s="4" t="s">
        <v>31</v>
      </c>
    </row>
    <row r="6" spans="1:5" x14ac:dyDescent="0.35">
      <c r="A6" s="2" t="s">
        <v>10</v>
      </c>
      <c r="B6" s="3">
        <v>9.0999999999999998E-2</v>
      </c>
      <c r="C6" s="5">
        <v>0.35</v>
      </c>
      <c r="D6" s="5">
        <v>0.35</v>
      </c>
      <c r="E6" s="4" t="s">
        <v>31</v>
      </c>
    </row>
    <row r="7" spans="1:5" x14ac:dyDescent="0.35">
      <c r="A7" s="2" t="s">
        <v>11</v>
      </c>
      <c r="B7" s="3">
        <v>9.0999999999999998E-2</v>
      </c>
      <c r="C7" s="5">
        <v>0.35</v>
      </c>
      <c r="D7" s="5">
        <v>0.35</v>
      </c>
      <c r="E7" s="4" t="s">
        <v>31</v>
      </c>
    </row>
    <row r="8" spans="1:5" x14ac:dyDescent="0.35">
      <c r="A8" s="2" t="s">
        <v>12</v>
      </c>
      <c r="B8" s="3">
        <v>9.0999999999999998E-2</v>
      </c>
      <c r="C8" s="5">
        <v>0.35</v>
      </c>
      <c r="D8" s="5">
        <v>0.35</v>
      </c>
      <c r="E8" s="4" t="s">
        <v>31</v>
      </c>
    </row>
    <row r="9" spans="1:5" x14ac:dyDescent="0.35">
      <c r="A9" s="2" t="s">
        <v>13</v>
      </c>
      <c r="B9" s="3">
        <v>9.0999999999999998E-2</v>
      </c>
      <c r="C9" s="5">
        <v>0.35</v>
      </c>
      <c r="D9" s="5">
        <v>0.35</v>
      </c>
      <c r="E9" s="4" t="s">
        <v>31</v>
      </c>
    </row>
    <row r="10" spans="1:5" x14ac:dyDescent="0.35">
      <c r="A10" s="2" t="s">
        <v>14</v>
      </c>
      <c r="B10" s="3">
        <v>9.0999999999999998E-2</v>
      </c>
      <c r="C10" s="5">
        <v>0.35</v>
      </c>
      <c r="D10" s="5">
        <v>0.35</v>
      </c>
      <c r="E10" s="4" t="s">
        <v>31</v>
      </c>
    </row>
    <row r="11" spans="1:5" x14ac:dyDescent="0.35">
      <c r="A11" s="2" t="s">
        <v>15</v>
      </c>
      <c r="B11" s="3">
        <v>9.0999999999999998E-2</v>
      </c>
      <c r="C11" s="5">
        <v>0.35</v>
      </c>
      <c r="D11" s="5">
        <v>0.35</v>
      </c>
      <c r="E11" s="4" t="s">
        <v>31</v>
      </c>
    </row>
    <row r="12" spans="1:5" x14ac:dyDescent="0.35">
      <c r="A12" s="2" t="s">
        <v>16</v>
      </c>
      <c r="B12" s="3">
        <v>9.0999999999999998E-2</v>
      </c>
      <c r="C12" s="5">
        <v>0.35</v>
      </c>
      <c r="D12" s="5">
        <v>0.35</v>
      </c>
      <c r="E12" s="4" t="s">
        <v>31</v>
      </c>
    </row>
    <row r="13" spans="1:5" x14ac:dyDescent="0.35">
      <c r="A13" s="2" t="s">
        <v>17</v>
      </c>
      <c r="B13" s="3">
        <v>9.0999999999999998E-2</v>
      </c>
      <c r="C13" s="5">
        <v>0.35</v>
      </c>
      <c r="D13" s="5">
        <v>0.35</v>
      </c>
      <c r="E13" s="4" t="s">
        <v>31</v>
      </c>
    </row>
    <row r="14" spans="1:5" x14ac:dyDescent="0.35">
      <c r="A14" s="2" t="s">
        <v>18</v>
      </c>
      <c r="B14" s="3">
        <v>9.0999999999999998E-2</v>
      </c>
      <c r="C14" s="5">
        <v>0.35</v>
      </c>
      <c r="D14" s="5">
        <v>0.35</v>
      </c>
      <c r="E14" s="4" t="s">
        <v>31</v>
      </c>
    </row>
    <row r="15" spans="1:5" x14ac:dyDescent="0.35">
      <c r="A15" s="2" t="s">
        <v>19</v>
      </c>
      <c r="B15" s="3">
        <v>9.0999999999999998E-2</v>
      </c>
      <c r="C15" s="5">
        <v>0.35</v>
      </c>
      <c r="D15" s="5">
        <v>0.35</v>
      </c>
      <c r="E15" s="4" t="s">
        <v>31</v>
      </c>
    </row>
    <row r="16" spans="1:5" x14ac:dyDescent="0.35">
      <c r="A16" s="2" t="s">
        <v>20</v>
      </c>
      <c r="B16" s="3">
        <v>9.0999999999999998E-2</v>
      </c>
      <c r="C16" s="5">
        <v>0.35</v>
      </c>
      <c r="D16" s="5">
        <v>0.35</v>
      </c>
      <c r="E16" s="4" t="s">
        <v>31</v>
      </c>
    </row>
    <row r="17" spans="1:5" x14ac:dyDescent="0.35">
      <c r="A17" s="2" t="s">
        <v>21</v>
      </c>
      <c r="B17" s="3">
        <v>9.0999999999999998E-2</v>
      </c>
      <c r="C17" s="5">
        <v>0.35</v>
      </c>
      <c r="D17" s="5">
        <v>0.35</v>
      </c>
      <c r="E17" s="4" t="s">
        <v>31</v>
      </c>
    </row>
    <row r="18" spans="1:5" x14ac:dyDescent="0.35">
      <c r="A18" s="2" t="s">
        <v>22</v>
      </c>
      <c r="B18" s="3">
        <v>9.0999999999999998E-2</v>
      </c>
      <c r="C18" s="5">
        <v>0.35</v>
      </c>
      <c r="D18" s="5">
        <v>0.35</v>
      </c>
      <c r="E18" s="4" t="s">
        <v>31</v>
      </c>
    </row>
    <row r="19" spans="1:5" x14ac:dyDescent="0.35">
      <c r="A19" s="2" t="s">
        <v>23</v>
      </c>
      <c r="B19" s="3">
        <v>9.0999999999999998E-2</v>
      </c>
      <c r="C19" s="5">
        <v>0.35</v>
      </c>
      <c r="D19" s="5">
        <v>0.35</v>
      </c>
      <c r="E19" s="4" t="s">
        <v>31</v>
      </c>
    </row>
    <row r="20" spans="1:5" x14ac:dyDescent="0.35">
      <c r="A20" s="2" t="s">
        <v>24</v>
      </c>
      <c r="B20" s="3">
        <v>9.0999999999999998E-2</v>
      </c>
      <c r="C20" s="5">
        <v>0.35</v>
      </c>
      <c r="D20" s="5">
        <v>0.35</v>
      </c>
      <c r="E20" s="4" t="s">
        <v>31</v>
      </c>
    </row>
    <row r="21" spans="1:5" x14ac:dyDescent="0.35">
      <c r="A21" s="2" t="s">
        <v>25</v>
      </c>
      <c r="B21" s="3">
        <v>9.0999999999999998E-2</v>
      </c>
      <c r="C21" s="5">
        <v>0.35</v>
      </c>
      <c r="D21" s="5">
        <v>0.35</v>
      </c>
      <c r="E21" s="4" t="s">
        <v>31</v>
      </c>
    </row>
    <row r="22" spans="1:5" x14ac:dyDescent="0.35">
      <c r="A22" s="2" t="s">
        <v>26</v>
      </c>
      <c r="B22" s="3">
        <v>9.0999999999999998E-2</v>
      </c>
      <c r="C22" s="5">
        <v>0.35</v>
      </c>
      <c r="D22" s="5">
        <v>0.35</v>
      </c>
      <c r="E22" s="4" t="s">
        <v>31</v>
      </c>
    </row>
    <row r="23" spans="1:5" x14ac:dyDescent="0.35">
      <c r="A23" s="2" t="s">
        <v>27</v>
      </c>
      <c r="B23" s="3">
        <v>9.0999999999999998E-2</v>
      </c>
      <c r="C23" s="5">
        <v>0.35</v>
      </c>
      <c r="D23" s="5">
        <v>0.35</v>
      </c>
      <c r="E23" s="4" t="s">
        <v>31</v>
      </c>
    </row>
    <row r="24" spans="1:5" x14ac:dyDescent="0.35">
      <c r="A24" s="2" t="s">
        <v>28</v>
      </c>
      <c r="B24" s="3">
        <v>9.0999999999999998E-2</v>
      </c>
      <c r="C24" s="5">
        <v>0.35</v>
      </c>
      <c r="D24" s="5">
        <v>0.35</v>
      </c>
      <c r="E24" s="4" t="s">
        <v>31</v>
      </c>
    </row>
    <row r="25" spans="1:5" x14ac:dyDescent="0.35">
      <c r="A25" s="2" t="s">
        <v>29</v>
      </c>
      <c r="B25" s="3">
        <v>9.0999999999999998E-2</v>
      </c>
      <c r="C25" s="5">
        <v>0.35000000000000031</v>
      </c>
      <c r="D25" s="5">
        <v>0.35000000000000031</v>
      </c>
      <c r="E25" s="4" t="s">
        <v>31</v>
      </c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tabSelected="1" workbookViewId="0">
      <selection activeCell="I14" sqref="I14"/>
    </sheetView>
  </sheetViews>
  <sheetFormatPr defaultColWidth="8.81640625"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 s="3">
        <v>0</v>
      </c>
      <c r="C2" s="5">
        <v>0.49</v>
      </c>
      <c r="D2" s="5">
        <v>0.49</v>
      </c>
      <c r="E2" s="4" t="s">
        <v>32</v>
      </c>
    </row>
    <row r="3" spans="1:5" x14ac:dyDescent="0.35">
      <c r="A3" s="2" t="s">
        <v>7</v>
      </c>
      <c r="B3" s="3">
        <v>0</v>
      </c>
      <c r="C3" s="5">
        <v>0.49</v>
      </c>
      <c r="D3" s="5">
        <v>0.49</v>
      </c>
      <c r="E3" s="4" t="s">
        <v>32</v>
      </c>
    </row>
    <row r="4" spans="1:5" x14ac:dyDescent="0.35">
      <c r="A4" s="2" t="s">
        <v>8</v>
      </c>
      <c r="B4" s="3">
        <v>0</v>
      </c>
      <c r="C4" s="5">
        <v>0.49</v>
      </c>
      <c r="D4" s="5">
        <v>0.49</v>
      </c>
      <c r="E4" s="4" t="s">
        <v>32</v>
      </c>
    </row>
    <row r="5" spans="1:5" x14ac:dyDescent="0.35">
      <c r="A5" s="2" t="s">
        <v>9</v>
      </c>
      <c r="B5" s="3">
        <v>0</v>
      </c>
      <c r="C5" s="5">
        <v>0.49</v>
      </c>
      <c r="D5" s="5">
        <v>0.49</v>
      </c>
      <c r="E5" s="4" t="s">
        <v>32</v>
      </c>
    </row>
    <row r="6" spans="1:5" x14ac:dyDescent="0.35">
      <c r="A6" s="2" t="s">
        <v>10</v>
      </c>
      <c r="B6" s="3">
        <v>0</v>
      </c>
      <c r="C6" s="5">
        <v>0.49</v>
      </c>
      <c r="D6" s="5">
        <v>0.49</v>
      </c>
      <c r="E6" s="4" t="s">
        <v>32</v>
      </c>
    </row>
    <row r="7" spans="1:5" x14ac:dyDescent="0.35">
      <c r="A7" s="2" t="s">
        <v>11</v>
      </c>
      <c r="B7" s="3">
        <v>0</v>
      </c>
      <c r="C7" s="5">
        <v>0.49</v>
      </c>
      <c r="D7" s="5">
        <v>0.49</v>
      </c>
      <c r="E7" s="4" t="s">
        <v>32</v>
      </c>
    </row>
    <row r="8" spans="1:5" x14ac:dyDescent="0.35">
      <c r="A8" s="2" t="s">
        <v>12</v>
      </c>
      <c r="B8" s="3">
        <v>0</v>
      </c>
      <c r="C8" s="5">
        <v>0.49</v>
      </c>
      <c r="D8" s="5">
        <v>0.49</v>
      </c>
      <c r="E8" s="4" t="s">
        <v>32</v>
      </c>
    </row>
    <row r="9" spans="1:5" x14ac:dyDescent="0.35">
      <c r="A9" s="2" t="s">
        <v>13</v>
      </c>
      <c r="B9" s="3">
        <v>0</v>
      </c>
      <c r="C9" s="5">
        <v>0.49</v>
      </c>
      <c r="D9" s="5">
        <v>0.49</v>
      </c>
      <c r="E9" s="4" t="s">
        <v>32</v>
      </c>
    </row>
    <row r="10" spans="1:5" x14ac:dyDescent="0.35">
      <c r="A10" s="2" t="s">
        <v>14</v>
      </c>
      <c r="B10" s="3">
        <v>0</v>
      </c>
      <c r="C10" s="5">
        <v>0.49</v>
      </c>
      <c r="D10" s="5">
        <v>0.49</v>
      </c>
      <c r="E10" s="4" t="s">
        <v>32</v>
      </c>
    </row>
    <row r="11" spans="1:5" x14ac:dyDescent="0.35">
      <c r="A11" s="2" t="s">
        <v>15</v>
      </c>
      <c r="B11" s="3">
        <v>0</v>
      </c>
      <c r="C11" s="5">
        <v>0.49</v>
      </c>
      <c r="D11" s="5">
        <v>0.49</v>
      </c>
      <c r="E11" s="4" t="s">
        <v>32</v>
      </c>
    </row>
    <row r="12" spans="1:5" x14ac:dyDescent="0.35">
      <c r="A12" s="2" t="s">
        <v>16</v>
      </c>
      <c r="B12" s="3">
        <v>0</v>
      </c>
      <c r="C12" s="5">
        <v>0.49</v>
      </c>
      <c r="D12" s="5">
        <v>0.49</v>
      </c>
      <c r="E12" s="4" t="s">
        <v>32</v>
      </c>
    </row>
    <row r="13" spans="1:5" x14ac:dyDescent="0.35">
      <c r="A13" s="2" t="s">
        <v>17</v>
      </c>
      <c r="B13" s="3">
        <v>0</v>
      </c>
      <c r="C13" s="5">
        <v>0.49</v>
      </c>
      <c r="D13" s="5">
        <v>0.49</v>
      </c>
      <c r="E13" s="4" t="s">
        <v>32</v>
      </c>
    </row>
    <row r="14" spans="1:5" x14ac:dyDescent="0.35">
      <c r="A14" s="2" t="s">
        <v>18</v>
      </c>
      <c r="B14" s="3">
        <v>0</v>
      </c>
      <c r="C14" s="5">
        <v>0.49</v>
      </c>
      <c r="D14" s="5">
        <v>0.49</v>
      </c>
      <c r="E14" s="4" t="s">
        <v>32</v>
      </c>
    </row>
    <row r="15" spans="1:5" x14ac:dyDescent="0.35">
      <c r="A15" s="2" t="s">
        <v>19</v>
      </c>
      <c r="B15" s="3">
        <v>0</v>
      </c>
      <c r="C15" s="5">
        <v>0.49</v>
      </c>
      <c r="D15" s="5">
        <v>0.49</v>
      </c>
      <c r="E15" s="4" t="s">
        <v>32</v>
      </c>
    </row>
    <row r="16" spans="1:5" x14ac:dyDescent="0.35">
      <c r="A16" s="2" t="s">
        <v>20</v>
      </c>
      <c r="B16" s="3">
        <v>0</v>
      </c>
      <c r="C16" s="5">
        <v>0.49</v>
      </c>
      <c r="D16" s="5">
        <v>0.49</v>
      </c>
      <c r="E16" s="4" t="s">
        <v>32</v>
      </c>
    </row>
    <row r="17" spans="1:5" x14ac:dyDescent="0.35">
      <c r="A17" s="2" t="s">
        <v>21</v>
      </c>
      <c r="B17" s="3">
        <v>0</v>
      </c>
      <c r="C17" s="5">
        <v>0.49</v>
      </c>
      <c r="D17" s="5">
        <v>0.49</v>
      </c>
      <c r="E17" s="4" t="s">
        <v>32</v>
      </c>
    </row>
    <row r="18" spans="1:5" x14ac:dyDescent="0.35">
      <c r="A18" s="2" t="s">
        <v>22</v>
      </c>
      <c r="B18" s="3">
        <v>0</v>
      </c>
      <c r="C18" s="5">
        <v>0.49</v>
      </c>
      <c r="D18" s="5">
        <v>0.49</v>
      </c>
      <c r="E18" s="4" t="s">
        <v>32</v>
      </c>
    </row>
    <row r="19" spans="1:5" x14ac:dyDescent="0.35">
      <c r="A19" s="2" t="s">
        <v>23</v>
      </c>
      <c r="B19" s="3">
        <v>0</v>
      </c>
      <c r="C19" s="5">
        <v>0.49</v>
      </c>
      <c r="D19" s="5">
        <v>0.49</v>
      </c>
      <c r="E19" s="4" t="s">
        <v>32</v>
      </c>
    </row>
    <row r="20" spans="1:5" x14ac:dyDescent="0.35">
      <c r="A20" s="2" t="s">
        <v>24</v>
      </c>
      <c r="B20" s="3">
        <v>0</v>
      </c>
      <c r="C20" s="5">
        <v>0.49</v>
      </c>
      <c r="D20" s="5">
        <v>0.49</v>
      </c>
      <c r="E20" s="4" t="s">
        <v>32</v>
      </c>
    </row>
    <row r="21" spans="1:5" x14ac:dyDescent="0.35">
      <c r="A21" s="2" t="s">
        <v>25</v>
      </c>
      <c r="B21" s="3">
        <v>0</v>
      </c>
      <c r="C21" s="5">
        <v>0.49</v>
      </c>
      <c r="D21" s="5">
        <v>0.49</v>
      </c>
      <c r="E21" s="4" t="s">
        <v>32</v>
      </c>
    </row>
    <row r="22" spans="1:5" x14ac:dyDescent="0.35">
      <c r="A22" s="2" t="s">
        <v>26</v>
      </c>
      <c r="B22" s="3">
        <v>0</v>
      </c>
      <c r="C22" s="5">
        <v>0.49</v>
      </c>
      <c r="D22" s="5">
        <v>0.49</v>
      </c>
      <c r="E22" s="4" t="s">
        <v>32</v>
      </c>
    </row>
    <row r="23" spans="1:5" x14ac:dyDescent="0.35">
      <c r="A23" s="2" t="s">
        <v>27</v>
      </c>
      <c r="B23" s="3">
        <v>0</v>
      </c>
      <c r="C23" s="5">
        <v>0.49</v>
      </c>
      <c r="D23" s="5">
        <v>0.49</v>
      </c>
      <c r="E23" s="4" t="s">
        <v>32</v>
      </c>
    </row>
    <row r="24" spans="1:5" x14ac:dyDescent="0.35">
      <c r="A24" s="2" t="s">
        <v>28</v>
      </c>
      <c r="B24" s="3">
        <v>0</v>
      </c>
      <c r="C24" s="5">
        <v>0.49</v>
      </c>
      <c r="D24" s="5">
        <v>0.49</v>
      </c>
      <c r="E24" s="4" t="s">
        <v>32</v>
      </c>
    </row>
    <row r="25" spans="1:5" x14ac:dyDescent="0.35">
      <c r="A25" s="2" t="s">
        <v>29</v>
      </c>
      <c r="B25" s="3">
        <v>0</v>
      </c>
      <c r="C25" s="5">
        <v>0.49</v>
      </c>
      <c r="D25" s="5">
        <v>0.49</v>
      </c>
      <c r="E25" s="4" t="s">
        <v>32</v>
      </c>
    </row>
  </sheetData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6370D-AAAF-E54A-B3A2-0C48F8BEDD0D}">
  <dimension ref="A1:J26"/>
  <sheetViews>
    <sheetView topLeftCell="A13" zoomScale="125" workbookViewId="0">
      <selection activeCell="B24" sqref="B24"/>
    </sheetView>
  </sheetViews>
  <sheetFormatPr defaultColWidth="10.81640625" defaultRowHeight="14.5" x14ac:dyDescent="0.35"/>
  <cols>
    <col min="1" max="1" width="36.6328125" style="7" bestFit="1" customWidth="1"/>
    <col min="2" max="7" width="10.81640625" style="7"/>
    <col min="8" max="8" width="17.1796875" style="7" customWidth="1"/>
    <col min="9" max="9" width="102.36328125" style="7" customWidth="1"/>
    <col min="10" max="16384" width="10.81640625" style="7"/>
  </cols>
  <sheetData>
    <row r="1" spans="1:9" s="26" customFormat="1" x14ac:dyDescent="0.35">
      <c r="A1" s="27" t="s">
        <v>130</v>
      </c>
      <c r="B1" s="27" t="s">
        <v>129</v>
      </c>
      <c r="C1" s="27" t="s">
        <v>128</v>
      </c>
      <c r="D1" s="27" t="s">
        <v>127</v>
      </c>
      <c r="E1" s="27" t="s">
        <v>126</v>
      </c>
      <c r="F1" s="27" t="s">
        <v>125</v>
      </c>
      <c r="G1" s="27" t="s">
        <v>124</v>
      </c>
      <c r="H1" s="27" t="s">
        <v>123</v>
      </c>
      <c r="I1" s="27" t="s">
        <v>4</v>
      </c>
    </row>
    <row r="2" spans="1:9" x14ac:dyDescent="0.35">
      <c r="A2" s="19" t="s">
        <v>122</v>
      </c>
      <c r="B2" s="18" t="s">
        <v>121</v>
      </c>
      <c r="C2" s="17" t="s">
        <v>98</v>
      </c>
      <c r="D2" s="17" t="s">
        <v>114</v>
      </c>
      <c r="E2" s="25" t="s">
        <v>96</v>
      </c>
      <c r="F2" s="25" t="s">
        <v>95</v>
      </c>
      <c r="G2" s="24">
        <v>100</v>
      </c>
      <c r="H2" s="24" t="s">
        <v>40</v>
      </c>
      <c r="I2" s="17"/>
    </row>
    <row r="3" spans="1:9" x14ac:dyDescent="0.35">
      <c r="A3" s="19" t="s">
        <v>120</v>
      </c>
      <c r="B3" s="18" t="s">
        <v>119</v>
      </c>
      <c r="C3" s="17" t="s">
        <v>98</v>
      </c>
      <c r="D3" s="17" t="s">
        <v>114</v>
      </c>
      <c r="E3" s="16" t="s">
        <v>96</v>
      </c>
      <c r="F3" s="25" t="s">
        <v>95</v>
      </c>
      <c r="G3" s="24">
        <v>35</v>
      </c>
      <c r="H3" s="24" t="s">
        <v>40</v>
      </c>
      <c r="I3" s="17"/>
    </row>
    <row r="4" spans="1:9" x14ac:dyDescent="0.35">
      <c r="A4" s="19" t="s">
        <v>118</v>
      </c>
      <c r="B4" s="18" t="s">
        <v>117</v>
      </c>
      <c r="C4" s="17" t="s">
        <v>98</v>
      </c>
      <c r="D4" s="17" t="s">
        <v>114</v>
      </c>
      <c r="E4" s="16" t="s">
        <v>96</v>
      </c>
      <c r="F4" s="25" t="s">
        <v>95</v>
      </c>
      <c r="G4" s="24">
        <v>25</v>
      </c>
      <c r="H4" s="24" t="s">
        <v>40</v>
      </c>
      <c r="I4" s="17"/>
    </row>
    <row r="5" spans="1:9" x14ac:dyDescent="0.35">
      <c r="A5" s="19" t="s">
        <v>116</v>
      </c>
      <c r="B5" s="18" t="s">
        <v>115</v>
      </c>
      <c r="C5" s="17" t="s">
        <v>98</v>
      </c>
      <c r="D5" s="17" t="s">
        <v>114</v>
      </c>
      <c r="E5" s="16" t="s">
        <v>96</v>
      </c>
      <c r="F5" s="25" t="s">
        <v>95</v>
      </c>
      <c r="G5" s="15">
        <v>10</v>
      </c>
      <c r="H5" s="15" t="s">
        <v>40</v>
      </c>
      <c r="I5" s="17"/>
    </row>
    <row r="6" spans="1:9" x14ac:dyDescent="0.35">
      <c r="A6" s="19" t="s">
        <v>113</v>
      </c>
      <c r="B6" s="18" t="s">
        <v>112</v>
      </c>
      <c r="C6" s="17" t="s">
        <v>98</v>
      </c>
      <c r="D6" s="17" t="s">
        <v>111</v>
      </c>
      <c r="E6" s="16" t="s">
        <v>96</v>
      </c>
      <c r="F6" s="25" t="s">
        <v>95</v>
      </c>
      <c r="G6" s="15">
        <v>0</v>
      </c>
      <c r="H6" s="15" t="s">
        <v>40</v>
      </c>
      <c r="I6" s="17"/>
    </row>
    <row r="7" spans="1:9" x14ac:dyDescent="0.35">
      <c r="A7" s="19" t="s">
        <v>110</v>
      </c>
      <c r="B7" s="18" t="s">
        <v>109</v>
      </c>
      <c r="C7" s="17" t="s">
        <v>98</v>
      </c>
      <c r="D7" s="17" t="s">
        <v>97</v>
      </c>
      <c r="E7" s="25" t="s">
        <v>96</v>
      </c>
      <c r="F7" s="25" t="s">
        <v>95</v>
      </c>
      <c r="G7" s="24">
        <v>100</v>
      </c>
      <c r="H7" s="24" t="s">
        <v>40</v>
      </c>
      <c r="I7" s="17"/>
    </row>
    <row r="8" spans="1:9" x14ac:dyDescent="0.35">
      <c r="A8" s="19" t="s">
        <v>108</v>
      </c>
      <c r="B8" s="18" t="s">
        <v>107</v>
      </c>
      <c r="C8" s="17" t="s">
        <v>98</v>
      </c>
      <c r="D8" s="17" t="s">
        <v>97</v>
      </c>
      <c r="E8" s="16" t="s">
        <v>96</v>
      </c>
      <c r="F8" s="25" t="s">
        <v>95</v>
      </c>
      <c r="G8" s="24">
        <v>60</v>
      </c>
      <c r="H8" s="24" t="s">
        <v>40</v>
      </c>
      <c r="I8" s="17"/>
    </row>
    <row r="9" spans="1:9" x14ac:dyDescent="0.35">
      <c r="A9" s="19" t="s">
        <v>106</v>
      </c>
      <c r="B9" s="18" t="s">
        <v>105</v>
      </c>
      <c r="C9" s="17" t="s">
        <v>98</v>
      </c>
      <c r="D9" s="17" t="s">
        <v>97</v>
      </c>
      <c r="E9" s="16" t="s">
        <v>96</v>
      </c>
      <c r="F9" s="25" t="s">
        <v>95</v>
      </c>
      <c r="G9" s="24">
        <v>30</v>
      </c>
      <c r="H9" s="24" t="s">
        <v>40</v>
      </c>
      <c r="I9" s="17"/>
    </row>
    <row r="10" spans="1:9" x14ac:dyDescent="0.35">
      <c r="A10" s="19" t="s">
        <v>104</v>
      </c>
      <c r="B10" s="18" t="s">
        <v>103</v>
      </c>
      <c r="C10" s="17" t="s">
        <v>98</v>
      </c>
      <c r="D10" s="17" t="s">
        <v>97</v>
      </c>
      <c r="E10" s="16" t="s">
        <v>96</v>
      </c>
      <c r="F10" s="25" t="s">
        <v>95</v>
      </c>
      <c r="G10" s="24">
        <v>20</v>
      </c>
      <c r="H10" s="24" t="s">
        <v>40</v>
      </c>
      <c r="I10" s="17"/>
    </row>
    <row r="11" spans="1:9" x14ac:dyDescent="0.35">
      <c r="A11" s="19" t="s">
        <v>102</v>
      </c>
      <c r="B11" s="18" t="s">
        <v>101</v>
      </c>
      <c r="C11" s="17" t="s">
        <v>98</v>
      </c>
      <c r="D11" s="17" t="s">
        <v>97</v>
      </c>
      <c r="E11" s="16" t="s">
        <v>96</v>
      </c>
      <c r="F11" s="25" t="s">
        <v>95</v>
      </c>
      <c r="G11" s="15">
        <v>10</v>
      </c>
      <c r="H11" s="15" t="s">
        <v>40</v>
      </c>
      <c r="I11" s="17"/>
    </row>
    <row r="12" spans="1:9" x14ac:dyDescent="0.35">
      <c r="A12" s="19" t="s">
        <v>100</v>
      </c>
      <c r="B12" s="18" t="s">
        <v>99</v>
      </c>
      <c r="C12" s="17" t="s">
        <v>98</v>
      </c>
      <c r="D12" s="17" t="s">
        <v>97</v>
      </c>
      <c r="E12" s="16" t="s">
        <v>96</v>
      </c>
      <c r="F12" s="25" t="s">
        <v>95</v>
      </c>
      <c r="G12" s="24">
        <v>0</v>
      </c>
      <c r="H12" s="24" t="s">
        <v>40</v>
      </c>
      <c r="I12" s="17"/>
    </row>
    <row r="13" spans="1:9" ht="82" customHeight="1" x14ac:dyDescent="0.35">
      <c r="A13" s="23" t="s">
        <v>94</v>
      </c>
      <c r="B13" s="22" t="s">
        <v>93</v>
      </c>
      <c r="C13" s="14" t="s">
        <v>86</v>
      </c>
      <c r="D13" s="14" t="s">
        <v>85</v>
      </c>
      <c r="E13" s="8" t="s">
        <v>84</v>
      </c>
      <c r="F13" s="8" t="s">
        <v>83</v>
      </c>
      <c r="G13" s="21">
        <v>230</v>
      </c>
      <c r="H13" s="21" t="s">
        <v>82</v>
      </c>
      <c r="I13" s="14" t="s">
        <v>92</v>
      </c>
    </row>
    <row r="14" spans="1:9" ht="87" customHeight="1" x14ac:dyDescent="0.35">
      <c r="A14" s="23" t="s">
        <v>91</v>
      </c>
      <c r="B14" s="18" t="s">
        <v>90</v>
      </c>
      <c r="C14" s="17" t="s">
        <v>86</v>
      </c>
      <c r="D14" s="17" t="s">
        <v>85</v>
      </c>
      <c r="E14" s="25" t="s">
        <v>84</v>
      </c>
      <c r="F14" s="25" t="s">
        <v>83</v>
      </c>
      <c r="G14" s="24">
        <v>22000</v>
      </c>
      <c r="H14" s="24" t="s">
        <v>82</v>
      </c>
      <c r="I14" s="14" t="s">
        <v>89</v>
      </c>
    </row>
    <row r="15" spans="1:9" ht="60" customHeight="1" x14ac:dyDescent="0.35">
      <c r="A15" s="19" t="s">
        <v>88</v>
      </c>
      <c r="B15" s="18" t="s">
        <v>87</v>
      </c>
      <c r="C15" s="17" t="s">
        <v>86</v>
      </c>
      <c r="D15" s="17" t="s">
        <v>85</v>
      </c>
      <c r="E15" s="16" t="s">
        <v>84</v>
      </c>
      <c r="F15" s="16" t="s">
        <v>83</v>
      </c>
      <c r="G15" s="24">
        <v>66000</v>
      </c>
      <c r="H15" s="24" t="s">
        <v>82</v>
      </c>
      <c r="I15" s="14" t="s">
        <v>81</v>
      </c>
    </row>
    <row r="16" spans="1:9" x14ac:dyDescent="0.35">
      <c r="A16" s="19" t="s">
        <v>80</v>
      </c>
      <c r="B16" s="18" t="s">
        <v>79</v>
      </c>
      <c r="C16" s="17" t="s">
        <v>51</v>
      </c>
      <c r="D16" s="17" t="s">
        <v>50</v>
      </c>
      <c r="E16" s="15" t="s">
        <v>49</v>
      </c>
      <c r="F16" s="16" t="s">
        <v>40</v>
      </c>
      <c r="G16" s="16" t="s">
        <v>40</v>
      </c>
      <c r="H16" s="16" t="s">
        <v>78</v>
      </c>
      <c r="I16" s="9" t="s">
        <v>77</v>
      </c>
    </row>
    <row r="17" spans="1:10" x14ac:dyDescent="0.35">
      <c r="A17" s="19" t="s">
        <v>76</v>
      </c>
      <c r="B17" s="18" t="s">
        <v>75</v>
      </c>
      <c r="C17" s="17" t="s">
        <v>51</v>
      </c>
      <c r="D17" s="17" t="s">
        <v>50</v>
      </c>
      <c r="E17" s="15" t="s">
        <v>49</v>
      </c>
      <c r="F17" s="16" t="s">
        <v>40</v>
      </c>
      <c r="G17" s="16" t="s">
        <v>40</v>
      </c>
      <c r="H17" s="16" t="s">
        <v>74</v>
      </c>
      <c r="I17" s="9" t="s">
        <v>37</v>
      </c>
    </row>
    <row r="18" spans="1:10" x14ac:dyDescent="0.35">
      <c r="A18" s="19" t="s">
        <v>73</v>
      </c>
      <c r="B18" s="18" t="s">
        <v>72</v>
      </c>
      <c r="C18" s="17" t="s">
        <v>51</v>
      </c>
      <c r="D18" s="17" t="s">
        <v>50</v>
      </c>
      <c r="E18" s="15" t="s">
        <v>49</v>
      </c>
      <c r="F18" s="16" t="s">
        <v>40</v>
      </c>
      <c r="G18" s="16" t="s">
        <v>40</v>
      </c>
      <c r="H18" s="16" t="s">
        <v>71</v>
      </c>
      <c r="I18" s="9" t="s">
        <v>37</v>
      </c>
    </row>
    <row r="19" spans="1:10" x14ac:dyDescent="0.35">
      <c r="A19" s="19" t="s">
        <v>70</v>
      </c>
      <c r="B19" s="18" t="s">
        <v>69</v>
      </c>
      <c r="C19" s="17" t="s">
        <v>51</v>
      </c>
      <c r="D19" s="17" t="s">
        <v>60</v>
      </c>
      <c r="E19" s="15" t="s">
        <v>49</v>
      </c>
      <c r="F19" s="16" t="s">
        <v>40</v>
      </c>
      <c r="G19" s="16" t="s">
        <v>40</v>
      </c>
      <c r="H19" s="16" t="s">
        <v>68</v>
      </c>
      <c r="I19" s="9" t="s">
        <v>67</v>
      </c>
    </row>
    <row r="20" spans="1:10" x14ac:dyDescent="0.35">
      <c r="A20" s="19" t="s">
        <v>66</v>
      </c>
      <c r="B20" s="18" t="s">
        <v>65</v>
      </c>
      <c r="C20" s="17" t="s">
        <v>51</v>
      </c>
      <c r="D20" s="17" t="s">
        <v>60</v>
      </c>
      <c r="E20" s="15" t="s">
        <v>49</v>
      </c>
      <c r="F20" s="16" t="s">
        <v>40</v>
      </c>
      <c r="G20" s="16" t="s">
        <v>40</v>
      </c>
      <c r="H20" s="16" t="s">
        <v>64</v>
      </c>
      <c r="I20" s="9" t="s">
        <v>63</v>
      </c>
    </row>
    <row r="21" spans="1:10" x14ac:dyDescent="0.35">
      <c r="A21" s="19" t="s">
        <v>62</v>
      </c>
      <c r="B21" s="18" t="s">
        <v>61</v>
      </c>
      <c r="C21" s="17" t="s">
        <v>51</v>
      </c>
      <c r="D21" s="17" t="s">
        <v>60</v>
      </c>
      <c r="E21" s="15" t="s">
        <v>49</v>
      </c>
      <c r="F21" s="25" t="s">
        <v>40</v>
      </c>
      <c r="G21" s="24" t="s">
        <v>40</v>
      </c>
      <c r="H21" s="24" t="s">
        <v>59</v>
      </c>
      <c r="I21" s="9" t="s">
        <v>58</v>
      </c>
    </row>
    <row r="22" spans="1:10" x14ac:dyDescent="0.35">
      <c r="A22" s="19" t="s">
        <v>57</v>
      </c>
      <c r="B22" s="18" t="s">
        <v>56</v>
      </c>
      <c r="C22" s="17" t="s">
        <v>51</v>
      </c>
      <c r="D22" s="17" t="s">
        <v>50</v>
      </c>
      <c r="E22" s="15" t="s">
        <v>49</v>
      </c>
      <c r="F22" s="25" t="s">
        <v>40</v>
      </c>
      <c r="G22" s="24" t="s">
        <v>40</v>
      </c>
      <c r="H22" s="24" t="s">
        <v>55</v>
      </c>
      <c r="I22" s="9" t="s">
        <v>54</v>
      </c>
    </row>
    <row r="23" spans="1:10" x14ac:dyDescent="0.35">
      <c r="A23" s="23" t="s">
        <v>53</v>
      </c>
      <c r="B23" s="22" t="s">
        <v>52</v>
      </c>
      <c r="C23" s="14" t="s">
        <v>51</v>
      </c>
      <c r="D23" s="14" t="s">
        <v>50</v>
      </c>
      <c r="E23" s="15" t="s">
        <v>49</v>
      </c>
      <c r="F23" s="8" t="s">
        <v>40</v>
      </c>
      <c r="G23" s="21" t="s">
        <v>40</v>
      </c>
      <c r="H23" s="21" t="s">
        <v>48</v>
      </c>
      <c r="I23" s="9" t="s">
        <v>38</v>
      </c>
    </row>
    <row r="24" spans="1:10" x14ac:dyDescent="0.35">
      <c r="A24" s="19" t="s">
        <v>47</v>
      </c>
      <c r="B24" s="18" t="s">
        <v>44</v>
      </c>
      <c r="C24" s="17" t="s">
        <v>43</v>
      </c>
      <c r="D24" s="17" t="s">
        <v>40</v>
      </c>
      <c r="E24" s="16" t="s">
        <v>42</v>
      </c>
      <c r="F24" s="16" t="s">
        <v>40</v>
      </c>
      <c r="G24" s="15" t="s">
        <v>40</v>
      </c>
      <c r="H24" s="15" t="s">
        <v>40</v>
      </c>
      <c r="I24" s="14" t="s">
        <v>39</v>
      </c>
      <c r="J24" s="20"/>
    </row>
    <row r="25" spans="1:10" x14ac:dyDescent="0.35">
      <c r="A25" s="19" t="s">
        <v>46</v>
      </c>
      <c r="B25" s="18" t="s">
        <v>44</v>
      </c>
      <c r="C25" s="17" t="s">
        <v>43</v>
      </c>
      <c r="D25" s="17" t="s">
        <v>40</v>
      </c>
      <c r="E25" s="16" t="s">
        <v>42</v>
      </c>
      <c r="F25" s="16" t="s">
        <v>41</v>
      </c>
      <c r="G25" s="15">
        <v>200</v>
      </c>
      <c r="H25" s="15" t="s">
        <v>40</v>
      </c>
      <c r="I25" s="14" t="s">
        <v>39</v>
      </c>
    </row>
    <row r="26" spans="1:10" x14ac:dyDescent="0.35">
      <c r="A26" s="19" t="s">
        <v>45</v>
      </c>
      <c r="B26" s="18" t="s">
        <v>44</v>
      </c>
      <c r="C26" s="17" t="s">
        <v>43</v>
      </c>
      <c r="D26" s="17" t="s">
        <v>40</v>
      </c>
      <c r="E26" s="16" t="s">
        <v>42</v>
      </c>
      <c r="F26" s="16" t="s">
        <v>41</v>
      </c>
      <c r="G26" s="15">
        <v>1500</v>
      </c>
      <c r="H26" s="15" t="s">
        <v>40</v>
      </c>
      <c r="I26" s="14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workbookViewId="0">
      <selection activeCell="B1" sqref="B1:D1"/>
    </sheetView>
  </sheetViews>
  <sheetFormatPr defaultColWidth="8.81640625" defaultRowHeight="14.5" x14ac:dyDescent="0.35"/>
  <cols>
    <col min="1" max="1" width="5.1796875" bestFit="1" customWidth="1"/>
    <col min="2" max="2" width="9.453125" customWidth="1"/>
    <col min="3" max="3" width="30" bestFit="1" customWidth="1"/>
    <col min="4" max="4" width="29.81640625" bestFit="1" customWidth="1"/>
    <col min="5" max="5" width="55.6328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 s="3">
        <f t="shared" ref="B2:B25" si="0">0.027/3.6</f>
        <v>7.4999999999999997E-3</v>
      </c>
      <c r="C2" s="5">
        <v>8.2000000000000003E-2</v>
      </c>
      <c r="D2" s="5">
        <v>8.2000000000000003E-2</v>
      </c>
      <c r="E2" s="4" t="s">
        <v>35</v>
      </c>
    </row>
    <row r="3" spans="1:5" x14ac:dyDescent="0.35">
      <c r="A3" s="2" t="s">
        <v>7</v>
      </c>
      <c r="B3" s="3">
        <f t="shared" si="0"/>
        <v>7.4999999999999997E-3</v>
      </c>
      <c r="C3" s="5">
        <v>8.2000000000000003E-2</v>
      </c>
      <c r="D3" s="5">
        <v>8.2000000000000003E-2</v>
      </c>
      <c r="E3" s="4" t="s">
        <v>35</v>
      </c>
    </row>
    <row r="4" spans="1:5" x14ac:dyDescent="0.35">
      <c r="A4" s="2" t="s">
        <v>8</v>
      </c>
      <c r="B4" s="3">
        <f t="shared" si="0"/>
        <v>7.4999999999999997E-3</v>
      </c>
      <c r="C4" s="5">
        <v>8.2000000000000003E-2</v>
      </c>
      <c r="D4" s="5">
        <v>8.2000000000000003E-2</v>
      </c>
      <c r="E4" s="4" t="s">
        <v>35</v>
      </c>
    </row>
    <row r="5" spans="1:5" x14ac:dyDescent="0.35">
      <c r="A5" s="2" t="s">
        <v>9</v>
      </c>
      <c r="B5" s="3">
        <f t="shared" si="0"/>
        <v>7.4999999999999997E-3</v>
      </c>
      <c r="C5" s="5">
        <v>8.2000000000000003E-2</v>
      </c>
      <c r="D5" s="5">
        <v>8.2000000000000003E-2</v>
      </c>
      <c r="E5" s="4" t="s">
        <v>35</v>
      </c>
    </row>
    <row r="6" spans="1:5" x14ac:dyDescent="0.35">
      <c r="A6" s="2" t="s">
        <v>10</v>
      </c>
      <c r="B6" s="3">
        <f t="shared" si="0"/>
        <v>7.4999999999999997E-3</v>
      </c>
      <c r="C6" s="5">
        <v>8.2000000000000003E-2</v>
      </c>
      <c r="D6" s="5">
        <v>8.2000000000000003E-2</v>
      </c>
      <c r="E6" s="4" t="s">
        <v>35</v>
      </c>
    </row>
    <row r="7" spans="1:5" x14ac:dyDescent="0.35">
      <c r="A7" s="2" t="s">
        <v>11</v>
      </c>
      <c r="B7" s="3">
        <f t="shared" si="0"/>
        <v>7.4999999999999997E-3</v>
      </c>
      <c r="C7" s="5">
        <v>8.2000000000000003E-2</v>
      </c>
      <c r="D7" s="5">
        <v>8.2000000000000003E-2</v>
      </c>
      <c r="E7" s="4" t="s">
        <v>35</v>
      </c>
    </row>
    <row r="8" spans="1:5" x14ac:dyDescent="0.35">
      <c r="A8" s="2" t="s">
        <v>12</v>
      </c>
      <c r="B8" s="3">
        <f t="shared" si="0"/>
        <v>7.4999999999999997E-3</v>
      </c>
      <c r="C8" s="5">
        <v>8.2000000000000003E-2</v>
      </c>
      <c r="D8" s="5">
        <v>8.2000000000000003E-2</v>
      </c>
      <c r="E8" s="4" t="s">
        <v>35</v>
      </c>
    </row>
    <row r="9" spans="1:5" x14ac:dyDescent="0.35">
      <c r="A9" s="2" t="s">
        <v>13</v>
      </c>
      <c r="B9" s="3">
        <f t="shared" si="0"/>
        <v>7.4999999999999997E-3</v>
      </c>
      <c r="C9" s="5">
        <v>8.2000000000000003E-2</v>
      </c>
      <c r="D9" s="5">
        <v>8.2000000000000003E-2</v>
      </c>
      <c r="E9" s="4" t="s">
        <v>35</v>
      </c>
    </row>
    <row r="10" spans="1:5" x14ac:dyDescent="0.35">
      <c r="A10" s="2" t="s">
        <v>14</v>
      </c>
      <c r="B10" s="3">
        <f t="shared" si="0"/>
        <v>7.4999999999999997E-3</v>
      </c>
      <c r="C10" s="5">
        <v>8.2000000000000003E-2</v>
      </c>
      <c r="D10" s="5">
        <v>8.2000000000000003E-2</v>
      </c>
      <c r="E10" s="4" t="s">
        <v>35</v>
      </c>
    </row>
    <row r="11" spans="1:5" x14ac:dyDescent="0.35">
      <c r="A11" s="2" t="s">
        <v>15</v>
      </c>
      <c r="B11" s="3">
        <f t="shared" si="0"/>
        <v>7.4999999999999997E-3</v>
      </c>
      <c r="C11" s="5">
        <v>8.2000000000000003E-2</v>
      </c>
      <c r="D11" s="5">
        <v>8.2000000000000003E-2</v>
      </c>
      <c r="E11" s="4" t="s">
        <v>35</v>
      </c>
    </row>
    <row r="12" spans="1:5" x14ac:dyDescent="0.35">
      <c r="A12" s="2" t="s">
        <v>16</v>
      </c>
      <c r="B12" s="3">
        <f t="shared" si="0"/>
        <v>7.4999999999999997E-3</v>
      </c>
      <c r="C12" s="5">
        <v>8.2000000000000003E-2</v>
      </c>
      <c r="D12" s="5">
        <v>8.2000000000000003E-2</v>
      </c>
      <c r="E12" s="4" t="s">
        <v>35</v>
      </c>
    </row>
    <row r="13" spans="1:5" x14ac:dyDescent="0.35">
      <c r="A13" s="2" t="s">
        <v>17</v>
      </c>
      <c r="B13" s="3">
        <f t="shared" si="0"/>
        <v>7.4999999999999997E-3</v>
      </c>
      <c r="C13" s="5">
        <v>8.2000000000000003E-2</v>
      </c>
      <c r="D13" s="5">
        <v>8.2000000000000003E-2</v>
      </c>
      <c r="E13" s="4" t="s">
        <v>35</v>
      </c>
    </row>
    <row r="14" spans="1:5" x14ac:dyDescent="0.35">
      <c r="A14" s="2" t="s">
        <v>18</v>
      </c>
      <c r="B14" s="3">
        <f t="shared" si="0"/>
        <v>7.4999999999999997E-3</v>
      </c>
      <c r="C14" s="5">
        <v>8.2000000000000003E-2</v>
      </c>
      <c r="D14" s="5">
        <v>8.2000000000000003E-2</v>
      </c>
      <c r="E14" s="4" t="s">
        <v>35</v>
      </c>
    </row>
    <row r="15" spans="1:5" x14ac:dyDescent="0.35">
      <c r="A15" s="2" t="s">
        <v>19</v>
      </c>
      <c r="B15" s="3">
        <f t="shared" si="0"/>
        <v>7.4999999999999997E-3</v>
      </c>
      <c r="C15" s="5">
        <v>8.2000000000000003E-2</v>
      </c>
      <c r="D15" s="5">
        <v>8.2000000000000003E-2</v>
      </c>
      <c r="E15" s="4" t="s">
        <v>35</v>
      </c>
    </row>
    <row r="16" spans="1:5" x14ac:dyDescent="0.35">
      <c r="A16" s="2" t="s">
        <v>20</v>
      </c>
      <c r="B16" s="3">
        <f t="shared" si="0"/>
        <v>7.4999999999999997E-3</v>
      </c>
      <c r="C16" s="5">
        <v>8.2000000000000003E-2</v>
      </c>
      <c r="D16" s="5">
        <v>8.2000000000000003E-2</v>
      </c>
      <c r="E16" s="4" t="s">
        <v>35</v>
      </c>
    </row>
    <row r="17" spans="1:5" x14ac:dyDescent="0.35">
      <c r="A17" s="2" t="s">
        <v>21</v>
      </c>
      <c r="B17" s="3">
        <f t="shared" si="0"/>
        <v>7.4999999999999997E-3</v>
      </c>
      <c r="C17" s="5">
        <v>8.2000000000000003E-2</v>
      </c>
      <c r="D17" s="5">
        <v>8.2000000000000003E-2</v>
      </c>
      <c r="E17" s="4" t="s">
        <v>35</v>
      </c>
    </row>
    <row r="18" spans="1:5" x14ac:dyDescent="0.35">
      <c r="A18" s="2" t="s">
        <v>22</v>
      </c>
      <c r="B18" s="3">
        <f t="shared" si="0"/>
        <v>7.4999999999999997E-3</v>
      </c>
      <c r="C18" s="5">
        <v>8.2000000000000003E-2</v>
      </c>
      <c r="D18" s="5">
        <v>8.2000000000000003E-2</v>
      </c>
      <c r="E18" s="4" t="s">
        <v>35</v>
      </c>
    </row>
    <row r="19" spans="1:5" x14ac:dyDescent="0.35">
      <c r="A19" s="2" t="s">
        <v>23</v>
      </c>
      <c r="B19" s="3">
        <f t="shared" si="0"/>
        <v>7.4999999999999997E-3</v>
      </c>
      <c r="C19" s="5">
        <v>8.2000000000000003E-2</v>
      </c>
      <c r="D19" s="5">
        <v>8.2000000000000003E-2</v>
      </c>
      <c r="E19" s="4" t="s">
        <v>35</v>
      </c>
    </row>
    <row r="20" spans="1:5" x14ac:dyDescent="0.35">
      <c r="A20" s="2" t="s">
        <v>24</v>
      </c>
      <c r="B20" s="3">
        <f t="shared" si="0"/>
        <v>7.4999999999999997E-3</v>
      </c>
      <c r="C20" s="5">
        <v>8.2000000000000003E-2</v>
      </c>
      <c r="D20" s="5">
        <v>8.2000000000000003E-2</v>
      </c>
      <c r="E20" s="4" t="s">
        <v>35</v>
      </c>
    </row>
    <row r="21" spans="1:5" x14ac:dyDescent="0.35">
      <c r="A21" s="2" t="s">
        <v>25</v>
      </c>
      <c r="B21" s="3">
        <f t="shared" si="0"/>
        <v>7.4999999999999997E-3</v>
      </c>
      <c r="C21" s="5">
        <v>8.2000000000000003E-2</v>
      </c>
      <c r="D21" s="5">
        <v>8.2000000000000003E-2</v>
      </c>
      <c r="E21" s="4" t="s">
        <v>35</v>
      </c>
    </row>
    <row r="22" spans="1:5" x14ac:dyDescent="0.35">
      <c r="A22" s="2" t="s">
        <v>26</v>
      </c>
      <c r="B22" s="3">
        <f t="shared" si="0"/>
        <v>7.4999999999999997E-3</v>
      </c>
      <c r="C22" s="5">
        <v>8.2000000000000003E-2</v>
      </c>
      <c r="D22" s="5">
        <v>8.2000000000000003E-2</v>
      </c>
      <c r="E22" s="4" t="s">
        <v>35</v>
      </c>
    </row>
    <row r="23" spans="1:5" x14ac:dyDescent="0.35">
      <c r="A23" s="2" t="s">
        <v>27</v>
      </c>
      <c r="B23" s="3">
        <f t="shared" si="0"/>
        <v>7.4999999999999997E-3</v>
      </c>
      <c r="C23" s="5">
        <v>8.2000000000000003E-2</v>
      </c>
      <c r="D23" s="5">
        <v>8.2000000000000003E-2</v>
      </c>
      <c r="E23" s="4" t="s">
        <v>35</v>
      </c>
    </row>
    <row r="24" spans="1:5" x14ac:dyDescent="0.35">
      <c r="A24" s="2" t="s">
        <v>28</v>
      </c>
      <c r="B24" s="3">
        <f t="shared" si="0"/>
        <v>7.4999999999999997E-3</v>
      </c>
      <c r="C24" s="5">
        <v>8.2000000000000003E-2</v>
      </c>
      <c r="D24" s="5">
        <v>8.2000000000000003E-2</v>
      </c>
      <c r="E24" s="4" t="s">
        <v>35</v>
      </c>
    </row>
    <row r="25" spans="1:5" x14ac:dyDescent="0.35">
      <c r="A25" s="2" t="s">
        <v>29</v>
      </c>
      <c r="B25" s="3">
        <f t="shared" si="0"/>
        <v>7.4999999999999997E-3</v>
      </c>
      <c r="C25" s="5">
        <v>8.2000000000000003E-2</v>
      </c>
      <c r="D25" s="5">
        <v>8.2000000000000003E-2</v>
      </c>
      <c r="E25" s="4" t="s">
        <v>35</v>
      </c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B1" sqref="B1:D1"/>
    </sheetView>
  </sheetViews>
  <sheetFormatPr defaultColWidth="8.81640625"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55.6328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9.5" x14ac:dyDescent="0.35">
      <c r="A2" s="2" t="s">
        <v>5</v>
      </c>
      <c r="B2" s="3">
        <f t="shared" ref="B2:B25" si="0">0.027/3.6</f>
        <v>7.4999999999999997E-3</v>
      </c>
      <c r="C2" s="5">
        <v>0.32</v>
      </c>
      <c r="D2" s="5">
        <v>0.32</v>
      </c>
      <c r="E2" s="6" t="s">
        <v>36</v>
      </c>
    </row>
    <row r="3" spans="1:5" ht="39.5" x14ac:dyDescent="0.35">
      <c r="A3" s="2" t="s">
        <v>7</v>
      </c>
      <c r="B3" s="3">
        <f t="shared" si="0"/>
        <v>7.4999999999999997E-3</v>
      </c>
      <c r="C3" s="5">
        <v>0.32</v>
      </c>
      <c r="D3" s="5">
        <v>0.32</v>
      </c>
      <c r="E3" s="6" t="s">
        <v>36</v>
      </c>
    </row>
    <row r="4" spans="1:5" ht="39.5" x14ac:dyDescent="0.35">
      <c r="A4" s="2" t="s">
        <v>8</v>
      </c>
      <c r="B4" s="3">
        <f t="shared" si="0"/>
        <v>7.4999999999999997E-3</v>
      </c>
      <c r="C4" s="5">
        <v>0.32</v>
      </c>
      <c r="D4" s="5">
        <v>0.32</v>
      </c>
      <c r="E4" s="6" t="s">
        <v>36</v>
      </c>
    </row>
    <row r="5" spans="1:5" ht="39.5" x14ac:dyDescent="0.35">
      <c r="A5" s="2" t="s">
        <v>9</v>
      </c>
      <c r="B5" s="3">
        <f t="shared" si="0"/>
        <v>7.4999999999999997E-3</v>
      </c>
      <c r="C5" s="5">
        <v>0.32</v>
      </c>
      <c r="D5" s="5">
        <v>0.32</v>
      </c>
      <c r="E5" s="6" t="s">
        <v>36</v>
      </c>
    </row>
    <row r="6" spans="1:5" ht="39.5" x14ac:dyDescent="0.35">
      <c r="A6" s="2" t="s">
        <v>10</v>
      </c>
      <c r="B6" s="3">
        <f t="shared" si="0"/>
        <v>7.4999999999999997E-3</v>
      </c>
      <c r="C6" s="5">
        <v>0.32</v>
      </c>
      <c r="D6" s="5">
        <v>0.32</v>
      </c>
      <c r="E6" s="6" t="s">
        <v>36</v>
      </c>
    </row>
    <row r="7" spans="1:5" ht="39.5" x14ac:dyDescent="0.35">
      <c r="A7" s="2" t="s">
        <v>11</v>
      </c>
      <c r="B7" s="3">
        <f t="shared" si="0"/>
        <v>7.4999999999999997E-3</v>
      </c>
      <c r="C7" s="5">
        <v>0.32</v>
      </c>
      <c r="D7" s="5">
        <v>0.32</v>
      </c>
      <c r="E7" s="6" t="s">
        <v>36</v>
      </c>
    </row>
    <row r="8" spans="1:5" ht="39.5" x14ac:dyDescent="0.35">
      <c r="A8" s="2" t="s">
        <v>12</v>
      </c>
      <c r="B8" s="3">
        <f t="shared" si="0"/>
        <v>7.4999999999999997E-3</v>
      </c>
      <c r="C8" s="5">
        <v>0.32</v>
      </c>
      <c r="D8" s="5">
        <v>0.32</v>
      </c>
      <c r="E8" s="6" t="s">
        <v>36</v>
      </c>
    </row>
    <row r="9" spans="1:5" ht="39.5" x14ac:dyDescent="0.35">
      <c r="A9" s="2" t="s">
        <v>13</v>
      </c>
      <c r="B9" s="3">
        <f t="shared" si="0"/>
        <v>7.4999999999999997E-3</v>
      </c>
      <c r="C9" s="5">
        <v>0.32</v>
      </c>
      <c r="D9" s="5">
        <v>0.32</v>
      </c>
      <c r="E9" s="6" t="s">
        <v>36</v>
      </c>
    </row>
    <row r="10" spans="1:5" ht="39.5" x14ac:dyDescent="0.35">
      <c r="A10" s="2" t="s">
        <v>14</v>
      </c>
      <c r="B10" s="3">
        <f t="shared" si="0"/>
        <v>7.4999999999999997E-3</v>
      </c>
      <c r="C10" s="5">
        <v>0.32</v>
      </c>
      <c r="D10" s="5">
        <v>0.32</v>
      </c>
      <c r="E10" s="6" t="s">
        <v>36</v>
      </c>
    </row>
    <row r="11" spans="1:5" ht="39.5" x14ac:dyDescent="0.35">
      <c r="A11" s="2" t="s">
        <v>15</v>
      </c>
      <c r="B11" s="3">
        <f t="shared" si="0"/>
        <v>7.4999999999999997E-3</v>
      </c>
      <c r="C11" s="5">
        <v>0.32</v>
      </c>
      <c r="D11" s="5">
        <v>0.32</v>
      </c>
      <c r="E11" s="6" t="s">
        <v>36</v>
      </c>
    </row>
    <row r="12" spans="1:5" ht="39.5" x14ac:dyDescent="0.35">
      <c r="A12" s="2" t="s">
        <v>16</v>
      </c>
      <c r="B12" s="3">
        <f t="shared" si="0"/>
        <v>7.4999999999999997E-3</v>
      </c>
      <c r="C12" s="5">
        <v>0.32</v>
      </c>
      <c r="D12" s="5">
        <v>0.32</v>
      </c>
      <c r="E12" s="6" t="s">
        <v>36</v>
      </c>
    </row>
    <row r="13" spans="1:5" ht="39.5" x14ac:dyDescent="0.35">
      <c r="A13" s="2" t="s">
        <v>17</v>
      </c>
      <c r="B13" s="3">
        <f t="shared" si="0"/>
        <v>7.4999999999999997E-3</v>
      </c>
      <c r="C13" s="5">
        <v>0.32</v>
      </c>
      <c r="D13" s="5">
        <v>0.32</v>
      </c>
      <c r="E13" s="6" t="s">
        <v>36</v>
      </c>
    </row>
    <row r="14" spans="1:5" ht="39.5" x14ac:dyDescent="0.35">
      <c r="A14" s="2" t="s">
        <v>18</v>
      </c>
      <c r="B14" s="3">
        <f t="shared" si="0"/>
        <v>7.4999999999999997E-3</v>
      </c>
      <c r="C14" s="5">
        <v>0.32</v>
      </c>
      <c r="D14" s="5">
        <v>0.32</v>
      </c>
      <c r="E14" s="6" t="s">
        <v>36</v>
      </c>
    </row>
    <row r="15" spans="1:5" ht="39.5" x14ac:dyDescent="0.35">
      <c r="A15" s="2" t="s">
        <v>19</v>
      </c>
      <c r="B15" s="3">
        <f t="shared" si="0"/>
        <v>7.4999999999999997E-3</v>
      </c>
      <c r="C15" s="5">
        <v>0.32</v>
      </c>
      <c r="D15" s="5">
        <v>0.32</v>
      </c>
      <c r="E15" s="6" t="s">
        <v>36</v>
      </c>
    </row>
    <row r="16" spans="1:5" ht="39.5" x14ac:dyDescent="0.35">
      <c r="A16" s="2" t="s">
        <v>20</v>
      </c>
      <c r="B16" s="3">
        <f t="shared" si="0"/>
        <v>7.4999999999999997E-3</v>
      </c>
      <c r="C16" s="5">
        <v>0.32</v>
      </c>
      <c r="D16" s="5">
        <v>0.32</v>
      </c>
      <c r="E16" s="6" t="s">
        <v>36</v>
      </c>
    </row>
    <row r="17" spans="1:5" ht="39.5" x14ac:dyDescent="0.35">
      <c r="A17" s="2" t="s">
        <v>21</v>
      </c>
      <c r="B17" s="3">
        <f t="shared" si="0"/>
        <v>7.4999999999999997E-3</v>
      </c>
      <c r="C17" s="5">
        <v>0.32</v>
      </c>
      <c r="D17" s="5">
        <v>0.32</v>
      </c>
      <c r="E17" s="6" t="s">
        <v>36</v>
      </c>
    </row>
    <row r="18" spans="1:5" ht="39.5" x14ac:dyDescent="0.35">
      <c r="A18" s="2" t="s">
        <v>22</v>
      </c>
      <c r="B18" s="3">
        <f t="shared" si="0"/>
        <v>7.4999999999999997E-3</v>
      </c>
      <c r="C18" s="5">
        <v>0.32</v>
      </c>
      <c r="D18" s="5">
        <v>0.32</v>
      </c>
      <c r="E18" s="6" t="s">
        <v>36</v>
      </c>
    </row>
    <row r="19" spans="1:5" ht="39.5" x14ac:dyDescent="0.35">
      <c r="A19" s="2" t="s">
        <v>23</v>
      </c>
      <c r="B19" s="3">
        <f t="shared" si="0"/>
        <v>7.4999999999999997E-3</v>
      </c>
      <c r="C19" s="5">
        <v>0.32</v>
      </c>
      <c r="D19" s="5">
        <v>0.32</v>
      </c>
      <c r="E19" s="6" t="s">
        <v>36</v>
      </c>
    </row>
    <row r="20" spans="1:5" ht="39.5" x14ac:dyDescent="0.35">
      <c r="A20" s="2" t="s">
        <v>24</v>
      </c>
      <c r="B20" s="3">
        <f t="shared" si="0"/>
        <v>7.4999999999999997E-3</v>
      </c>
      <c r="C20" s="5">
        <v>0.32</v>
      </c>
      <c r="D20" s="5">
        <v>0.32</v>
      </c>
      <c r="E20" s="6" t="s">
        <v>36</v>
      </c>
    </row>
    <row r="21" spans="1:5" ht="39.5" x14ac:dyDescent="0.35">
      <c r="A21" s="2" t="s">
        <v>25</v>
      </c>
      <c r="B21" s="3">
        <f t="shared" si="0"/>
        <v>7.4999999999999997E-3</v>
      </c>
      <c r="C21" s="5">
        <v>0.32</v>
      </c>
      <c r="D21" s="5">
        <v>0.32</v>
      </c>
      <c r="E21" s="6" t="s">
        <v>36</v>
      </c>
    </row>
    <row r="22" spans="1:5" ht="39.5" x14ac:dyDescent="0.35">
      <c r="A22" s="2" t="s">
        <v>26</v>
      </c>
      <c r="B22" s="3">
        <f t="shared" si="0"/>
        <v>7.4999999999999997E-3</v>
      </c>
      <c r="C22" s="5">
        <v>0.32</v>
      </c>
      <c r="D22" s="5">
        <v>0.32</v>
      </c>
      <c r="E22" s="6" t="s">
        <v>36</v>
      </c>
    </row>
    <row r="23" spans="1:5" ht="39.5" x14ac:dyDescent="0.35">
      <c r="A23" s="2" t="s">
        <v>27</v>
      </c>
      <c r="B23" s="3">
        <f t="shared" si="0"/>
        <v>7.4999999999999997E-3</v>
      </c>
      <c r="C23" s="5">
        <v>0.32</v>
      </c>
      <c r="D23" s="5">
        <v>0.32</v>
      </c>
      <c r="E23" s="6" t="s">
        <v>36</v>
      </c>
    </row>
    <row r="24" spans="1:5" ht="39.5" x14ac:dyDescent="0.35">
      <c r="A24" s="2" t="s">
        <v>28</v>
      </c>
      <c r="B24" s="3">
        <f t="shared" si="0"/>
        <v>7.4999999999999997E-3</v>
      </c>
      <c r="C24" s="5">
        <v>0.32</v>
      </c>
      <c r="D24" s="5">
        <v>0.32</v>
      </c>
      <c r="E24" s="6" t="s">
        <v>36</v>
      </c>
    </row>
    <row r="25" spans="1:5" ht="39.5" x14ac:dyDescent="0.35">
      <c r="A25" s="2" t="s">
        <v>29</v>
      </c>
      <c r="B25" s="3">
        <f t="shared" si="0"/>
        <v>7.4999999999999997E-3</v>
      </c>
      <c r="C25" s="5">
        <v>0.32</v>
      </c>
      <c r="D25" s="5">
        <v>0.32</v>
      </c>
      <c r="E25" s="6" t="s">
        <v>36</v>
      </c>
    </row>
  </sheetData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"/>
  <sheetViews>
    <sheetView workbookViewId="0">
      <selection activeCell="C28" sqref="C28"/>
    </sheetView>
  </sheetViews>
  <sheetFormatPr defaultColWidth="8.81640625"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55.6328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 s="3">
        <f t="shared" ref="B2:B25" si="0">0.027/3.6</f>
        <v>7.4999999999999997E-3</v>
      </c>
      <c r="C2" s="5">
        <f t="shared" ref="C2:D25" si="1">0.2*1.04</f>
        <v>0.20800000000000002</v>
      </c>
      <c r="D2" s="5">
        <f t="shared" si="1"/>
        <v>0.20800000000000002</v>
      </c>
      <c r="E2" s="4" t="s">
        <v>37</v>
      </c>
    </row>
    <row r="3" spans="1:5" x14ac:dyDescent="0.35">
      <c r="A3" s="2" t="s">
        <v>7</v>
      </c>
      <c r="B3" s="3">
        <f t="shared" si="0"/>
        <v>7.4999999999999997E-3</v>
      </c>
      <c r="C3" s="5">
        <f t="shared" si="1"/>
        <v>0.20800000000000002</v>
      </c>
      <c r="D3" s="5">
        <f t="shared" si="1"/>
        <v>0.20800000000000002</v>
      </c>
      <c r="E3" s="4" t="s">
        <v>37</v>
      </c>
    </row>
    <row r="4" spans="1:5" x14ac:dyDescent="0.35">
      <c r="A4" s="2" t="s">
        <v>8</v>
      </c>
      <c r="B4" s="3">
        <f t="shared" si="0"/>
        <v>7.4999999999999997E-3</v>
      </c>
      <c r="C4" s="5">
        <f t="shared" si="1"/>
        <v>0.20800000000000002</v>
      </c>
      <c r="D4" s="5">
        <f t="shared" si="1"/>
        <v>0.20800000000000002</v>
      </c>
      <c r="E4" s="4" t="s">
        <v>37</v>
      </c>
    </row>
    <row r="5" spans="1:5" x14ac:dyDescent="0.35">
      <c r="A5" s="2" t="s">
        <v>9</v>
      </c>
      <c r="B5" s="3">
        <f t="shared" si="0"/>
        <v>7.4999999999999997E-3</v>
      </c>
      <c r="C5" s="5">
        <f t="shared" si="1"/>
        <v>0.20800000000000002</v>
      </c>
      <c r="D5" s="5">
        <f t="shared" si="1"/>
        <v>0.20800000000000002</v>
      </c>
      <c r="E5" s="4" t="s">
        <v>37</v>
      </c>
    </row>
    <row r="6" spans="1:5" x14ac:dyDescent="0.35">
      <c r="A6" s="2" t="s">
        <v>10</v>
      </c>
      <c r="B6" s="3">
        <f t="shared" si="0"/>
        <v>7.4999999999999997E-3</v>
      </c>
      <c r="C6" s="5">
        <f t="shared" si="1"/>
        <v>0.20800000000000002</v>
      </c>
      <c r="D6" s="5">
        <f t="shared" si="1"/>
        <v>0.20800000000000002</v>
      </c>
      <c r="E6" s="4" t="s">
        <v>37</v>
      </c>
    </row>
    <row r="7" spans="1:5" x14ac:dyDescent="0.35">
      <c r="A7" s="2" t="s">
        <v>11</v>
      </c>
      <c r="B7" s="3">
        <f t="shared" si="0"/>
        <v>7.4999999999999997E-3</v>
      </c>
      <c r="C7" s="5">
        <f t="shared" si="1"/>
        <v>0.20800000000000002</v>
      </c>
      <c r="D7" s="5">
        <f t="shared" si="1"/>
        <v>0.20800000000000002</v>
      </c>
      <c r="E7" s="4" t="s">
        <v>37</v>
      </c>
    </row>
    <row r="8" spans="1:5" x14ac:dyDescent="0.35">
      <c r="A8" s="2" t="s">
        <v>12</v>
      </c>
      <c r="B8" s="3">
        <f t="shared" si="0"/>
        <v>7.4999999999999997E-3</v>
      </c>
      <c r="C8" s="5">
        <f t="shared" si="1"/>
        <v>0.20800000000000002</v>
      </c>
      <c r="D8" s="5">
        <f t="shared" si="1"/>
        <v>0.20800000000000002</v>
      </c>
      <c r="E8" s="4" t="s">
        <v>37</v>
      </c>
    </row>
    <row r="9" spans="1:5" x14ac:dyDescent="0.35">
      <c r="A9" s="2" t="s">
        <v>13</v>
      </c>
      <c r="B9" s="3">
        <f t="shared" si="0"/>
        <v>7.4999999999999997E-3</v>
      </c>
      <c r="C9" s="5">
        <f t="shared" si="1"/>
        <v>0.20800000000000002</v>
      </c>
      <c r="D9" s="5">
        <f t="shared" si="1"/>
        <v>0.20800000000000002</v>
      </c>
      <c r="E9" s="4" t="s">
        <v>37</v>
      </c>
    </row>
    <row r="10" spans="1:5" x14ac:dyDescent="0.35">
      <c r="A10" s="2" t="s">
        <v>14</v>
      </c>
      <c r="B10" s="3">
        <f t="shared" si="0"/>
        <v>7.4999999999999997E-3</v>
      </c>
      <c r="C10" s="5">
        <f t="shared" si="1"/>
        <v>0.20800000000000002</v>
      </c>
      <c r="D10" s="5">
        <f t="shared" si="1"/>
        <v>0.20800000000000002</v>
      </c>
      <c r="E10" s="4" t="s">
        <v>37</v>
      </c>
    </row>
    <row r="11" spans="1:5" x14ac:dyDescent="0.35">
      <c r="A11" s="2" t="s">
        <v>15</v>
      </c>
      <c r="B11" s="3">
        <f t="shared" si="0"/>
        <v>7.4999999999999997E-3</v>
      </c>
      <c r="C11" s="5">
        <f t="shared" si="1"/>
        <v>0.20800000000000002</v>
      </c>
      <c r="D11" s="5">
        <f t="shared" si="1"/>
        <v>0.20800000000000002</v>
      </c>
      <c r="E11" s="4" t="s">
        <v>37</v>
      </c>
    </row>
    <row r="12" spans="1:5" x14ac:dyDescent="0.35">
      <c r="A12" s="2" t="s">
        <v>16</v>
      </c>
      <c r="B12" s="3">
        <f t="shared" si="0"/>
        <v>7.4999999999999997E-3</v>
      </c>
      <c r="C12" s="5">
        <f t="shared" si="1"/>
        <v>0.20800000000000002</v>
      </c>
      <c r="D12" s="5">
        <f t="shared" si="1"/>
        <v>0.20800000000000002</v>
      </c>
      <c r="E12" s="4" t="s">
        <v>37</v>
      </c>
    </row>
    <row r="13" spans="1:5" x14ac:dyDescent="0.35">
      <c r="A13" s="2" t="s">
        <v>17</v>
      </c>
      <c r="B13" s="3">
        <f t="shared" si="0"/>
        <v>7.4999999999999997E-3</v>
      </c>
      <c r="C13" s="5">
        <f t="shared" si="1"/>
        <v>0.20800000000000002</v>
      </c>
      <c r="D13" s="5">
        <f t="shared" si="1"/>
        <v>0.20800000000000002</v>
      </c>
      <c r="E13" s="4" t="s">
        <v>37</v>
      </c>
    </row>
    <row r="14" spans="1:5" x14ac:dyDescent="0.35">
      <c r="A14" s="2" t="s">
        <v>18</v>
      </c>
      <c r="B14" s="3">
        <f t="shared" si="0"/>
        <v>7.4999999999999997E-3</v>
      </c>
      <c r="C14" s="5">
        <f t="shared" si="1"/>
        <v>0.20800000000000002</v>
      </c>
      <c r="D14" s="5">
        <f t="shared" si="1"/>
        <v>0.20800000000000002</v>
      </c>
      <c r="E14" s="4" t="s">
        <v>37</v>
      </c>
    </row>
    <row r="15" spans="1:5" x14ac:dyDescent="0.35">
      <c r="A15" s="2" t="s">
        <v>19</v>
      </c>
      <c r="B15" s="3">
        <f t="shared" si="0"/>
        <v>7.4999999999999997E-3</v>
      </c>
      <c r="C15" s="5">
        <f t="shared" si="1"/>
        <v>0.20800000000000002</v>
      </c>
      <c r="D15" s="5">
        <f t="shared" si="1"/>
        <v>0.20800000000000002</v>
      </c>
      <c r="E15" s="4" t="s">
        <v>37</v>
      </c>
    </row>
    <row r="16" spans="1:5" x14ac:dyDescent="0.35">
      <c r="A16" s="2" t="s">
        <v>20</v>
      </c>
      <c r="B16" s="3">
        <f t="shared" si="0"/>
        <v>7.4999999999999997E-3</v>
      </c>
      <c r="C16" s="5">
        <f t="shared" si="1"/>
        <v>0.20800000000000002</v>
      </c>
      <c r="D16" s="5">
        <f t="shared" si="1"/>
        <v>0.20800000000000002</v>
      </c>
      <c r="E16" s="4" t="s">
        <v>37</v>
      </c>
    </row>
    <row r="17" spans="1:5" x14ac:dyDescent="0.35">
      <c r="A17" s="2" t="s">
        <v>21</v>
      </c>
      <c r="B17" s="3">
        <f t="shared" si="0"/>
        <v>7.4999999999999997E-3</v>
      </c>
      <c r="C17" s="5">
        <f t="shared" si="1"/>
        <v>0.20800000000000002</v>
      </c>
      <c r="D17" s="5">
        <f t="shared" si="1"/>
        <v>0.20800000000000002</v>
      </c>
      <c r="E17" s="4" t="s">
        <v>37</v>
      </c>
    </row>
    <row r="18" spans="1:5" x14ac:dyDescent="0.35">
      <c r="A18" s="2" t="s">
        <v>22</v>
      </c>
      <c r="B18" s="3">
        <f t="shared" si="0"/>
        <v>7.4999999999999997E-3</v>
      </c>
      <c r="C18" s="5">
        <f t="shared" si="1"/>
        <v>0.20800000000000002</v>
      </c>
      <c r="D18" s="5">
        <f t="shared" si="1"/>
        <v>0.20800000000000002</v>
      </c>
      <c r="E18" s="4" t="s">
        <v>37</v>
      </c>
    </row>
    <row r="19" spans="1:5" x14ac:dyDescent="0.35">
      <c r="A19" s="2" t="s">
        <v>23</v>
      </c>
      <c r="B19" s="3">
        <f t="shared" si="0"/>
        <v>7.4999999999999997E-3</v>
      </c>
      <c r="C19" s="5">
        <f t="shared" si="1"/>
        <v>0.20800000000000002</v>
      </c>
      <c r="D19" s="5">
        <f t="shared" si="1"/>
        <v>0.20800000000000002</v>
      </c>
      <c r="E19" s="4" t="s">
        <v>37</v>
      </c>
    </row>
    <row r="20" spans="1:5" x14ac:dyDescent="0.35">
      <c r="A20" s="2" t="s">
        <v>24</v>
      </c>
      <c r="B20" s="3">
        <f t="shared" si="0"/>
        <v>7.4999999999999997E-3</v>
      </c>
      <c r="C20" s="5">
        <f t="shared" si="1"/>
        <v>0.20800000000000002</v>
      </c>
      <c r="D20" s="5">
        <f t="shared" si="1"/>
        <v>0.20800000000000002</v>
      </c>
      <c r="E20" s="4" t="s">
        <v>37</v>
      </c>
    </row>
    <row r="21" spans="1:5" x14ac:dyDescent="0.35">
      <c r="A21" s="2" t="s">
        <v>25</v>
      </c>
      <c r="B21" s="3">
        <f t="shared" si="0"/>
        <v>7.4999999999999997E-3</v>
      </c>
      <c r="C21" s="5">
        <f t="shared" si="1"/>
        <v>0.20800000000000002</v>
      </c>
      <c r="D21" s="5">
        <f t="shared" si="1"/>
        <v>0.20800000000000002</v>
      </c>
      <c r="E21" s="4" t="s">
        <v>37</v>
      </c>
    </row>
    <row r="22" spans="1:5" x14ac:dyDescent="0.35">
      <c r="A22" s="2" t="s">
        <v>26</v>
      </c>
      <c r="B22" s="3">
        <f t="shared" si="0"/>
        <v>7.4999999999999997E-3</v>
      </c>
      <c r="C22" s="5">
        <f t="shared" si="1"/>
        <v>0.20800000000000002</v>
      </c>
      <c r="D22" s="5">
        <f t="shared" si="1"/>
        <v>0.20800000000000002</v>
      </c>
      <c r="E22" s="4" t="s">
        <v>37</v>
      </c>
    </row>
    <row r="23" spans="1:5" x14ac:dyDescent="0.35">
      <c r="A23" s="2" t="s">
        <v>27</v>
      </c>
      <c r="B23" s="3">
        <f t="shared" si="0"/>
        <v>7.4999999999999997E-3</v>
      </c>
      <c r="C23" s="5">
        <f t="shared" si="1"/>
        <v>0.20800000000000002</v>
      </c>
      <c r="D23" s="5">
        <f t="shared" si="1"/>
        <v>0.20800000000000002</v>
      </c>
      <c r="E23" s="4" t="s">
        <v>37</v>
      </c>
    </row>
    <row r="24" spans="1:5" x14ac:dyDescent="0.35">
      <c r="A24" s="2" t="s">
        <v>28</v>
      </c>
      <c r="B24" s="3">
        <f t="shared" si="0"/>
        <v>7.4999999999999997E-3</v>
      </c>
      <c r="C24" s="5">
        <f t="shared" si="1"/>
        <v>0.20800000000000002</v>
      </c>
      <c r="D24" s="5">
        <f t="shared" si="1"/>
        <v>0.20800000000000002</v>
      </c>
      <c r="E24" s="4" t="s">
        <v>37</v>
      </c>
    </row>
    <row r="25" spans="1:5" x14ac:dyDescent="0.35">
      <c r="A25" s="2" t="s">
        <v>29</v>
      </c>
      <c r="B25" s="3">
        <f t="shared" si="0"/>
        <v>7.4999999999999997E-3</v>
      </c>
      <c r="C25" s="5">
        <f t="shared" si="1"/>
        <v>0.20800000000000002</v>
      </c>
      <c r="D25" s="5">
        <f t="shared" si="1"/>
        <v>0.20800000000000002</v>
      </c>
      <c r="E25" s="4" t="s">
        <v>37</v>
      </c>
    </row>
  </sheetData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>
      <selection activeCell="B1" sqref="B1:D1"/>
    </sheetView>
  </sheetViews>
  <sheetFormatPr defaultColWidth="8.81640625" defaultRowHeight="14.5" x14ac:dyDescent="0.35"/>
  <cols>
    <col min="1" max="1" width="5.1796875" bestFit="1" customWidth="1"/>
    <col min="2" max="2" width="7.453125" customWidth="1"/>
    <col min="3" max="3" width="30" bestFit="1" customWidth="1"/>
    <col min="4" max="4" width="29.81640625" bestFit="1" customWidth="1"/>
    <col min="5" max="5" width="55.6328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 s="3">
        <f t="shared" ref="B2:B25" si="0">((0.399+0.439)/2)/3.6</f>
        <v>0.1163888888888889</v>
      </c>
      <c r="C2" s="5">
        <v>0.28999999999999998</v>
      </c>
      <c r="D2" s="5">
        <v>0.28999999999999998</v>
      </c>
      <c r="E2" s="4" t="s">
        <v>34</v>
      </c>
    </row>
    <row r="3" spans="1:5" x14ac:dyDescent="0.35">
      <c r="A3" s="2" t="s">
        <v>7</v>
      </c>
      <c r="B3" s="3">
        <f t="shared" si="0"/>
        <v>0.1163888888888889</v>
      </c>
      <c r="C3" s="5">
        <v>0.28999999999999998</v>
      </c>
      <c r="D3" s="5">
        <v>0.28999999999999998</v>
      </c>
      <c r="E3" s="4" t="s">
        <v>34</v>
      </c>
    </row>
    <row r="4" spans="1:5" x14ac:dyDescent="0.35">
      <c r="A4" s="2" t="s">
        <v>8</v>
      </c>
      <c r="B4" s="3">
        <f t="shared" si="0"/>
        <v>0.1163888888888889</v>
      </c>
      <c r="C4" s="5">
        <v>0.28999999999999998</v>
      </c>
      <c r="D4" s="5">
        <v>0.28999999999999998</v>
      </c>
      <c r="E4" s="4" t="s">
        <v>34</v>
      </c>
    </row>
    <row r="5" spans="1:5" x14ac:dyDescent="0.35">
      <c r="A5" s="2" t="s">
        <v>9</v>
      </c>
      <c r="B5" s="3">
        <f t="shared" si="0"/>
        <v>0.1163888888888889</v>
      </c>
      <c r="C5" s="5">
        <v>0.28999999999999998</v>
      </c>
      <c r="D5" s="5">
        <v>0.28999999999999998</v>
      </c>
      <c r="E5" s="4" t="s">
        <v>34</v>
      </c>
    </row>
    <row r="6" spans="1:5" x14ac:dyDescent="0.35">
      <c r="A6" s="2" t="s">
        <v>10</v>
      </c>
      <c r="B6" s="3">
        <f t="shared" si="0"/>
        <v>0.1163888888888889</v>
      </c>
      <c r="C6" s="5">
        <v>0.28999999999999998</v>
      </c>
      <c r="D6" s="5">
        <v>0.28999999999999998</v>
      </c>
      <c r="E6" s="4" t="s">
        <v>34</v>
      </c>
    </row>
    <row r="7" spans="1:5" x14ac:dyDescent="0.35">
      <c r="A7" s="2" t="s">
        <v>11</v>
      </c>
      <c r="B7" s="3">
        <f t="shared" si="0"/>
        <v>0.1163888888888889</v>
      </c>
      <c r="C7" s="5">
        <v>0.28999999999999998</v>
      </c>
      <c r="D7" s="5">
        <v>0.28999999999999998</v>
      </c>
      <c r="E7" s="4" t="s">
        <v>34</v>
      </c>
    </row>
    <row r="8" spans="1:5" x14ac:dyDescent="0.35">
      <c r="A8" s="2" t="s">
        <v>12</v>
      </c>
      <c r="B8" s="3">
        <f t="shared" si="0"/>
        <v>0.1163888888888889</v>
      </c>
      <c r="C8" s="5">
        <v>0.28999999999999998</v>
      </c>
      <c r="D8" s="5">
        <v>0.28999999999999998</v>
      </c>
      <c r="E8" s="4" t="s">
        <v>34</v>
      </c>
    </row>
    <row r="9" spans="1:5" x14ac:dyDescent="0.35">
      <c r="A9" s="2" t="s">
        <v>13</v>
      </c>
      <c r="B9" s="3">
        <f t="shared" si="0"/>
        <v>0.1163888888888889</v>
      </c>
      <c r="C9" s="5">
        <v>0.28999999999999998</v>
      </c>
      <c r="D9" s="5">
        <v>0.28999999999999998</v>
      </c>
      <c r="E9" s="4" t="s">
        <v>34</v>
      </c>
    </row>
    <row r="10" spans="1:5" x14ac:dyDescent="0.35">
      <c r="A10" s="2" t="s">
        <v>14</v>
      </c>
      <c r="B10" s="3">
        <f t="shared" si="0"/>
        <v>0.1163888888888889</v>
      </c>
      <c r="C10" s="5">
        <v>0.28999999999999998</v>
      </c>
      <c r="D10" s="5">
        <v>0.28999999999999998</v>
      </c>
      <c r="E10" s="4" t="s">
        <v>34</v>
      </c>
    </row>
    <row r="11" spans="1:5" x14ac:dyDescent="0.35">
      <c r="A11" s="2" t="s">
        <v>15</v>
      </c>
      <c r="B11" s="3">
        <f t="shared" si="0"/>
        <v>0.1163888888888889</v>
      </c>
      <c r="C11" s="5">
        <v>0.28999999999999998</v>
      </c>
      <c r="D11" s="5">
        <v>0.28999999999999998</v>
      </c>
      <c r="E11" s="4" t="s">
        <v>34</v>
      </c>
    </row>
    <row r="12" spans="1:5" x14ac:dyDescent="0.35">
      <c r="A12" s="2" t="s">
        <v>16</v>
      </c>
      <c r="B12" s="3">
        <f t="shared" si="0"/>
        <v>0.1163888888888889</v>
      </c>
      <c r="C12" s="5">
        <v>0.28999999999999998</v>
      </c>
      <c r="D12" s="5">
        <v>0.28999999999999998</v>
      </c>
      <c r="E12" s="4" t="s">
        <v>34</v>
      </c>
    </row>
    <row r="13" spans="1:5" x14ac:dyDescent="0.35">
      <c r="A13" s="2" t="s">
        <v>17</v>
      </c>
      <c r="B13" s="3">
        <f t="shared" si="0"/>
        <v>0.1163888888888889</v>
      </c>
      <c r="C13" s="5">
        <v>0.28999999999999998</v>
      </c>
      <c r="D13" s="5">
        <v>0.28999999999999998</v>
      </c>
      <c r="E13" s="4" t="s">
        <v>34</v>
      </c>
    </row>
    <row r="14" spans="1:5" x14ac:dyDescent="0.35">
      <c r="A14" s="2" t="s">
        <v>18</v>
      </c>
      <c r="B14" s="3">
        <f t="shared" si="0"/>
        <v>0.1163888888888889</v>
      </c>
      <c r="C14" s="5">
        <v>0.28999999999999998</v>
      </c>
      <c r="D14" s="5">
        <v>0.28999999999999998</v>
      </c>
      <c r="E14" s="4" t="s">
        <v>34</v>
      </c>
    </row>
    <row r="15" spans="1:5" x14ac:dyDescent="0.35">
      <c r="A15" s="2" t="s">
        <v>19</v>
      </c>
      <c r="B15" s="3">
        <f t="shared" si="0"/>
        <v>0.1163888888888889</v>
      </c>
      <c r="C15" s="5">
        <v>0.28999999999999998</v>
      </c>
      <c r="D15" s="5">
        <v>0.28999999999999998</v>
      </c>
      <c r="E15" s="4" t="s">
        <v>34</v>
      </c>
    </row>
    <row r="16" spans="1:5" x14ac:dyDescent="0.35">
      <c r="A16" s="2" t="s">
        <v>20</v>
      </c>
      <c r="B16" s="3">
        <f t="shared" si="0"/>
        <v>0.1163888888888889</v>
      </c>
      <c r="C16" s="5">
        <v>0.28999999999999998</v>
      </c>
      <c r="D16" s="5">
        <v>0.28999999999999998</v>
      </c>
      <c r="E16" s="4" t="s">
        <v>34</v>
      </c>
    </row>
    <row r="17" spans="1:5" x14ac:dyDescent="0.35">
      <c r="A17" s="2" t="s">
        <v>21</v>
      </c>
      <c r="B17" s="3">
        <f t="shared" si="0"/>
        <v>0.1163888888888889</v>
      </c>
      <c r="C17" s="5">
        <v>0.28999999999999998</v>
      </c>
      <c r="D17" s="5">
        <v>0.28999999999999998</v>
      </c>
      <c r="E17" s="4" t="s">
        <v>34</v>
      </c>
    </row>
    <row r="18" spans="1:5" x14ac:dyDescent="0.35">
      <c r="A18" s="2" t="s">
        <v>22</v>
      </c>
      <c r="B18" s="3">
        <f t="shared" si="0"/>
        <v>0.1163888888888889</v>
      </c>
      <c r="C18" s="5">
        <v>0.28999999999999998</v>
      </c>
      <c r="D18" s="5">
        <v>0.28999999999999998</v>
      </c>
      <c r="E18" s="4" t="s">
        <v>34</v>
      </c>
    </row>
    <row r="19" spans="1:5" x14ac:dyDescent="0.35">
      <c r="A19" s="2" t="s">
        <v>23</v>
      </c>
      <c r="B19" s="3">
        <f t="shared" si="0"/>
        <v>0.1163888888888889</v>
      </c>
      <c r="C19" s="5">
        <v>0.28999999999999998</v>
      </c>
      <c r="D19" s="5">
        <v>0.28999999999999998</v>
      </c>
      <c r="E19" s="4" t="s">
        <v>34</v>
      </c>
    </row>
    <row r="20" spans="1:5" x14ac:dyDescent="0.35">
      <c r="A20" s="2" t="s">
        <v>24</v>
      </c>
      <c r="B20" s="3">
        <f t="shared" si="0"/>
        <v>0.1163888888888889</v>
      </c>
      <c r="C20" s="5">
        <v>0.28999999999999998</v>
      </c>
      <c r="D20" s="5">
        <v>0.28999999999999998</v>
      </c>
      <c r="E20" s="4" t="s">
        <v>34</v>
      </c>
    </row>
    <row r="21" spans="1:5" x14ac:dyDescent="0.35">
      <c r="A21" s="2" t="s">
        <v>25</v>
      </c>
      <c r="B21" s="3">
        <f t="shared" si="0"/>
        <v>0.1163888888888889</v>
      </c>
      <c r="C21" s="5">
        <v>0.28999999999999998</v>
      </c>
      <c r="D21" s="5">
        <v>0.28999999999999998</v>
      </c>
      <c r="E21" s="4" t="s">
        <v>34</v>
      </c>
    </row>
    <row r="22" spans="1:5" x14ac:dyDescent="0.35">
      <c r="A22" s="2" t="s">
        <v>26</v>
      </c>
      <c r="B22" s="3">
        <f t="shared" si="0"/>
        <v>0.1163888888888889</v>
      </c>
      <c r="C22" s="5">
        <v>0.28999999999999998</v>
      </c>
      <c r="D22" s="5">
        <v>0.28999999999999998</v>
      </c>
      <c r="E22" s="4" t="s">
        <v>34</v>
      </c>
    </row>
    <row r="23" spans="1:5" x14ac:dyDescent="0.35">
      <c r="A23" s="2" t="s">
        <v>27</v>
      </c>
      <c r="B23" s="3">
        <f t="shared" si="0"/>
        <v>0.1163888888888889</v>
      </c>
      <c r="C23" s="5">
        <v>0.28999999999999998</v>
      </c>
      <c r="D23" s="5">
        <v>0.28999999999999998</v>
      </c>
      <c r="E23" s="4" t="s">
        <v>34</v>
      </c>
    </row>
    <row r="24" spans="1:5" x14ac:dyDescent="0.35">
      <c r="A24" s="2" t="s">
        <v>28</v>
      </c>
      <c r="B24" s="3">
        <f t="shared" si="0"/>
        <v>0.1163888888888889</v>
      </c>
      <c r="C24" s="5">
        <v>0.28999999999999998</v>
      </c>
      <c r="D24" s="5">
        <v>0.28999999999999998</v>
      </c>
      <c r="E24" s="4" t="s">
        <v>34</v>
      </c>
    </row>
    <row r="25" spans="1:5" x14ac:dyDescent="0.35">
      <c r="A25" s="2" t="s">
        <v>29</v>
      </c>
      <c r="B25" s="3">
        <f t="shared" si="0"/>
        <v>0.1163888888888889</v>
      </c>
      <c r="C25" s="5">
        <v>0.28999999999999998</v>
      </c>
      <c r="D25" s="5">
        <v>0.28999999999999998</v>
      </c>
      <c r="E25" s="4" t="s">
        <v>34</v>
      </c>
    </row>
  </sheetData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"/>
  <sheetViews>
    <sheetView workbookViewId="0">
      <selection activeCell="B1" sqref="B1:D1"/>
    </sheetView>
  </sheetViews>
  <sheetFormatPr defaultColWidth="8.81640625" defaultRowHeight="14.5" x14ac:dyDescent="0.35"/>
  <cols>
    <col min="1" max="1" width="5.1796875" bestFit="1" customWidth="1"/>
    <col min="2" max="2" width="7.453125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 s="3">
        <f t="shared" ref="B2:B25" si="0">0.301/3.6</f>
        <v>8.3611111111111108E-2</v>
      </c>
      <c r="C2" s="5">
        <v>0.14000000000000001</v>
      </c>
      <c r="D2" s="5">
        <v>0.14000000000000001</v>
      </c>
      <c r="E2" s="4" t="s">
        <v>33</v>
      </c>
    </row>
    <row r="3" spans="1:5" x14ac:dyDescent="0.35">
      <c r="A3" s="2" t="s">
        <v>7</v>
      </c>
      <c r="B3" s="3">
        <f t="shared" si="0"/>
        <v>8.3611111111111108E-2</v>
      </c>
      <c r="C3" s="5">
        <v>0.14000000000000001</v>
      </c>
      <c r="D3" s="5">
        <v>0.14000000000000001</v>
      </c>
      <c r="E3" s="4" t="s">
        <v>33</v>
      </c>
    </row>
    <row r="4" spans="1:5" x14ac:dyDescent="0.35">
      <c r="A4" s="2" t="s">
        <v>8</v>
      </c>
      <c r="B4" s="3">
        <f t="shared" si="0"/>
        <v>8.3611111111111108E-2</v>
      </c>
      <c r="C4" s="5">
        <v>0.14000000000000001</v>
      </c>
      <c r="D4" s="5">
        <v>0.14000000000000001</v>
      </c>
      <c r="E4" s="4" t="s">
        <v>33</v>
      </c>
    </row>
    <row r="5" spans="1:5" x14ac:dyDescent="0.35">
      <c r="A5" s="2" t="s">
        <v>9</v>
      </c>
      <c r="B5" s="3">
        <f t="shared" si="0"/>
        <v>8.3611111111111108E-2</v>
      </c>
      <c r="C5" s="5">
        <v>0.14000000000000001</v>
      </c>
      <c r="D5" s="5">
        <v>0.14000000000000001</v>
      </c>
      <c r="E5" s="4" t="s">
        <v>33</v>
      </c>
    </row>
    <row r="6" spans="1:5" x14ac:dyDescent="0.35">
      <c r="A6" s="2" t="s">
        <v>10</v>
      </c>
      <c r="B6" s="3">
        <f t="shared" si="0"/>
        <v>8.3611111111111108E-2</v>
      </c>
      <c r="C6" s="5">
        <v>0.14000000000000001</v>
      </c>
      <c r="D6" s="5">
        <v>0.14000000000000001</v>
      </c>
      <c r="E6" s="4" t="s">
        <v>33</v>
      </c>
    </row>
    <row r="7" spans="1:5" x14ac:dyDescent="0.35">
      <c r="A7" s="2" t="s">
        <v>11</v>
      </c>
      <c r="B7" s="3">
        <f t="shared" si="0"/>
        <v>8.3611111111111108E-2</v>
      </c>
      <c r="C7" s="5">
        <v>0.14000000000000001</v>
      </c>
      <c r="D7" s="5">
        <v>0.14000000000000001</v>
      </c>
      <c r="E7" s="4" t="s">
        <v>33</v>
      </c>
    </row>
    <row r="8" spans="1:5" x14ac:dyDescent="0.35">
      <c r="A8" s="2" t="s">
        <v>12</v>
      </c>
      <c r="B8" s="3">
        <f t="shared" si="0"/>
        <v>8.3611111111111108E-2</v>
      </c>
      <c r="C8" s="5">
        <v>0.14000000000000001</v>
      </c>
      <c r="D8" s="5">
        <v>0.14000000000000001</v>
      </c>
      <c r="E8" s="4" t="s">
        <v>33</v>
      </c>
    </row>
    <row r="9" spans="1:5" x14ac:dyDescent="0.35">
      <c r="A9" s="2" t="s">
        <v>13</v>
      </c>
      <c r="B9" s="3">
        <f t="shared" si="0"/>
        <v>8.3611111111111108E-2</v>
      </c>
      <c r="C9" s="5">
        <v>0.14000000000000001</v>
      </c>
      <c r="D9" s="5">
        <v>0.14000000000000001</v>
      </c>
      <c r="E9" s="4" t="s">
        <v>33</v>
      </c>
    </row>
    <row r="10" spans="1:5" x14ac:dyDescent="0.35">
      <c r="A10" s="2" t="s">
        <v>14</v>
      </c>
      <c r="B10" s="3">
        <f t="shared" si="0"/>
        <v>8.3611111111111108E-2</v>
      </c>
      <c r="C10" s="5">
        <v>0.14000000000000001</v>
      </c>
      <c r="D10" s="5">
        <v>0.14000000000000001</v>
      </c>
      <c r="E10" s="4" t="s">
        <v>33</v>
      </c>
    </row>
    <row r="11" spans="1:5" x14ac:dyDescent="0.35">
      <c r="A11" s="2" t="s">
        <v>15</v>
      </c>
      <c r="B11" s="3">
        <f t="shared" si="0"/>
        <v>8.3611111111111108E-2</v>
      </c>
      <c r="C11" s="5">
        <v>0.14000000000000001</v>
      </c>
      <c r="D11" s="5">
        <v>0.14000000000000001</v>
      </c>
      <c r="E11" s="4" t="s">
        <v>33</v>
      </c>
    </row>
    <row r="12" spans="1:5" x14ac:dyDescent="0.35">
      <c r="A12" s="2" t="s">
        <v>16</v>
      </c>
      <c r="B12" s="3">
        <f t="shared" si="0"/>
        <v>8.3611111111111108E-2</v>
      </c>
      <c r="C12" s="5">
        <v>0.14000000000000001</v>
      </c>
      <c r="D12" s="5">
        <v>0.14000000000000001</v>
      </c>
      <c r="E12" s="4" t="s">
        <v>33</v>
      </c>
    </row>
    <row r="13" spans="1:5" x14ac:dyDescent="0.35">
      <c r="A13" s="2" t="s">
        <v>17</v>
      </c>
      <c r="B13" s="3">
        <f t="shared" si="0"/>
        <v>8.3611111111111108E-2</v>
      </c>
      <c r="C13" s="5">
        <v>0.14000000000000001</v>
      </c>
      <c r="D13" s="5">
        <v>0.14000000000000001</v>
      </c>
      <c r="E13" s="4" t="s">
        <v>33</v>
      </c>
    </row>
    <row r="14" spans="1:5" x14ac:dyDescent="0.35">
      <c r="A14" s="2" t="s">
        <v>18</v>
      </c>
      <c r="B14" s="3">
        <f t="shared" si="0"/>
        <v>8.3611111111111108E-2</v>
      </c>
      <c r="C14" s="5">
        <v>0.14000000000000001</v>
      </c>
      <c r="D14" s="5">
        <v>0.14000000000000001</v>
      </c>
      <c r="E14" s="4" t="s">
        <v>33</v>
      </c>
    </row>
    <row r="15" spans="1:5" x14ac:dyDescent="0.35">
      <c r="A15" s="2" t="s">
        <v>19</v>
      </c>
      <c r="B15" s="3">
        <f t="shared" si="0"/>
        <v>8.3611111111111108E-2</v>
      </c>
      <c r="C15" s="5">
        <v>0.14000000000000001</v>
      </c>
      <c r="D15" s="5">
        <v>0.14000000000000001</v>
      </c>
      <c r="E15" s="4" t="s">
        <v>33</v>
      </c>
    </row>
    <row r="16" spans="1:5" x14ac:dyDescent="0.35">
      <c r="A16" s="2" t="s">
        <v>20</v>
      </c>
      <c r="B16" s="3">
        <f t="shared" si="0"/>
        <v>8.3611111111111108E-2</v>
      </c>
      <c r="C16" s="5">
        <v>0.14000000000000001</v>
      </c>
      <c r="D16" s="5">
        <v>0.14000000000000001</v>
      </c>
      <c r="E16" s="4" t="s">
        <v>33</v>
      </c>
    </row>
    <row r="17" spans="1:5" x14ac:dyDescent="0.35">
      <c r="A17" s="2" t="s">
        <v>21</v>
      </c>
      <c r="B17" s="3">
        <f t="shared" si="0"/>
        <v>8.3611111111111108E-2</v>
      </c>
      <c r="C17" s="5">
        <v>0.14000000000000001</v>
      </c>
      <c r="D17" s="5">
        <v>0.14000000000000001</v>
      </c>
      <c r="E17" s="4" t="s">
        <v>33</v>
      </c>
    </row>
    <row r="18" spans="1:5" x14ac:dyDescent="0.35">
      <c r="A18" s="2" t="s">
        <v>22</v>
      </c>
      <c r="B18" s="3">
        <f t="shared" si="0"/>
        <v>8.3611111111111108E-2</v>
      </c>
      <c r="C18" s="5">
        <v>0.14000000000000001</v>
      </c>
      <c r="D18" s="5">
        <v>0.14000000000000001</v>
      </c>
      <c r="E18" s="4" t="s">
        <v>33</v>
      </c>
    </row>
    <row r="19" spans="1:5" x14ac:dyDescent="0.35">
      <c r="A19" s="2" t="s">
        <v>23</v>
      </c>
      <c r="B19" s="3">
        <f t="shared" si="0"/>
        <v>8.3611111111111108E-2</v>
      </c>
      <c r="C19" s="5">
        <v>0.14000000000000001</v>
      </c>
      <c r="D19" s="5">
        <v>0.14000000000000001</v>
      </c>
      <c r="E19" s="4" t="s">
        <v>33</v>
      </c>
    </row>
    <row r="20" spans="1:5" x14ac:dyDescent="0.35">
      <c r="A20" s="2" t="s">
        <v>24</v>
      </c>
      <c r="B20" s="3">
        <f t="shared" si="0"/>
        <v>8.3611111111111108E-2</v>
      </c>
      <c r="C20" s="5">
        <v>0.14000000000000001</v>
      </c>
      <c r="D20" s="5">
        <v>0.14000000000000001</v>
      </c>
      <c r="E20" s="4" t="s">
        <v>33</v>
      </c>
    </row>
    <row r="21" spans="1:5" x14ac:dyDescent="0.35">
      <c r="A21" s="2" t="s">
        <v>25</v>
      </c>
      <c r="B21" s="3">
        <f t="shared" si="0"/>
        <v>8.3611111111111108E-2</v>
      </c>
      <c r="C21" s="5">
        <v>0.14000000000000001</v>
      </c>
      <c r="D21" s="5">
        <v>0.14000000000000001</v>
      </c>
      <c r="E21" s="4" t="s">
        <v>33</v>
      </c>
    </row>
    <row r="22" spans="1:5" x14ac:dyDescent="0.35">
      <c r="A22" s="2" t="s">
        <v>26</v>
      </c>
      <c r="B22" s="3">
        <f t="shared" si="0"/>
        <v>8.3611111111111108E-2</v>
      </c>
      <c r="C22" s="5">
        <v>0.14000000000000001</v>
      </c>
      <c r="D22" s="5">
        <v>0.14000000000000001</v>
      </c>
      <c r="E22" s="4" t="s">
        <v>33</v>
      </c>
    </row>
    <row r="23" spans="1:5" x14ac:dyDescent="0.35">
      <c r="A23" s="2" t="s">
        <v>27</v>
      </c>
      <c r="B23" s="3">
        <f t="shared" si="0"/>
        <v>8.3611111111111108E-2</v>
      </c>
      <c r="C23" s="5">
        <v>0.14000000000000001</v>
      </c>
      <c r="D23" s="5">
        <v>0.14000000000000001</v>
      </c>
      <c r="E23" s="4" t="s">
        <v>33</v>
      </c>
    </row>
    <row r="24" spans="1:5" x14ac:dyDescent="0.35">
      <c r="A24" s="2" t="s">
        <v>28</v>
      </c>
      <c r="B24" s="3">
        <f t="shared" si="0"/>
        <v>8.3611111111111108E-2</v>
      </c>
      <c r="C24" s="5">
        <v>0.14000000000000001</v>
      </c>
      <c r="D24" s="5">
        <v>0.14000000000000001</v>
      </c>
      <c r="E24" s="4" t="s">
        <v>33</v>
      </c>
    </row>
    <row r="25" spans="1:5" x14ac:dyDescent="0.35">
      <c r="A25" s="2" t="s">
        <v>29</v>
      </c>
      <c r="B25" s="3">
        <f t="shared" si="0"/>
        <v>8.3611111111111108E-2</v>
      </c>
      <c r="C25" s="5">
        <v>0.14000000000000001</v>
      </c>
      <c r="D25" s="5">
        <v>0.14000000000000001</v>
      </c>
      <c r="E25" s="4" t="s">
        <v>33</v>
      </c>
    </row>
  </sheetData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B1" sqref="B1:D1"/>
    </sheetView>
  </sheetViews>
  <sheetFormatPr defaultColWidth="8.81640625"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 s="3">
        <f t="shared" ref="B2:B25" si="0">0.228/3.6</f>
        <v>6.3333333333333339E-2</v>
      </c>
      <c r="C2" s="3">
        <v>9.2999999999999999E-2</v>
      </c>
      <c r="D2" s="3">
        <v>9.2999999999999999E-2</v>
      </c>
      <c r="E2" s="4" t="s">
        <v>6</v>
      </c>
    </row>
    <row r="3" spans="1:5" x14ac:dyDescent="0.35">
      <c r="A3" s="2" t="s">
        <v>7</v>
      </c>
      <c r="B3" s="3">
        <f t="shared" si="0"/>
        <v>6.3333333333333339E-2</v>
      </c>
      <c r="C3" s="3">
        <v>9.2999999999999999E-2</v>
      </c>
      <c r="D3" s="3">
        <v>9.2999999999999999E-2</v>
      </c>
      <c r="E3" s="4" t="s">
        <v>6</v>
      </c>
    </row>
    <row r="4" spans="1:5" x14ac:dyDescent="0.35">
      <c r="A4" s="2" t="s">
        <v>8</v>
      </c>
      <c r="B4" s="3">
        <f t="shared" si="0"/>
        <v>6.3333333333333339E-2</v>
      </c>
      <c r="C4" s="3">
        <v>9.2999999999999999E-2</v>
      </c>
      <c r="D4" s="3">
        <v>9.2999999999999999E-2</v>
      </c>
      <c r="E4" s="4" t="s">
        <v>6</v>
      </c>
    </row>
    <row r="5" spans="1:5" x14ac:dyDescent="0.35">
      <c r="A5" s="2" t="s">
        <v>9</v>
      </c>
      <c r="B5" s="3">
        <f t="shared" si="0"/>
        <v>6.3333333333333339E-2</v>
      </c>
      <c r="C5" s="3">
        <v>9.2999999999999999E-2</v>
      </c>
      <c r="D5" s="3">
        <v>9.2999999999999999E-2</v>
      </c>
      <c r="E5" s="4" t="s">
        <v>6</v>
      </c>
    </row>
    <row r="6" spans="1:5" x14ac:dyDescent="0.35">
      <c r="A6" s="2" t="s">
        <v>10</v>
      </c>
      <c r="B6" s="3">
        <f t="shared" si="0"/>
        <v>6.3333333333333339E-2</v>
      </c>
      <c r="C6" s="3">
        <v>9.2999999999999999E-2</v>
      </c>
      <c r="D6" s="3">
        <v>9.2999999999999999E-2</v>
      </c>
      <c r="E6" s="4" t="s">
        <v>6</v>
      </c>
    </row>
    <row r="7" spans="1:5" x14ac:dyDescent="0.35">
      <c r="A7" s="2" t="s">
        <v>11</v>
      </c>
      <c r="B7" s="3">
        <f t="shared" si="0"/>
        <v>6.3333333333333339E-2</v>
      </c>
      <c r="C7" s="3">
        <v>9.2999999999999999E-2</v>
      </c>
      <c r="D7" s="3">
        <v>9.2999999999999999E-2</v>
      </c>
      <c r="E7" s="4" t="s">
        <v>6</v>
      </c>
    </row>
    <row r="8" spans="1:5" x14ac:dyDescent="0.35">
      <c r="A8" s="2" t="s">
        <v>12</v>
      </c>
      <c r="B8" s="3">
        <f t="shared" si="0"/>
        <v>6.3333333333333339E-2</v>
      </c>
      <c r="C8" s="3">
        <v>9.2999999999999999E-2</v>
      </c>
      <c r="D8" s="3">
        <v>9.2999999999999999E-2</v>
      </c>
      <c r="E8" s="4" t="s">
        <v>6</v>
      </c>
    </row>
    <row r="9" spans="1:5" x14ac:dyDescent="0.35">
      <c r="A9" s="2" t="s">
        <v>13</v>
      </c>
      <c r="B9" s="3">
        <f t="shared" si="0"/>
        <v>6.3333333333333339E-2</v>
      </c>
      <c r="C9" s="3">
        <v>9.2999999999999999E-2</v>
      </c>
      <c r="D9" s="3">
        <v>9.2999999999999999E-2</v>
      </c>
      <c r="E9" s="4" t="s">
        <v>6</v>
      </c>
    </row>
    <row r="10" spans="1:5" x14ac:dyDescent="0.35">
      <c r="A10" s="2" t="s">
        <v>14</v>
      </c>
      <c r="B10" s="3">
        <f t="shared" si="0"/>
        <v>6.3333333333333339E-2</v>
      </c>
      <c r="C10" s="3">
        <v>9.2999999999999999E-2</v>
      </c>
      <c r="D10" s="3">
        <v>9.2999999999999999E-2</v>
      </c>
      <c r="E10" s="4" t="s">
        <v>6</v>
      </c>
    </row>
    <row r="11" spans="1:5" x14ac:dyDescent="0.35">
      <c r="A11" s="2" t="s">
        <v>15</v>
      </c>
      <c r="B11" s="3">
        <f t="shared" si="0"/>
        <v>6.3333333333333339E-2</v>
      </c>
      <c r="C11" s="3">
        <v>9.2999999999999999E-2</v>
      </c>
      <c r="D11" s="3">
        <v>9.2999999999999999E-2</v>
      </c>
      <c r="E11" s="4" t="s">
        <v>6</v>
      </c>
    </row>
    <row r="12" spans="1:5" x14ac:dyDescent="0.35">
      <c r="A12" s="2" t="s">
        <v>16</v>
      </c>
      <c r="B12" s="3">
        <f t="shared" si="0"/>
        <v>6.3333333333333339E-2</v>
      </c>
      <c r="C12" s="3">
        <v>9.2999999999999999E-2</v>
      </c>
      <c r="D12" s="3">
        <v>9.2999999999999999E-2</v>
      </c>
      <c r="E12" s="4" t="s">
        <v>6</v>
      </c>
    </row>
    <row r="13" spans="1:5" x14ac:dyDescent="0.35">
      <c r="A13" s="2" t="s">
        <v>17</v>
      </c>
      <c r="B13" s="3">
        <f t="shared" si="0"/>
        <v>6.3333333333333339E-2</v>
      </c>
      <c r="C13" s="3">
        <v>9.2999999999999999E-2</v>
      </c>
      <c r="D13" s="3">
        <v>9.2999999999999999E-2</v>
      </c>
      <c r="E13" s="4" t="s">
        <v>6</v>
      </c>
    </row>
    <row r="14" spans="1:5" x14ac:dyDescent="0.35">
      <c r="A14" s="2" t="s">
        <v>18</v>
      </c>
      <c r="B14" s="3">
        <f t="shared" si="0"/>
        <v>6.3333333333333339E-2</v>
      </c>
      <c r="C14" s="3">
        <v>9.2999999999999999E-2</v>
      </c>
      <c r="D14" s="3">
        <v>9.2999999999999999E-2</v>
      </c>
      <c r="E14" s="4" t="s">
        <v>6</v>
      </c>
    </row>
    <row r="15" spans="1:5" x14ac:dyDescent="0.35">
      <c r="A15" s="2" t="s">
        <v>19</v>
      </c>
      <c r="B15" s="3">
        <f t="shared" si="0"/>
        <v>6.3333333333333339E-2</v>
      </c>
      <c r="C15" s="3">
        <v>9.2999999999999999E-2</v>
      </c>
      <c r="D15" s="3">
        <v>9.2999999999999999E-2</v>
      </c>
      <c r="E15" s="4" t="s">
        <v>6</v>
      </c>
    </row>
    <row r="16" spans="1:5" x14ac:dyDescent="0.35">
      <c r="A16" s="2" t="s">
        <v>20</v>
      </c>
      <c r="B16" s="3">
        <f t="shared" si="0"/>
        <v>6.3333333333333339E-2</v>
      </c>
      <c r="C16" s="3">
        <v>9.2999999999999999E-2</v>
      </c>
      <c r="D16" s="3">
        <v>9.2999999999999999E-2</v>
      </c>
      <c r="E16" s="4" t="s">
        <v>6</v>
      </c>
    </row>
    <row r="17" spans="1:5" x14ac:dyDescent="0.35">
      <c r="A17" s="2" t="s">
        <v>21</v>
      </c>
      <c r="B17" s="3">
        <f t="shared" si="0"/>
        <v>6.3333333333333339E-2</v>
      </c>
      <c r="C17" s="3">
        <v>9.2999999999999999E-2</v>
      </c>
      <c r="D17" s="3">
        <v>9.2999999999999999E-2</v>
      </c>
      <c r="E17" s="4" t="s">
        <v>6</v>
      </c>
    </row>
    <row r="18" spans="1:5" x14ac:dyDescent="0.35">
      <c r="A18" s="2" t="s">
        <v>22</v>
      </c>
      <c r="B18" s="3">
        <f t="shared" si="0"/>
        <v>6.3333333333333339E-2</v>
      </c>
      <c r="C18" s="3">
        <v>9.2999999999999999E-2</v>
      </c>
      <c r="D18" s="3">
        <v>9.2999999999999999E-2</v>
      </c>
      <c r="E18" s="4" t="s">
        <v>6</v>
      </c>
    </row>
    <row r="19" spans="1:5" x14ac:dyDescent="0.35">
      <c r="A19" s="2" t="s">
        <v>23</v>
      </c>
      <c r="B19" s="3">
        <f t="shared" si="0"/>
        <v>6.3333333333333339E-2</v>
      </c>
      <c r="C19" s="3">
        <v>9.2999999999999999E-2</v>
      </c>
      <c r="D19" s="3">
        <v>9.2999999999999999E-2</v>
      </c>
      <c r="E19" s="4" t="s">
        <v>6</v>
      </c>
    </row>
    <row r="20" spans="1:5" x14ac:dyDescent="0.35">
      <c r="A20" s="2" t="s">
        <v>24</v>
      </c>
      <c r="B20" s="3">
        <f t="shared" si="0"/>
        <v>6.3333333333333339E-2</v>
      </c>
      <c r="C20" s="3">
        <v>9.2999999999999999E-2</v>
      </c>
      <c r="D20" s="3">
        <v>9.2999999999999999E-2</v>
      </c>
      <c r="E20" s="4" t="s">
        <v>6</v>
      </c>
    </row>
    <row r="21" spans="1:5" x14ac:dyDescent="0.35">
      <c r="A21" s="2" t="s">
        <v>25</v>
      </c>
      <c r="B21" s="3">
        <f t="shared" si="0"/>
        <v>6.3333333333333339E-2</v>
      </c>
      <c r="C21" s="3">
        <v>9.2999999999999999E-2</v>
      </c>
      <c r="D21" s="3">
        <v>9.2999999999999999E-2</v>
      </c>
      <c r="E21" s="4" t="s">
        <v>6</v>
      </c>
    </row>
    <row r="22" spans="1:5" x14ac:dyDescent="0.35">
      <c r="A22" s="2" t="s">
        <v>26</v>
      </c>
      <c r="B22" s="3">
        <f t="shared" si="0"/>
        <v>6.3333333333333339E-2</v>
      </c>
      <c r="C22" s="3">
        <v>9.2999999999999999E-2</v>
      </c>
      <c r="D22" s="3">
        <v>9.2999999999999999E-2</v>
      </c>
      <c r="E22" s="4" t="s">
        <v>6</v>
      </c>
    </row>
    <row r="23" spans="1:5" x14ac:dyDescent="0.35">
      <c r="A23" s="2" t="s">
        <v>27</v>
      </c>
      <c r="B23" s="3">
        <f t="shared" si="0"/>
        <v>6.3333333333333339E-2</v>
      </c>
      <c r="C23" s="3">
        <v>9.2999999999999999E-2</v>
      </c>
      <c r="D23" s="3">
        <v>9.2999999999999999E-2</v>
      </c>
      <c r="E23" s="4" t="s">
        <v>6</v>
      </c>
    </row>
    <row r="24" spans="1:5" x14ac:dyDescent="0.35">
      <c r="A24" s="2" t="s">
        <v>28</v>
      </c>
      <c r="B24" s="3">
        <f t="shared" si="0"/>
        <v>6.3333333333333339E-2</v>
      </c>
      <c r="C24" s="3">
        <v>9.2999999999999999E-2</v>
      </c>
      <c r="D24" s="3">
        <v>9.2999999999999999E-2</v>
      </c>
      <c r="E24" s="4" t="s">
        <v>6</v>
      </c>
    </row>
    <row r="25" spans="1:5" x14ac:dyDescent="0.35">
      <c r="A25" s="2" t="s">
        <v>29</v>
      </c>
      <c r="B25" s="3">
        <f t="shared" si="0"/>
        <v>6.3333333333333339E-2</v>
      </c>
      <c r="C25" s="3">
        <v>9.2999999999999999E-2</v>
      </c>
      <c r="D25" s="3">
        <v>9.2999999999999985E-2</v>
      </c>
      <c r="E25" s="4" t="s">
        <v>6</v>
      </c>
    </row>
  </sheetData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B1" sqref="B1:D1"/>
    </sheetView>
  </sheetViews>
  <sheetFormatPr defaultColWidth="8.81640625" defaultRowHeight="14.5" x14ac:dyDescent="0.35"/>
  <cols>
    <col min="1" max="1" width="5.1796875" bestFit="1" customWidth="1"/>
    <col min="2" max="2" width="8.453125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 s="3">
        <f t="shared" ref="B2:B25" si="0">0.13/3.6</f>
        <v>3.6111111111111115E-2</v>
      </c>
      <c r="C2" s="5">
        <v>0.13</v>
      </c>
      <c r="D2" s="5">
        <v>0.13</v>
      </c>
      <c r="E2" s="4" t="s">
        <v>30</v>
      </c>
    </row>
    <row r="3" spans="1:5" x14ac:dyDescent="0.35">
      <c r="A3" s="2" t="s">
        <v>7</v>
      </c>
      <c r="B3" s="3">
        <f t="shared" si="0"/>
        <v>3.6111111111111115E-2</v>
      </c>
      <c r="C3" s="5">
        <v>0.13</v>
      </c>
      <c r="D3" s="5">
        <v>0.13</v>
      </c>
      <c r="E3" s="4" t="s">
        <v>30</v>
      </c>
    </row>
    <row r="4" spans="1:5" x14ac:dyDescent="0.35">
      <c r="A4" s="2" t="s">
        <v>8</v>
      </c>
      <c r="B4" s="3">
        <f t="shared" si="0"/>
        <v>3.6111111111111115E-2</v>
      </c>
      <c r="C4" s="5">
        <v>0.13</v>
      </c>
      <c r="D4" s="5">
        <v>0.13</v>
      </c>
      <c r="E4" s="4" t="s">
        <v>30</v>
      </c>
    </row>
    <row r="5" spans="1:5" x14ac:dyDescent="0.35">
      <c r="A5" s="2" t="s">
        <v>9</v>
      </c>
      <c r="B5" s="3">
        <f t="shared" si="0"/>
        <v>3.6111111111111115E-2</v>
      </c>
      <c r="C5" s="5">
        <v>0.13</v>
      </c>
      <c r="D5" s="5">
        <v>0.13</v>
      </c>
      <c r="E5" s="4" t="s">
        <v>30</v>
      </c>
    </row>
    <row r="6" spans="1:5" x14ac:dyDescent="0.35">
      <c r="A6" s="2" t="s">
        <v>10</v>
      </c>
      <c r="B6" s="3">
        <f t="shared" si="0"/>
        <v>3.6111111111111115E-2</v>
      </c>
      <c r="C6" s="5">
        <v>0.13</v>
      </c>
      <c r="D6" s="5">
        <v>0.13</v>
      </c>
      <c r="E6" s="4" t="s">
        <v>30</v>
      </c>
    </row>
    <row r="7" spans="1:5" x14ac:dyDescent="0.35">
      <c r="A7" s="2" t="s">
        <v>11</v>
      </c>
      <c r="B7" s="3">
        <f t="shared" si="0"/>
        <v>3.6111111111111115E-2</v>
      </c>
      <c r="C7" s="5">
        <v>0.13</v>
      </c>
      <c r="D7" s="5">
        <v>0.13</v>
      </c>
      <c r="E7" s="4" t="s">
        <v>30</v>
      </c>
    </row>
    <row r="8" spans="1:5" x14ac:dyDescent="0.35">
      <c r="A8" s="2" t="s">
        <v>12</v>
      </c>
      <c r="B8" s="3">
        <f t="shared" si="0"/>
        <v>3.6111111111111115E-2</v>
      </c>
      <c r="C8" s="5">
        <v>0.13</v>
      </c>
      <c r="D8" s="5">
        <v>0.13</v>
      </c>
      <c r="E8" s="4" t="s">
        <v>30</v>
      </c>
    </row>
    <row r="9" spans="1:5" x14ac:dyDescent="0.35">
      <c r="A9" s="2" t="s">
        <v>13</v>
      </c>
      <c r="B9" s="3">
        <f t="shared" si="0"/>
        <v>3.6111111111111115E-2</v>
      </c>
      <c r="C9" s="5">
        <v>0.13</v>
      </c>
      <c r="D9" s="5">
        <v>0.13</v>
      </c>
      <c r="E9" s="4" t="s">
        <v>30</v>
      </c>
    </row>
    <row r="10" spans="1:5" x14ac:dyDescent="0.35">
      <c r="A10" s="2" t="s">
        <v>14</v>
      </c>
      <c r="B10" s="3">
        <f t="shared" si="0"/>
        <v>3.6111111111111115E-2</v>
      </c>
      <c r="C10" s="5">
        <v>0.13</v>
      </c>
      <c r="D10" s="5">
        <v>0.13</v>
      </c>
      <c r="E10" s="4" t="s">
        <v>30</v>
      </c>
    </row>
    <row r="11" spans="1:5" x14ac:dyDescent="0.35">
      <c r="A11" s="2" t="s">
        <v>15</v>
      </c>
      <c r="B11" s="3">
        <f t="shared" si="0"/>
        <v>3.6111111111111115E-2</v>
      </c>
      <c r="C11" s="5">
        <v>0.13</v>
      </c>
      <c r="D11" s="5">
        <v>0.13</v>
      </c>
      <c r="E11" s="4" t="s">
        <v>30</v>
      </c>
    </row>
    <row r="12" spans="1:5" x14ac:dyDescent="0.35">
      <c r="A12" s="2" t="s">
        <v>16</v>
      </c>
      <c r="B12" s="3">
        <f t="shared" si="0"/>
        <v>3.6111111111111115E-2</v>
      </c>
      <c r="C12" s="5">
        <v>0.13</v>
      </c>
      <c r="D12" s="5">
        <v>0.13</v>
      </c>
      <c r="E12" s="4" t="s">
        <v>30</v>
      </c>
    </row>
    <row r="13" spans="1:5" x14ac:dyDescent="0.35">
      <c r="A13" s="2" t="s">
        <v>17</v>
      </c>
      <c r="B13" s="3">
        <f t="shared" si="0"/>
        <v>3.6111111111111115E-2</v>
      </c>
      <c r="C13" s="5">
        <v>0.13</v>
      </c>
      <c r="D13" s="5">
        <v>0.13</v>
      </c>
      <c r="E13" s="4" t="s">
        <v>30</v>
      </c>
    </row>
    <row r="14" spans="1:5" x14ac:dyDescent="0.35">
      <c r="A14" s="2" t="s">
        <v>18</v>
      </c>
      <c r="B14" s="3">
        <f t="shared" si="0"/>
        <v>3.6111111111111115E-2</v>
      </c>
      <c r="C14" s="5">
        <v>0.13</v>
      </c>
      <c r="D14" s="5">
        <v>0.13</v>
      </c>
      <c r="E14" s="4" t="s">
        <v>30</v>
      </c>
    </row>
    <row r="15" spans="1:5" x14ac:dyDescent="0.35">
      <c r="A15" s="2" t="s">
        <v>19</v>
      </c>
      <c r="B15" s="3">
        <f t="shared" si="0"/>
        <v>3.6111111111111115E-2</v>
      </c>
      <c r="C15" s="5">
        <v>0.13</v>
      </c>
      <c r="D15" s="5">
        <v>0.13</v>
      </c>
      <c r="E15" s="4" t="s">
        <v>30</v>
      </c>
    </row>
    <row r="16" spans="1:5" x14ac:dyDescent="0.35">
      <c r="A16" s="2" t="s">
        <v>20</v>
      </c>
      <c r="B16" s="3">
        <f t="shared" si="0"/>
        <v>3.6111111111111115E-2</v>
      </c>
      <c r="C16" s="5">
        <v>0.13</v>
      </c>
      <c r="D16" s="5">
        <v>0.13</v>
      </c>
      <c r="E16" s="4" t="s">
        <v>30</v>
      </c>
    </row>
    <row r="17" spans="1:5" x14ac:dyDescent="0.35">
      <c r="A17" s="2" t="s">
        <v>21</v>
      </c>
      <c r="B17" s="3">
        <f t="shared" si="0"/>
        <v>3.6111111111111115E-2</v>
      </c>
      <c r="C17" s="5">
        <v>0.13</v>
      </c>
      <c r="D17" s="5">
        <v>0.13</v>
      </c>
      <c r="E17" s="4" t="s">
        <v>30</v>
      </c>
    </row>
    <row r="18" spans="1:5" x14ac:dyDescent="0.35">
      <c r="A18" s="2" t="s">
        <v>22</v>
      </c>
      <c r="B18" s="3">
        <f t="shared" si="0"/>
        <v>3.6111111111111115E-2</v>
      </c>
      <c r="C18" s="5">
        <v>0.13</v>
      </c>
      <c r="D18" s="5">
        <v>0.13</v>
      </c>
      <c r="E18" s="4" t="s">
        <v>30</v>
      </c>
    </row>
    <row r="19" spans="1:5" x14ac:dyDescent="0.35">
      <c r="A19" s="2" t="s">
        <v>23</v>
      </c>
      <c r="B19" s="3">
        <f t="shared" si="0"/>
        <v>3.6111111111111115E-2</v>
      </c>
      <c r="C19" s="5">
        <v>0.13</v>
      </c>
      <c r="D19" s="5">
        <v>0.13</v>
      </c>
      <c r="E19" s="4" t="s">
        <v>30</v>
      </c>
    </row>
    <row r="20" spans="1:5" x14ac:dyDescent="0.35">
      <c r="A20" s="2" t="s">
        <v>24</v>
      </c>
      <c r="B20" s="3">
        <f t="shared" si="0"/>
        <v>3.6111111111111115E-2</v>
      </c>
      <c r="C20" s="5">
        <v>0.13</v>
      </c>
      <c r="D20" s="5">
        <v>0.13</v>
      </c>
      <c r="E20" s="4" t="s">
        <v>30</v>
      </c>
    </row>
    <row r="21" spans="1:5" x14ac:dyDescent="0.35">
      <c r="A21" s="2" t="s">
        <v>25</v>
      </c>
      <c r="B21" s="3">
        <f t="shared" si="0"/>
        <v>3.6111111111111115E-2</v>
      </c>
      <c r="C21" s="5">
        <v>0.13</v>
      </c>
      <c r="D21" s="5">
        <v>0.13</v>
      </c>
      <c r="E21" s="4" t="s">
        <v>30</v>
      </c>
    </row>
    <row r="22" spans="1:5" x14ac:dyDescent="0.35">
      <c r="A22" s="2" t="s">
        <v>26</v>
      </c>
      <c r="B22" s="3">
        <f t="shared" si="0"/>
        <v>3.6111111111111115E-2</v>
      </c>
      <c r="C22" s="5">
        <v>0.13</v>
      </c>
      <c r="D22" s="5">
        <v>0.13</v>
      </c>
      <c r="E22" s="4" t="s">
        <v>30</v>
      </c>
    </row>
    <row r="23" spans="1:5" x14ac:dyDescent="0.35">
      <c r="A23" s="2" t="s">
        <v>27</v>
      </c>
      <c r="B23" s="3">
        <f t="shared" si="0"/>
        <v>3.6111111111111115E-2</v>
      </c>
      <c r="C23" s="5">
        <v>0.13</v>
      </c>
      <c r="D23" s="5">
        <v>0.13</v>
      </c>
      <c r="E23" s="4" t="s">
        <v>30</v>
      </c>
    </row>
    <row r="24" spans="1:5" x14ac:dyDescent="0.35">
      <c r="A24" s="2" t="s">
        <v>28</v>
      </c>
      <c r="B24" s="3">
        <f t="shared" si="0"/>
        <v>3.6111111111111115E-2</v>
      </c>
      <c r="C24" s="5">
        <v>0.13</v>
      </c>
      <c r="D24" s="5">
        <v>0.13</v>
      </c>
      <c r="E24" s="4" t="s">
        <v>30</v>
      </c>
    </row>
    <row r="25" spans="1:5" x14ac:dyDescent="0.35">
      <c r="A25" s="2" t="s">
        <v>29</v>
      </c>
      <c r="B25" s="3">
        <f t="shared" si="0"/>
        <v>3.6111111111111115E-2</v>
      </c>
      <c r="C25" s="5">
        <v>0.13</v>
      </c>
      <c r="D25" s="5">
        <v>0.13</v>
      </c>
      <c r="E25" s="4" t="s">
        <v>30</v>
      </c>
    </row>
  </sheetData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30A2-5C03-3E45-B68D-82F4CC05159E}">
  <dimension ref="A1:N64"/>
  <sheetViews>
    <sheetView workbookViewId="0">
      <selection activeCell="I38" sqref="I38"/>
    </sheetView>
  </sheetViews>
  <sheetFormatPr defaultColWidth="10.81640625" defaultRowHeight="14.5" x14ac:dyDescent="0.35"/>
  <cols>
    <col min="1" max="1" width="10.81640625" style="7"/>
    <col min="2" max="2" width="16.36328125" style="7" customWidth="1"/>
    <col min="3" max="3" width="16" style="7" customWidth="1"/>
    <col min="4" max="16384" width="10.81640625" style="7"/>
  </cols>
  <sheetData>
    <row r="1" spans="1:5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5" x14ac:dyDescent="0.35">
      <c r="A2" s="11" t="s">
        <v>5</v>
      </c>
      <c r="B2" s="10">
        <v>5.0000000000000001E-3</v>
      </c>
      <c r="C2" s="8">
        <v>0.2261</v>
      </c>
      <c r="D2" s="8">
        <v>0.2261</v>
      </c>
      <c r="E2" s="9" t="s">
        <v>38</v>
      </c>
    </row>
    <row r="3" spans="1:5" x14ac:dyDescent="0.35">
      <c r="A3" s="11" t="s">
        <v>7</v>
      </c>
      <c r="B3" s="10">
        <v>5.0000000000000001E-3</v>
      </c>
      <c r="C3" s="8">
        <v>0.2261</v>
      </c>
      <c r="D3" s="8">
        <v>0.2261</v>
      </c>
      <c r="E3" s="9" t="s">
        <v>38</v>
      </c>
    </row>
    <row r="4" spans="1:5" x14ac:dyDescent="0.35">
      <c r="A4" s="11" t="s">
        <v>8</v>
      </c>
      <c r="B4" s="10">
        <v>5.0000000000000001E-3</v>
      </c>
      <c r="C4" s="8">
        <v>0.2261</v>
      </c>
      <c r="D4" s="8">
        <v>0.2261</v>
      </c>
      <c r="E4" s="9" t="s">
        <v>38</v>
      </c>
    </row>
    <row r="5" spans="1:5" x14ac:dyDescent="0.35">
      <c r="A5" s="11" t="s">
        <v>9</v>
      </c>
      <c r="B5" s="10">
        <v>5.0000000000000001E-3</v>
      </c>
      <c r="C5" s="8">
        <v>0.2261</v>
      </c>
      <c r="D5" s="8">
        <v>0.2261</v>
      </c>
      <c r="E5" s="9" t="s">
        <v>38</v>
      </c>
    </row>
    <row r="6" spans="1:5" x14ac:dyDescent="0.35">
      <c r="A6" s="11" t="s">
        <v>10</v>
      </c>
      <c r="B6" s="10">
        <v>5.0000000000000001E-3</v>
      </c>
      <c r="C6" s="8">
        <v>0.2261</v>
      </c>
      <c r="D6" s="8">
        <v>0.2261</v>
      </c>
      <c r="E6" s="9" t="s">
        <v>38</v>
      </c>
    </row>
    <row r="7" spans="1:5" x14ac:dyDescent="0.35">
      <c r="A7" s="11" t="s">
        <v>11</v>
      </c>
      <c r="B7" s="10">
        <v>5.0000000000000001E-3</v>
      </c>
      <c r="C7" s="8">
        <v>0.2261</v>
      </c>
      <c r="D7" s="8">
        <v>0.2261</v>
      </c>
      <c r="E7" s="9" t="s">
        <v>38</v>
      </c>
    </row>
    <row r="8" spans="1:5" x14ac:dyDescent="0.35">
      <c r="A8" s="11" t="s">
        <v>12</v>
      </c>
      <c r="B8" s="10">
        <v>5.0000000000000001E-3</v>
      </c>
      <c r="C8" s="8">
        <v>0.2261</v>
      </c>
      <c r="D8" s="8">
        <v>0.2261</v>
      </c>
      <c r="E8" s="9" t="s">
        <v>38</v>
      </c>
    </row>
    <row r="9" spans="1:5" x14ac:dyDescent="0.35">
      <c r="A9" s="11" t="s">
        <v>13</v>
      </c>
      <c r="B9" s="10">
        <v>5.0000000000000001E-3</v>
      </c>
      <c r="C9" s="8">
        <v>0.2261</v>
      </c>
      <c r="D9" s="8">
        <v>0.2261</v>
      </c>
      <c r="E9" s="9" t="s">
        <v>38</v>
      </c>
    </row>
    <row r="10" spans="1:5" x14ac:dyDescent="0.35">
      <c r="A10" s="11" t="s">
        <v>14</v>
      </c>
      <c r="B10" s="10">
        <v>5.0000000000000001E-3</v>
      </c>
      <c r="C10" s="8">
        <v>0.2261</v>
      </c>
      <c r="D10" s="8">
        <v>0.2261</v>
      </c>
      <c r="E10" s="9" t="s">
        <v>38</v>
      </c>
    </row>
    <row r="11" spans="1:5" x14ac:dyDescent="0.35">
      <c r="A11" s="11" t="s">
        <v>15</v>
      </c>
      <c r="B11" s="10">
        <v>5.0000000000000001E-3</v>
      </c>
      <c r="C11" s="8">
        <v>0.2261</v>
      </c>
      <c r="D11" s="8">
        <v>0.2261</v>
      </c>
      <c r="E11" s="9" t="s">
        <v>38</v>
      </c>
    </row>
    <row r="12" spans="1:5" x14ac:dyDescent="0.35">
      <c r="A12" s="11" t="s">
        <v>16</v>
      </c>
      <c r="B12" s="10">
        <v>5.0000000000000001E-3</v>
      </c>
      <c r="C12" s="8">
        <v>0.2261</v>
      </c>
      <c r="D12" s="8">
        <v>0.2261</v>
      </c>
      <c r="E12" s="9" t="s">
        <v>38</v>
      </c>
    </row>
    <row r="13" spans="1:5" x14ac:dyDescent="0.35">
      <c r="A13" s="11" t="s">
        <v>17</v>
      </c>
      <c r="B13" s="10">
        <v>5.0000000000000001E-3</v>
      </c>
      <c r="C13" s="8">
        <v>0.2261</v>
      </c>
      <c r="D13" s="8">
        <v>0.2261</v>
      </c>
      <c r="E13" s="9" t="s">
        <v>38</v>
      </c>
    </row>
    <row r="14" spans="1:5" x14ac:dyDescent="0.35">
      <c r="A14" s="11" t="s">
        <v>18</v>
      </c>
      <c r="B14" s="10">
        <v>5.0000000000000001E-3</v>
      </c>
      <c r="C14" s="8">
        <v>0.2261</v>
      </c>
      <c r="D14" s="8">
        <v>0.2261</v>
      </c>
      <c r="E14" s="9" t="s">
        <v>38</v>
      </c>
    </row>
    <row r="15" spans="1:5" x14ac:dyDescent="0.35">
      <c r="A15" s="11" t="s">
        <v>19</v>
      </c>
      <c r="B15" s="10">
        <v>5.0000000000000001E-3</v>
      </c>
      <c r="C15" s="8">
        <v>0.2261</v>
      </c>
      <c r="D15" s="8">
        <v>0.2261</v>
      </c>
      <c r="E15" s="9" t="s">
        <v>38</v>
      </c>
    </row>
    <row r="16" spans="1:5" x14ac:dyDescent="0.35">
      <c r="A16" s="11" t="s">
        <v>20</v>
      </c>
      <c r="B16" s="10">
        <v>5.0000000000000001E-3</v>
      </c>
      <c r="C16" s="8">
        <v>0.2261</v>
      </c>
      <c r="D16" s="8">
        <v>0.2261</v>
      </c>
      <c r="E16" s="9" t="s">
        <v>38</v>
      </c>
    </row>
    <row r="17" spans="1:5" x14ac:dyDescent="0.35">
      <c r="A17" s="11" t="s">
        <v>21</v>
      </c>
      <c r="B17" s="10">
        <v>5.0000000000000001E-3</v>
      </c>
      <c r="C17" s="8">
        <v>0.2261</v>
      </c>
      <c r="D17" s="8">
        <v>0.2261</v>
      </c>
      <c r="E17" s="9" t="s">
        <v>38</v>
      </c>
    </row>
    <row r="18" spans="1:5" x14ac:dyDescent="0.35">
      <c r="A18" s="11" t="s">
        <v>22</v>
      </c>
      <c r="B18" s="10">
        <v>5.0000000000000001E-3</v>
      </c>
      <c r="C18" s="8">
        <v>0.2261</v>
      </c>
      <c r="D18" s="8">
        <v>0.2261</v>
      </c>
      <c r="E18" s="9" t="s">
        <v>38</v>
      </c>
    </row>
    <row r="19" spans="1:5" x14ac:dyDescent="0.35">
      <c r="A19" s="11" t="s">
        <v>23</v>
      </c>
      <c r="B19" s="10">
        <v>5.0000000000000001E-3</v>
      </c>
      <c r="C19" s="8">
        <v>0.2261</v>
      </c>
      <c r="D19" s="8">
        <v>0.2261</v>
      </c>
      <c r="E19" s="9" t="s">
        <v>38</v>
      </c>
    </row>
    <row r="20" spans="1:5" x14ac:dyDescent="0.35">
      <c r="A20" s="11" t="s">
        <v>24</v>
      </c>
      <c r="B20" s="10">
        <v>5.0000000000000001E-3</v>
      </c>
      <c r="C20" s="8">
        <v>0.2261</v>
      </c>
      <c r="D20" s="8">
        <v>0.2261</v>
      </c>
      <c r="E20" s="9" t="s">
        <v>38</v>
      </c>
    </row>
    <row r="21" spans="1:5" x14ac:dyDescent="0.35">
      <c r="A21" s="11" t="s">
        <v>25</v>
      </c>
      <c r="B21" s="10">
        <v>5.0000000000000001E-3</v>
      </c>
      <c r="C21" s="8">
        <v>0.2261</v>
      </c>
      <c r="D21" s="8">
        <v>0.2261</v>
      </c>
      <c r="E21" s="9" t="s">
        <v>38</v>
      </c>
    </row>
    <row r="22" spans="1:5" x14ac:dyDescent="0.35">
      <c r="A22" s="11" t="s">
        <v>26</v>
      </c>
      <c r="B22" s="10">
        <v>5.0000000000000001E-3</v>
      </c>
      <c r="C22" s="8">
        <v>0.2261</v>
      </c>
      <c r="D22" s="8">
        <v>0.2261</v>
      </c>
      <c r="E22" s="9" t="s">
        <v>38</v>
      </c>
    </row>
    <row r="23" spans="1:5" x14ac:dyDescent="0.35">
      <c r="A23" s="11" t="s">
        <v>27</v>
      </c>
      <c r="B23" s="10">
        <v>5.0000000000000001E-3</v>
      </c>
      <c r="C23" s="8">
        <v>0.2261</v>
      </c>
      <c r="D23" s="8">
        <v>0.2261</v>
      </c>
      <c r="E23" s="9" t="s">
        <v>38</v>
      </c>
    </row>
    <row r="24" spans="1:5" x14ac:dyDescent="0.35">
      <c r="A24" s="11" t="s">
        <v>28</v>
      </c>
      <c r="B24" s="10">
        <v>5.0000000000000001E-3</v>
      </c>
      <c r="C24" s="8">
        <v>0.2261</v>
      </c>
      <c r="D24" s="8">
        <v>0.2261</v>
      </c>
      <c r="E24" s="9" t="s">
        <v>38</v>
      </c>
    </row>
    <row r="25" spans="1:5" x14ac:dyDescent="0.35">
      <c r="A25" s="11" t="s">
        <v>29</v>
      </c>
      <c r="B25" s="10">
        <v>5.0000000000000001E-3</v>
      </c>
      <c r="C25" s="8">
        <v>0.2261</v>
      </c>
      <c r="D25" s="8">
        <v>0.2261</v>
      </c>
      <c r="E25" s="9" t="s">
        <v>38</v>
      </c>
    </row>
    <row r="64" spans="13:14" x14ac:dyDescent="0.35">
      <c r="M64" s="13"/>
      <c r="N64" s="1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GRID</vt:lpstr>
      <vt:lpstr>WOOD</vt:lpstr>
      <vt:lpstr>WETBIOMASS</vt:lpstr>
      <vt:lpstr>DRYBIOMASS</vt:lpstr>
      <vt:lpstr>COAL</vt:lpstr>
      <vt:lpstr>OIL</vt:lpstr>
      <vt:lpstr>NATURALGAS</vt:lpstr>
      <vt:lpstr>BIOGAS</vt:lpstr>
      <vt:lpstr>HYDROGEN</vt:lpstr>
      <vt:lpstr>SOLAR</vt:lpstr>
      <vt:lpstr>ENERGY_CARRIERS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Amedeo Paolo Ceruti</cp:lastModifiedBy>
  <cp:revision>2</cp:revision>
  <dcterms:created xsi:type="dcterms:W3CDTF">2021-09-30T08:02:09Z</dcterms:created>
  <dcterms:modified xsi:type="dcterms:W3CDTF">2024-05-14T09:47:03Z</dcterms:modified>
</cp:coreProperties>
</file>