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ityEnergyAnalyst\cea\databases\SIN\lifecycle\"/>
    </mc:Choice>
  </mc:AlternateContent>
  <bookViews>
    <workbookView xWindow="0" yWindow="465" windowWidth="28800" windowHeight="16260" activeTab="3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F5" i="2" l="1"/>
  <c r="F3" i="4"/>
  <c r="E3" i="4"/>
  <c r="F6" i="2"/>
  <c r="F4" i="2"/>
  <c r="F3" i="2"/>
  <c r="E5" i="2"/>
  <c r="E6" i="2"/>
  <c r="E4" i="2"/>
  <c r="E3" i="2"/>
  <c r="G6" i="2" l="1"/>
  <c r="G5" i="2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<sst xmlns="http://schemas.openxmlformats.org/spreadsheetml/2006/main" count="78" uniqueCount="38">
  <si>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</si>
  <si>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</si>
  <si>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</si>
  <si>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</si>
  <si>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</si>
  <si>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</si>
  <si>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</si>
  <si>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</si>
  <si>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</si>
  <si>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</si>
  <si>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</si>
  <si>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</si>
  <si>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</si>
  <si>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</si>
  <si>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</si>
  <si>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</si>
  <si>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</si>
  <si>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</si>
  <si>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</si>
  <si>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</si>
  <si>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</si>
  <si>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</si>
  <si>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</si>
  <si>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</si>
  <si>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</si>
  <si>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</si>
  <si>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</si>
  <si>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</si>
  <si>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</si>
  <si>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</si>
  <si>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</si>
  <si>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</si>
  <si>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reference</t>
  </si>
  <si>
    <t>KBOB 2019</t>
  </si>
  <si>
    <t>ecoinvent 3.4 - market for electricity, medium voltage, SG</t>
  </si>
  <si>
    <t>ecoinvent 3.4 - electricity production, photovoltaic, 3kWp flat-roof installation, single-Si RoW electricity, medium voltage, SG</t>
  </si>
  <si>
    <t>Embodied is neglected, only electricity</t>
  </si>
  <si>
    <t>Electricity + losses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</si>
</sst>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3" sqref="H3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8.7109375" customWidth="1"/>
    <col min="5" max="5" width="7.42578125" customWidth="1"/>
    <col min="6" max="6" width="8.42578125" bestFit="1" customWidth="1"/>
    <col min="7" max="7" width="9.5703125" style="7" bestFit="1" customWidth="1"/>
    <col min="8" max="8" width="10.28515625" bestFit="1" customWidth="1"/>
  </cols>
  <sheetData>
    <row r="1" spans="1:8" x14ac:dyDescent="0.25">
      <c r="A1" s="3" t="s">
        <v>0</v>
      </c>
      <c r="B1" s="2" t="s">
        <v>3</v>
      </c>
      <c r="C1" s="2" t="s">
        <v>29</v>
      </c>
      <c r="D1" s="2" t="s">
        <v>30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25">
      <c r="A2" s="3" t="s">
        <v>12</v>
      </c>
      <c r="B2" s="6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8" x14ac:dyDescent="0.25">
      <c r="A3" s="3" t="s">
        <v>13</v>
      </c>
      <c r="B3" s="6" t="s">
        <v>8</v>
      </c>
      <c r="C3" s="6" t="s">
        <v>27</v>
      </c>
      <c r="D3" s="18">
        <v>0.9</v>
      </c>
      <c r="E3" s="6">
        <f>ELECTRICITY!E4*D3*1.15</f>
        <v>2.6009549999999995</v>
      </c>
      <c r="F3" s="6">
        <f>1.15*ELECTRICITY!F4*D3</f>
        <v>0.13558500000000001</v>
      </c>
      <c r="G3" s="15" t="s">
        <v>31</v>
      </c>
      <c r="H3" s="17" t="s">
        <v>37</v>
      </c>
    </row>
    <row r="4" spans="1:8" x14ac:dyDescent="0.25">
      <c r="G4"/>
    </row>
    <row r="5" spans="1:8" x14ac:dyDescent="0.25">
      <c r="G5"/>
    </row>
    <row r="6" spans="1:8" x14ac:dyDescent="0.25">
      <c r="G6"/>
    </row>
    <row r="7" spans="1:8" x14ac:dyDescent="0.25">
      <c r="G7"/>
    </row>
    <row r="8" spans="1:8" x14ac:dyDescent="0.25">
      <c r="G8"/>
    </row>
    <row r="9" spans="1:8" x14ac:dyDescent="0.25">
      <c r="G9"/>
    </row>
    <row r="10" spans="1:8" x14ac:dyDescent="0.25">
      <c r="G10"/>
    </row>
    <row r="11" spans="1:8" x14ac:dyDescent="0.25">
      <c r="G11"/>
    </row>
    <row r="12" spans="1:8" x14ac:dyDescent="0.25">
      <c r="G12"/>
    </row>
    <row r="13" spans="1:8" x14ac:dyDescent="0.25">
      <c r="G13"/>
    </row>
    <row r="14" spans="1:8" x14ac:dyDescent="0.25">
      <c r="G14"/>
    </row>
    <row r="15" spans="1:8" x14ac:dyDescent="0.25">
      <c r="G15"/>
    </row>
    <row r="16" spans="1:8" x14ac:dyDescent="0.25">
      <c r="G16"/>
    </row>
    <row r="17" spans="7:7" x14ac:dyDescent="0.25">
      <c r="G17"/>
    </row>
    <row r="18" spans="7:7" x14ac:dyDescent="0.25">
      <c r="G18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16" sqref="A16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6.28515625" customWidth="1"/>
    <col min="5" max="5" width="7.42578125" customWidth="1"/>
    <col min="6" max="6" width="8.42578125" bestFit="1" customWidth="1"/>
    <col min="7" max="7" width="9.5703125" bestFit="1" customWidth="1"/>
    <col min="8" max="8" width="12" customWidth="1"/>
  </cols>
  <sheetData>
    <row r="1" spans="1:8" x14ac:dyDescent="0.25">
      <c r="A1" s="3" t="s">
        <v>0</v>
      </c>
      <c r="B1" s="2" t="s">
        <v>3</v>
      </c>
      <c r="C1" s="2" t="s">
        <v>21</v>
      </c>
      <c r="D1" s="2" t="s">
        <v>22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25">
      <c r="A2" s="3" t="s">
        <v>12</v>
      </c>
      <c r="B2" s="4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D5" sqref="D5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8.42578125" customWidth="1"/>
    <col min="5" max="5" width="7" bestFit="1" customWidth="1"/>
    <col min="6" max="6" width="6.42578125" bestFit="1" customWidth="1"/>
    <col min="8" max="8" width="10.28515625" bestFit="1" customWidth="1"/>
  </cols>
  <sheetData>
    <row r="1" spans="1:8" x14ac:dyDescent="0.25">
      <c r="A1" s="1" t="s">
        <v>0</v>
      </c>
      <c r="B1" s="2" t="s">
        <v>3</v>
      </c>
      <c r="C1" s="2" t="s">
        <v>23</v>
      </c>
      <c r="D1" s="2" t="s">
        <v>24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25">
      <c r="A2" s="1" t="s">
        <v>4</v>
      </c>
      <c r="B2" s="4" t="s">
        <v>5</v>
      </c>
      <c r="C2" s="6" t="s">
        <v>12</v>
      </c>
      <c r="D2" s="6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25">
      <c r="A3" s="1" t="s">
        <v>10</v>
      </c>
      <c r="B3" s="4" t="s">
        <v>6</v>
      </c>
      <c r="C3" s="11" t="s">
        <v>27</v>
      </c>
      <c r="D3" s="11">
        <v>2.7</v>
      </c>
      <c r="E3" s="6">
        <f>ELECTRICITY!$E$4/D3</f>
        <v>0.93074074074074065</v>
      </c>
      <c r="F3" s="6">
        <f>ELECTRICITY!$F$4/D3</f>
        <v>4.8518518518518516E-2</v>
      </c>
      <c r="G3" s="13" t="s">
        <v>31</v>
      </c>
      <c r="H3" s="17" t="s">
        <v>36</v>
      </c>
    </row>
    <row r="4" spans="1:8" x14ac:dyDescent="0.25">
      <c r="A4" s="1" t="s">
        <v>11</v>
      </c>
      <c r="B4" s="4" t="s">
        <v>7</v>
      </c>
      <c r="C4" s="11" t="s">
        <v>27</v>
      </c>
      <c r="D4" s="11">
        <v>3</v>
      </c>
      <c r="E4" s="6">
        <f>ELECTRICITY!$E$4/D4</f>
        <v>0.83766666666666667</v>
      </c>
      <c r="F4" s="6">
        <f>ELECTRICITY!$F$4/D4</f>
        <v>4.3666666666666666E-2</v>
      </c>
      <c r="G4" s="13" t="s">
        <v>31</v>
      </c>
      <c r="H4" s="17" t="s">
        <v>36</v>
      </c>
    </row>
    <row r="5" spans="1:8" x14ac:dyDescent="0.25">
      <c r="A5" s="1" t="s">
        <v>16</v>
      </c>
      <c r="B5" s="4" t="s">
        <v>8</v>
      </c>
      <c r="C5" s="6" t="s">
        <v>20</v>
      </c>
      <c r="D5" s="6">
        <v>3.2</v>
      </c>
      <c r="E5" s="6">
        <f>ELECTRICITY!$E$4/D5</f>
        <v>0.78531249999999997</v>
      </c>
      <c r="F5" s="6">
        <f>ELECTRICITY!$F$4/D5</f>
        <v>4.0937500000000002E-2</v>
      </c>
      <c r="G5" s="13">
        <f t="shared" ref="G5" si="0">0.2/2.7</f>
        <v>7.407407407407407E-2</v>
      </c>
      <c r="H5" s="17" t="s">
        <v>36</v>
      </c>
    </row>
    <row r="6" spans="1:8" x14ac:dyDescent="0.25">
      <c r="A6" s="1" t="s">
        <v>19</v>
      </c>
      <c r="B6" s="10" t="s">
        <v>9</v>
      </c>
      <c r="C6" s="11" t="s">
        <v>20</v>
      </c>
      <c r="D6" s="11">
        <v>2.8</v>
      </c>
      <c r="E6" s="6">
        <f>ELECTRICITY!$E$4/D6</f>
        <v>0.89750000000000008</v>
      </c>
      <c r="F6" s="6">
        <f>ELECTRICITY!$F$4/D6</f>
        <v>4.6785714285714292E-2</v>
      </c>
      <c r="G6" s="14">
        <f>ELECTRICITY!G4/4</f>
        <v>6.7500000000000004E-2</v>
      </c>
      <c r="H6" s="17" t="s">
        <v>36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3" sqref="E3"/>
    </sheetView>
  </sheetViews>
  <sheetFormatPr defaultColWidth="8.85546875" defaultRowHeight="15" x14ac:dyDescent="0.25"/>
  <cols>
    <col min="1" max="1" width="35.5703125" customWidth="1"/>
    <col min="3" max="3" width="10.140625" customWidth="1"/>
    <col min="5" max="5" width="11.7109375" customWidth="1"/>
    <col min="7" max="7" width="9.5703125" bestFit="1" customWidth="1"/>
    <col min="8" max="8" width="10.28515625" bestFit="1" customWidth="1"/>
  </cols>
  <sheetData>
    <row r="1" spans="1:8" x14ac:dyDescent="0.2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2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25">
      <c r="A3" s="5" t="s">
        <v>15</v>
      </c>
      <c r="B3" s="4" t="s">
        <v>6</v>
      </c>
      <c r="C3" s="4" t="s">
        <v>28</v>
      </c>
      <c r="D3" s="4">
        <v>0.99</v>
      </c>
      <c r="E3" s="6">
        <v>0.32200000000000001</v>
      </c>
      <c r="F3" s="6">
        <v>2.5000000000000001E-2</v>
      </c>
      <c r="G3" s="15">
        <v>0</v>
      </c>
      <c r="H3" s="17" t="s">
        <v>35</v>
      </c>
    </row>
    <row r="4" spans="1:8" x14ac:dyDescent="0.25">
      <c r="A4" s="5" t="s">
        <v>18</v>
      </c>
      <c r="B4" s="10" t="s">
        <v>14</v>
      </c>
      <c r="C4" s="4" t="s">
        <v>27</v>
      </c>
      <c r="D4" s="4">
        <v>0.99</v>
      </c>
      <c r="E4" s="9">
        <v>2.5129999999999999</v>
      </c>
      <c r="F4" s="9">
        <v>0.13100000000000001</v>
      </c>
      <c r="G4" s="13">
        <v>0.27</v>
      </c>
      <c r="H4" s="17" t="s">
        <v>34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Windows User</cp:lastModifiedBy>
  <dcterms:created xsi:type="dcterms:W3CDTF">2014-03-24T07:52:52Z</dcterms:created>
  <dcterms:modified xsi:type="dcterms:W3CDTF">2018-06-08T06:42:50Z</dcterms:modified>
</cp:coreProperties>
</file>