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LATAM/components/"/>
    </mc:Choice>
  </mc:AlternateContent>
  <xr:revisionPtr revIDLastSave="0" documentId="13_ncr:1_{D3913BA6-A82A-B849-A3B6-2D6BD5963934}" xr6:coauthVersionLast="47" xr6:coauthVersionMax="47" xr10:uidLastSave="{00000000-0000-0000-0000-000000000000}"/>
  <bookViews>
    <workbookView xWindow="41640" yWindow="-3160" windowWidth="30240" windowHeight="17340" tabRatio="993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TES" sheetId="14" r:id="rId15"/>
    <sheet name="Pump" sheetId="15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3" i="1"/>
  <c r="T4" i="1"/>
  <c r="T5" i="1"/>
  <c r="T6" i="1"/>
  <c r="T7" i="1"/>
  <c r="T8" i="1"/>
  <c r="T9" i="1"/>
  <c r="T10" i="1"/>
  <c r="T11" i="1"/>
  <c r="H2" i="3"/>
  <c r="Q2" i="2"/>
  <c r="R2" i="2"/>
  <c r="S2" i="2"/>
  <c r="Z2" i="2"/>
  <c r="Q3" i="2"/>
  <c r="R3" i="2"/>
  <c r="S3" i="2"/>
  <c r="Z3" i="2"/>
  <c r="H2" i="14"/>
  <c r="K2" i="14"/>
  <c r="H3" i="14"/>
  <c r="K3" i="14"/>
  <c r="H4" i="14"/>
</calcChain>
</file>

<file path=xl/sharedStrings.xml><?xml version="1.0" encoding="utf-8"?>
<sst xmlns="http://schemas.openxmlformats.org/spreadsheetml/2006/main" count="549" uniqueCount="153">
  <si>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</si>
  <si>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</si>
  <si>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</si>
  <si>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</si>
  <si>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</si>
  <si>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</si>
  <si>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</si>
  <si>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</si>
  <si>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</si>
  <si>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</si>
  <si>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</si>
  <si>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</si>
  <si>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</si>
  <si>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</si>
  <si>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</si>
  <si>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</si>
  <si>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</si>
  <si>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</si>
  <si>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</si>
  <si>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</si>
  <si>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</si>
  <si>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</si>
  <si>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</si>
  <si>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</si>
  <si>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</si>
  <si>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</si>
  <si>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</si>
  <si>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</si>
  <si>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</si>
  <si>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</si>
  <si>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</si>
  <si>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</si>
  <si>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</si>
  <si>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</si>
  <si>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</si>
  <si>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</si>
  <si>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</si>
  <si>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</si>
  <si>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</si>
  <si>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</si>
  <si>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</si>
  <si>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</si>
  <si>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</si>
  <si>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</si>
  <si>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</si>
  <si>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</si>
  <si>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</si>
  <si>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</si>
  <si>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</si>
  <si>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</si>
  <si>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</si>
  <si>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</si>
  <si>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</si>
  <si>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</si>
  <si>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</si>
  <si>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</si>
  <si>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</si>
  <si>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</si>
  <si>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</si>
  <si>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</si>
  <si>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</si>
  <si>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</si>
  <si>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</si>
  <si>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</si>
  <si>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</si>
  <si>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</si>
  <si>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</si>
  <si>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</si>
  <si>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</si>
  <si>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</si>
  <si>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</si>
  <si>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</si>
  <si>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</si>
  <si>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</si>
  <si>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</si>
  <si>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</si>
  <si>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</si>
  <si>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</si>
  <si>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</si>
  <si>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</si>
  <si>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</si>
  <si>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</si>
  <si>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</si>
  <si>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</si>
  <si>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</si>
  <si>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</si>
  <si>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</si>
  <si>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</si>
  <si>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</si>
  <si>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</si>
  <si>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</si>
  <si>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</si>
  <si>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</si>
  <si>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</si>
  <si>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</si>
  <si>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</si>
  <si>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</si>
  <si>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</si>
  <si>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</si>
  <si>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</si>
  <si>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</si>
  <si>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</si>
  <si>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</si>
  <si>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</si>
  <si>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</si>
  <si>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</si>
  <si>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</si>
  <si>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</si>
  <si>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</si>
  <si>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</si>
  <si>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</si>
  <si>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</si>
  <si>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</si>
  <si>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</si>
  <si>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</si>
  <si>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</si>
  <si>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short-term storage tank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</si>
  <si>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</si>
  <si>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</si>
  <si>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</si>
  <si>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</si>
  <si>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</si>
  <si>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</si>
  <si>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</si>
  <si>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</si>
  <si>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</si>
  <si>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</si>
  <si>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</si>
  <si>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</si>
  <si>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</si>
  <si>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</si>
  <si>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</si>
  <si>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</si>
  <si>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</si>
  <si>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</si>
  <si>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</si>
  <si>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</si>
  <si>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</si>
  <si>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</si>
  <si>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</si>
  <si>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</si>
  <si>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</si>
  <si>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</si>
  <si>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</si>
  <si>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</si>
  <si>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</si>
  <si>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</si>
  <si>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</si>
  <si>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</si>
  <si>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</si>
  <si>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None</t>
  </si>
  <si>
    <t>NONE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</si>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</sst>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49" fontId="5" fillId="0" borderId="1" xfId="0" applyNumberFormat="1" applyFont="1" applyBorder="1" applyAlignment="1">
      <alignment horizontal="center"/>
    </xf>
    <xf numFmtId="0" fontId="5" fillId="0" borderId="0" xfId="0" applyFont="1"/>
  </cellXfs>
  <cellStyles count="4">
    <cellStyle name="Normal 2" xfId="1" xr:uid="{00000000-0005-0000-0000-000000000000}"/>
    <cellStyle name="Normal 2 2" xfId="2" xr:uid="{00000000-0005-0000-0000-000001000000}"/>
    <cellStyle name="Normal 3" xfId="3" xr:uid="{00000000-0005-0000-0000-000002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zoomScale="80" zoomScaleNormal="80" workbookViewId="0">
      <selection activeCell="A2" sqref="A2:XFD2"/>
    </sheetView>
  </sheetViews>
  <sheetFormatPr baseColWidth="10" defaultRowHeight="15" x14ac:dyDescent="0.2"/>
  <cols>
    <col min="1" max="1" width="38.6640625" customWidth="1"/>
    <col min="2" max="3" width="8.832031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1" max="11" width="8.832031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8" max="18" width="8.8320312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6" max="26" width="8.83203125" customWidth="1"/>
    <col min="27" max="27" width="13.33203125" customWidth="1"/>
    <col min="28" max="256" width="8.8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4" customFormat="1" ht="16" customHeight="1" x14ac:dyDescent="0.2">
      <c r="A2" s="1" t="s">
        <v>150</v>
      </c>
      <c r="B2" s="13" t="s">
        <v>151</v>
      </c>
      <c r="C2" s="13" t="s">
        <v>29</v>
      </c>
      <c r="D2" s="13" t="s">
        <v>152</v>
      </c>
      <c r="E2" s="13" t="s">
        <v>152</v>
      </c>
      <c r="F2" s="13" t="s">
        <v>30</v>
      </c>
      <c r="G2" s="13" t="s">
        <v>152</v>
      </c>
      <c r="H2" s="13" t="s">
        <v>152</v>
      </c>
      <c r="I2" s="13" t="s">
        <v>152</v>
      </c>
      <c r="J2" s="13" t="s">
        <v>152</v>
      </c>
      <c r="K2" s="13" t="s">
        <v>152</v>
      </c>
      <c r="L2" s="13" t="s">
        <v>152</v>
      </c>
      <c r="M2" s="13" t="s">
        <v>152</v>
      </c>
      <c r="N2" s="13" t="s">
        <v>152</v>
      </c>
      <c r="O2" s="13" t="s">
        <v>152</v>
      </c>
      <c r="P2" s="13" t="s">
        <v>152</v>
      </c>
      <c r="Q2" s="13" t="s">
        <v>152</v>
      </c>
      <c r="R2" s="13" t="s">
        <v>152</v>
      </c>
      <c r="S2" s="13" t="s">
        <v>152</v>
      </c>
      <c r="T2" s="13" t="s">
        <v>152</v>
      </c>
      <c r="U2" s="13" t="s">
        <v>152</v>
      </c>
      <c r="V2" s="13" t="s">
        <v>152</v>
      </c>
      <c r="W2" s="13" t="s">
        <v>152</v>
      </c>
      <c r="X2" s="13" t="s">
        <v>152</v>
      </c>
      <c r="Y2" s="13" t="s">
        <v>152</v>
      </c>
      <c r="Z2" s="13" t="s">
        <v>152</v>
      </c>
      <c r="AA2" s="13" t="s">
        <v>152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</v>
      </c>
      <c r="E3" s="2">
        <v>10000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3.5/0.962</f>
        <v>3.6382536382536386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10000</v>
      </c>
      <c r="E4" s="2">
        <v>200000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25</v>
      </c>
    </row>
    <row r="5" spans="1:27" x14ac:dyDescent="0.2">
      <c r="A5" s="1" t="s">
        <v>27</v>
      </c>
      <c r="B5" s="2" t="s">
        <v>28</v>
      </c>
      <c r="C5" s="2" t="s">
        <v>29</v>
      </c>
      <c r="D5" s="2">
        <v>200000</v>
      </c>
      <c r="E5" s="5">
        <v>10000000000</v>
      </c>
      <c r="F5" s="2" t="s">
        <v>30</v>
      </c>
      <c r="G5" s="2">
        <v>1</v>
      </c>
      <c r="H5" s="2">
        <v>2E-3</v>
      </c>
      <c r="I5" s="2">
        <v>0.16</v>
      </c>
      <c r="J5" s="2">
        <v>43.5</v>
      </c>
      <c r="K5" s="2">
        <v>3.5000000000000001E-3</v>
      </c>
      <c r="L5" s="3">
        <v>0.93582299999999996</v>
      </c>
      <c r="M5" s="3">
        <v>5.4288999999999997E-2</v>
      </c>
      <c r="N5" s="3">
        <v>8.6770000000000007E-3</v>
      </c>
      <c r="O5" s="3">
        <v>5.2700000000000002E-4</v>
      </c>
      <c r="P5" s="3">
        <v>-1.1E-5</v>
      </c>
      <c r="Q5" s="4">
        <v>0.1</v>
      </c>
      <c r="R5" s="3" t="s">
        <v>31</v>
      </c>
      <c r="S5" s="2">
        <v>0</v>
      </c>
      <c r="T5" s="4">
        <f>2.5/0.962</f>
        <v>2.5987525987525988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32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</v>
      </c>
      <c r="E6" s="2">
        <v>10000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3.5/0.962</f>
        <v>3.6382536382536386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10000</v>
      </c>
      <c r="E7" s="2">
        <v>200000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25</v>
      </c>
    </row>
    <row r="8" spans="1:27" x14ac:dyDescent="0.2">
      <c r="A8" s="1" t="s">
        <v>33</v>
      </c>
      <c r="B8" s="2" t="s">
        <v>34</v>
      </c>
      <c r="C8" s="2" t="s">
        <v>29</v>
      </c>
      <c r="D8" s="2">
        <v>200000</v>
      </c>
      <c r="E8" s="5">
        <v>10000000000</v>
      </c>
      <c r="F8" s="2" t="s">
        <v>30</v>
      </c>
      <c r="G8" s="2">
        <v>1</v>
      </c>
      <c r="H8" s="2">
        <v>2E-3</v>
      </c>
      <c r="I8" s="2">
        <v>0.15</v>
      </c>
      <c r="J8" s="2">
        <v>43.9</v>
      </c>
      <c r="K8" s="2">
        <v>4.4000000000000003E-3</v>
      </c>
      <c r="L8" s="3">
        <v>0.91809300000000005</v>
      </c>
      <c r="M8" s="3">
        <v>8.6257E-2</v>
      </c>
      <c r="N8" s="3">
        <v>-2.4459000000000002E-2</v>
      </c>
      <c r="O8" s="3">
        <v>2.8159999999999999E-3</v>
      </c>
      <c r="P8" s="3">
        <v>-1.26E-4</v>
      </c>
      <c r="Q8" s="4">
        <v>0.1</v>
      </c>
      <c r="R8" s="3" t="s">
        <v>31</v>
      </c>
      <c r="S8" s="2">
        <v>0</v>
      </c>
      <c r="T8" s="4">
        <f>2.5/0.962</f>
        <v>2.5987525987525988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32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</v>
      </c>
      <c r="E9" s="2">
        <v>10000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3.5/0.962</f>
        <v>3.6382536382536386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10000</v>
      </c>
      <c r="E10" s="2">
        <v>200000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25</v>
      </c>
    </row>
    <row r="11" spans="1:27" x14ac:dyDescent="0.2">
      <c r="A11" s="1" t="s">
        <v>35</v>
      </c>
      <c r="B11" s="2" t="s">
        <v>36</v>
      </c>
      <c r="C11" s="2" t="s">
        <v>29</v>
      </c>
      <c r="D11" s="2">
        <v>200000</v>
      </c>
      <c r="E11" s="5">
        <v>10000000000</v>
      </c>
      <c r="F11" s="2" t="s">
        <v>30</v>
      </c>
      <c r="G11" s="2">
        <v>1</v>
      </c>
      <c r="H11" s="2">
        <v>2E-3</v>
      </c>
      <c r="I11" s="2">
        <v>0.08</v>
      </c>
      <c r="J11" s="2">
        <v>38.1</v>
      </c>
      <c r="K11" s="2">
        <v>2.5999999999999999E-3</v>
      </c>
      <c r="L11" s="3">
        <v>1.10044085</v>
      </c>
      <c r="M11" s="3">
        <v>-6.1423230000000002E-2</v>
      </c>
      <c r="N11" s="3">
        <v>-4.4273200000000002E-3</v>
      </c>
      <c r="O11" s="3">
        <v>6.3150399999999996E-4</v>
      </c>
      <c r="P11" s="3">
        <v>-1.9184000000000001E-5</v>
      </c>
      <c r="Q11" s="4">
        <v>0.1</v>
      </c>
      <c r="R11" s="3" t="s">
        <v>31</v>
      </c>
      <c r="S11" s="2">
        <v>0</v>
      </c>
      <c r="T11" s="4">
        <f>2.5/0.962</f>
        <v>2.5987525987525988</v>
      </c>
      <c r="U11" s="2">
        <v>1</v>
      </c>
      <c r="V11" s="2">
        <v>0</v>
      </c>
      <c r="W11" s="2">
        <v>0</v>
      </c>
      <c r="X11" s="2">
        <v>20</v>
      </c>
      <c r="Y11" s="2">
        <v>1</v>
      </c>
      <c r="Z11" s="2">
        <v>5</v>
      </c>
      <c r="AA11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RowHeight="15" x14ac:dyDescent="0.2"/>
  <cols>
    <col min="1" max="1" width="27.6640625" customWidth="1"/>
    <col min="2" max="4" width="8.83203125" customWidth="1"/>
    <col min="5" max="5" width="9.6640625" customWidth="1"/>
    <col min="6" max="256" width="8.832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RowHeight="15" x14ac:dyDescent="0.2"/>
  <cols>
    <col min="1" max="1" width="26.5" customWidth="1"/>
    <col min="2" max="2" width="8.83203125" customWidth="1"/>
    <col min="3" max="3" width="18.5" customWidth="1"/>
    <col min="4" max="5" width="15.33203125" customWidth="1"/>
    <col min="6" max="14" width="8.83203125" customWidth="1"/>
    <col min="15" max="15" width="29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6" max="11" width="8.83203125" customWidth="1"/>
    <col min="12" max="12" width="19" customWidth="1"/>
    <col min="13" max="256" width="8.83203125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120</v>
      </c>
      <c r="B5" s="2" t="s">
        <v>121</v>
      </c>
      <c r="C5" s="2">
        <v>0</v>
      </c>
      <c r="D5" s="5">
        <v>500</v>
      </c>
      <c r="E5" s="2" t="s">
        <v>122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5" max="14" width="8.83203125" customWidth="1"/>
    <col min="15" max="15" width="29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RowHeight="15" x14ac:dyDescent="0.2"/>
  <cols>
    <col min="1" max="1" width="29" customWidth="1"/>
    <col min="2" max="2" width="8.83203125" customWidth="1"/>
    <col min="3" max="3" width="17.5" customWidth="1"/>
    <col min="4" max="5" width="20.5" customWidth="1"/>
    <col min="6" max="6" width="8.83203125" customWidth="1"/>
    <col min="7" max="7" width="11.33203125" customWidth="1"/>
    <col min="8" max="8" width="8.83203125" customWidth="1"/>
    <col min="9" max="9" width="12.5" customWidth="1"/>
    <col min="10" max="10" width="12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"/>
  <sheetViews>
    <sheetView zoomScale="80" zoomScaleNormal="80" workbookViewId="0">
      <selection activeCell="A41" sqref="A41"/>
    </sheetView>
  </sheetViews>
  <sheetFormatPr baseColWidth="10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111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112</v>
      </c>
      <c r="B2" s="2" t="s">
        <v>113</v>
      </c>
      <c r="C2" s="2">
        <v>100</v>
      </c>
      <c r="D2" s="2">
        <v>12000</v>
      </c>
      <c r="E2" s="2" t="s">
        <v>114</v>
      </c>
      <c r="F2" s="2" t="s">
        <v>31</v>
      </c>
      <c r="G2" s="2">
        <v>0</v>
      </c>
      <c r="H2" s="2">
        <f>2771.2/0.962</f>
        <v>2880.6652806652805</v>
      </c>
      <c r="I2" s="2">
        <v>1</v>
      </c>
      <c r="J2" s="2">
        <v>0</v>
      </c>
      <c r="K2" s="2">
        <f>-284.2/0.962</f>
        <v>-295.42619542619542</v>
      </c>
      <c r="L2" s="2">
        <v>25</v>
      </c>
      <c r="M2" s="2">
        <v>1</v>
      </c>
      <c r="N2" s="2">
        <v>6</v>
      </c>
      <c r="O2" s="2" t="s">
        <v>115</v>
      </c>
    </row>
    <row r="3" spans="1:15" x14ac:dyDescent="0.2">
      <c r="A3" s="1" t="s">
        <v>112</v>
      </c>
      <c r="B3" s="2" t="s">
        <v>113</v>
      </c>
      <c r="C3" s="2">
        <v>12000</v>
      </c>
      <c r="D3" s="5">
        <v>10000000000</v>
      </c>
      <c r="E3" s="2" t="s">
        <v>114</v>
      </c>
      <c r="F3" s="2" t="s">
        <v>31</v>
      </c>
      <c r="G3" s="2">
        <v>0</v>
      </c>
      <c r="H3" s="2">
        <f>2771.2/0.962</f>
        <v>2880.6652806652805</v>
      </c>
      <c r="I3" s="2">
        <v>1</v>
      </c>
      <c r="J3" s="2">
        <v>0</v>
      </c>
      <c r="K3" s="2">
        <f>-284.2/0.962</f>
        <v>-295.42619542619542</v>
      </c>
      <c r="L3" s="2">
        <v>25</v>
      </c>
      <c r="M3" s="2">
        <v>1</v>
      </c>
      <c r="N3" s="2">
        <v>6</v>
      </c>
      <c r="O3" s="2" t="s">
        <v>4</v>
      </c>
    </row>
    <row r="4" spans="1:15" x14ac:dyDescent="0.2">
      <c r="A4" s="1" t="s">
        <v>116</v>
      </c>
      <c r="B4" s="2" t="s">
        <v>117</v>
      </c>
      <c r="C4" s="2">
        <v>0</v>
      </c>
      <c r="D4" s="5">
        <v>10000000000</v>
      </c>
      <c r="E4" s="2" t="s">
        <v>114</v>
      </c>
      <c r="F4" s="2" t="s">
        <v>31</v>
      </c>
      <c r="G4" s="2">
        <v>0</v>
      </c>
      <c r="H4" s="2">
        <f>931/1.331</f>
        <v>699.47407963936894</v>
      </c>
      <c r="I4" s="2">
        <v>1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RowHeight="15" x14ac:dyDescent="0.2"/>
  <cols>
    <col min="1" max="1" width="17.5" customWidth="1"/>
    <col min="2" max="2" width="8.83203125" customWidth="1"/>
    <col min="3" max="3" width="18" customWidth="1"/>
    <col min="4" max="5" width="21.6640625" customWidth="1"/>
    <col min="6" max="7" width="8.83203125" customWidth="1"/>
    <col min="8" max="8" width="11.6640625" customWidth="1"/>
    <col min="9" max="9" width="8.83203125" customWidth="1"/>
    <col min="10" max="10" width="13" customWidth="1"/>
    <col min="11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118</v>
      </c>
      <c r="B2" s="2" t="s">
        <v>119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118</v>
      </c>
      <c r="B3" s="2" t="s">
        <v>119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118</v>
      </c>
      <c r="B4" s="2" t="s">
        <v>119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118</v>
      </c>
      <c r="B5" s="2" t="s">
        <v>119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O1" zoomScale="70" zoomScaleNormal="70" workbookViewId="0">
      <selection activeCell="F6" sqref="F6"/>
    </sheetView>
  </sheetViews>
  <sheetFormatPr baseColWidth="10" defaultRowHeight="15" x14ac:dyDescent="0.2"/>
  <cols>
    <col min="1" max="1" width="16.6640625" customWidth="1"/>
    <col min="2" max="3" width="8.83203125" customWidth="1"/>
    <col min="4" max="4" width="42" customWidth="1"/>
    <col min="5" max="20" width="8.83203125" customWidth="1"/>
    <col min="21" max="21" width="14.33203125" customWidth="1"/>
    <col min="22" max="22" width="12.6640625" customWidth="1"/>
    <col min="23" max="23" width="10.5" customWidth="1"/>
    <col min="24" max="256" width="8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workbookViewId="0">
      <selection activeCell="D16" sqref="D16"/>
    </sheetView>
  </sheetViews>
  <sheetFormatPr baseColWidth="10" defaultRowHeight="15" x14ac:dyDescent="0.2"/>
  <cols>
    <col min="1" max="1" width="18.5" customWidth="1"/>
    <col min="2" max="2" width="8.83203125" customWidth="1"/>
    <col min="3" max="3" width="9.5" customWidth="1"/>
    <col min="4" max="5" width="10.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11" width="8.83203125" customWidth="1"/>
    <col min="12" max="12" width="22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RowHeight="15" x14ac:dyDescent="0.2"/>
  <cols>
    <col min="1" max="1" width="29.33203125" customWidth="1"/>
    <col min="2" max="2" width="8.83203125" customWidth="1"/>
    <col min="3" max="3" width="17" customWidth="1"/>
    <col min="4" max="5" width="17.6640625" customWidth="1"/>
    <col min="6" max="7" width="8.83203125" customWidth="1"/>
    <col min="8" max="8" width="10.5" customWidth="1"/>
    <col min="9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1" t="s">
        <v>64</v>
      </c>
      <c r="B3" s="11" t="s">
        <v>65</v>
      </c>
      <c r="C3" s="11">
        <v>5000000</v>
      </c>
      <c r="D3" s="11">
        <v>50000000</v>
      </c>
      <c r="E3" s="11" t="s">
        <v>30</v>
      </c>
      <c r="F3" s="11" t="s">
        <v>31</v>
      </c>
      <c r="G3" s="11">
        <v>0</v>
      </c>
      <c r="H3" s="11">
        <v>0.74299999999999999</v>
      </c>
      <c r="I3" s="11">
        <v>1</v>
      </c>
      <c r="J3" s="11">
        <v>0</v>
      </c>
      <c r="K3" s="11">
        <v>0</v>
      </c>
      <c r="L3" s="11">
        <v>20</v>
      </c>
      <c r="M3" s="11">
        <v>5</v>
      </c>
      <c r="N3" s="11">
        <v>5</v>
      </c>
      <c r="O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RowHeight="15" x14ac:dyDescent="0.2"/>
  <cols>
    <col min="1" max="1" width="34.5" customWidth="1"/>
    <col min="2" max="2" width="8.83203125" customWidth="1"/>
    <col min="3" max="3" width="16.5" customWidth="1"/>
    <col min="4" max="5" width="15.5" customWidth="1"/>
    <col min="6" max="6" width="14" customWidth="1"/>
    <col min="7" max="11" width="8.83203125" customWidth="1"/>
    <col min="12" max="12" width="17.6640625" customWidth="1"/>
    <col min="13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RowHeight="15" x14ac:dyDescent="0.2"/>
  <cols>
    <col min="1" max="1" width="28" customWidth="1"/>
    <col min="2" max="2" width="8.83203125" customWidth="1"/>
    <col min="3" max="5" width="9.33203125" customWidth="1"/>
    <col min="6" max="14" width="8.83203125" customWidth="1"/>
    <col min="15" max="15" width="13.6640625" customWidth="1"/>
    <col min="16" max="256" width="8.832031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22" sqref="I22"/>
    </sheetView>
  </sheetViews>
  <sheetFormatPr baseColWidth="10" defaultRowHeight="15" x14ac:dyDescent="0.2"/>
  <cols>
    <col min="1" max="256" width="8.83203125" customWidth="1"/>
  </cols>
  <sheetData>
    <row r="1" spans="1:13" x14ac:dyDescent="0.2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">
      <c r="A2" t="s">
        <v>143</v>
      </c>
      <c r="B2" t="s">
        <v>144</v>
      </c>
      <c r="C2" t="s">
        <v>145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146</v>
      </c>
    </row>
    <row r="3" spans="1:13" x14ac:dyDescent="0.2">
      <c r="A3" t="s">
        <v>147</v>
      </c>
      <c r="B3" t="s">
        <v>144</v>
      </c>
      <c r="C3" t="s">
        <v>148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3" width="8.83203125" customWidth="1"/>
    <col min="4" max="4" width="17.33203125" customWidth="1"/>
    <col min="5" max="6" width="24" customWidth="1"/>
    <col min="7" max="15" width="8.83203125" customWidth="1"/>
    <col min="16" max="16" width="33.33203125" bestFit="1" customWidth="1"/>
    <col min="17" max="256" width="8.83203125" customWidth="1"/>
  </cols>
  <sheetData>
    <row r="1" spans="1:16" x14ac:dyDescent="0.2">
      <c r="A1" s="1" t="s">
        <v>0</v>
      </c>
      <c r="B1" s="1" t="s">
        <v>1</v>
      </c>
      <c r="C1" s="1" t="s">
        <v>149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129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2"/>
    </row>
    <row r="25" spans="11:11" x14ac:dyDescent="0.2">
      <c r="K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2023-04-27T10:24:16Z</dcterms:created>
  <dcterms:modified xsi:type="dcterms:W3CDTF">2023-04-29T13:14:51Z</dcterms:modified>
</cp:coreProperties>
</file>