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rgava\Documents\GitHub\CEAforArcGIS\cea\databases\SIN\lifecycle\"/>
    </mc:Choice>
  </mc:AlternateContent>
  <bookViews>
    <workbookView xWindow="0" yWindow="470" windowWidth="28800" windowHeight="16260" activeTab="2"/>
  </bookViews>
  <sheets>
    <sheet name="DHW" sheetId="4" r:id="rId1"/>
    <sheet name="HEATING" sheetId="1" r:id="rId2"/>
    <sheet name="COOLING" sheetId="2" r:id="rId3"/>
    <sheet name="ELECTRICITY" sheetId="3" r:id="rId4"/>
  </sheets>
  <calcPr calcId="162913"/>
</workbook>
</file>

<file path=xl/calcChain.xml><?xml version="1.0" encoding="utf-8"?>
<calcChain xmlns="http://schemas.openxmlformats.org/spreadsheetml/2006/main">
  <c r="G8" i="3" l="1"/>
  <c r="G7" i="3"/>
  <c r="G6" i="3"/>
  <c r="G5" i="3"/>
  <c r="G4" i="3" l="1"/>
  <c r="G6" i="2"/>
  <c r="G5" i="2"/>
  <c r="F5" i="2" l="1"/>
  <c r="F3" i="4"/>
  <c r="E3" i="4"/>
  <c r="F6" i="2"/>
  <c r="F4" i="2"/>
  <c r="F3" i="2"/>
  <c r="E5" i="2"/>
  <c r="E6" i="2"/>
  <c r="E4" i="2"/>
  <c r="E3" i="2"/>
</calcChain>
</file>

<file path=xl/comments1.xml><?xml version="1.0" encoding="utf-8"?>
<comments xmlns="http://schemas.openxmlformats.org/spreadsheetml/2006/main">
  <authors>
    <author>Jimeno Fonseca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<sst xmlns="http://schemas.openxmlformats.org/spreadsheetml/2006/main" count="110" uniqueCount="57">
  <si>
    <t>Description</t>
  </si>
  <si>
    <t>PEN</t>
  </si>
  <si>
    <t>CO2</t>
  </si>
  <si>
    <t>code</t>
  </si>
  <si>
    <t>None</t>
  </si>
  <si>
    <t>T0</t>
  </si>
  <si>
    <t>T2</t>
  </si>
  <si>
    <t>T3</t>
  </si>
  <si>
    <t>T4</t>
  </si>
  <si>
    <t>T5</t>
  </si>
  <si>
    <t>heatpump - air-air</t>
  </si>
  <si>
    <t>heatpump - Water/water</t>
  </si>
  <si>
    <t>none</t>
  </si>
  <si>
    <t>electrical boiler</t>
  </si>
  <si>
    <t>T6</t>
  </si>
  <si>
    <t>PV panel - monocrystalline roof top</t>
  </si>
  <si>
    <t>district cooling network - Lakewater/water</t>
  </si>
  <si>
    <t>costs_kWh</t>
  </si>
  <si>
    <t>Singaporean consumer mix</t>
  </si>
  <si>
    <t>district cooling network - air-air</t>
  </si>
  <si>
    <t>DC</t>
  </si>
  <si>
    <t>source_hs</t>
  </si>
  <si>
    <t>eff_hs</t>
  </si>
  <si>
    <t>source_cs</t>
  </si>
  <si>
    <t>eff_cs</t>
  </si>
  <si>
    <t>eff_el</t>
  </si>
  <si>
    <t>source_el</t>
  </si>
  <si>
    <t>GRID</t>
  </si>
  <si>
    <t>PV</t>
  </si>
  <si>
    <t>source_dhw</t>
  </si>
  <si>
    <t>eff_dhw</t>
  </si>
  <si>
    <t>-</t>
  </si>
  <si>
    <t>reference</t>
  </si>
  <si>
    <t>KBOB 2019</t>
  </si>
  <si>
    <t>Embodied is neglected, only electricity</t>
  </si>
  <si>
    <t>Electricity + losses only</t>
  </si>
  <si>
    <t>Embodied is neglected, only electricity, costs USD-2015</t>
  </si>
  <si>
    <t>ecoinvent 3.4 - electricity production, photovoltaic, 3kWp flat-roof installation, single-Si RoW electricity, medium voltage, costs in USD-2015</t>
  </si>
  <si>
    <t>ecoinvent 3.4 - market for electricity, medium voltage, SG, costs in USD-2015</t>
  </si>
  <si>
    <t>solar collector</t>
  </si>
  <si>
    <t>T7</t>
  </si>
  <si>
    <t>SC</t>
  </si>
  <si>
    <t>KBOB 2019, costs in USD-2015</t>
  </si>
  <si>
    <t>Green Electricity</t>
  </si>
  <si>
    <t>mix</t>
  </si>
  <si>
    <t>Natural gas CHP</t>
  </si>
  <si>
    <t>T8</t>
  </si>
  <si>
    <t>NG</t>
  </si>
  <si>
    <t>Bio gas CHP</t>
  </si>
  <si>
    <t>T9</t>
  </si>
  <si>
    <t>BG</t>
  </si>
  <si>
    <t>Agricultural Bio gas CHP</t>
  </si>
  <si>
    <t>T10</t>
  </si>
  <si>
    <t>T25</t>
  </si>
  <si>
    <t>natural gas-fired boiler</t>
  </si>
  <si>
    <t>from CEA, costs in USD-2015, except for PEN and CO2, rest are assumptions</t>
  </si>
  <si>
    <t>district cooling - natural gas-fired boiler for absorption chiller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</si>
</sst>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selection activeCell="J15" sqref="J15"/>
    </sheetView>
  </sheetViews>
  <sheetFormatPr defaultColWidth="8.81640625" defaultRowHeight="14.5" x14ac:dyDescent="0.35"/>
  <cols>
    <col min="1" max="1" width="44.26953125" customWidth="1"/>
    <col min="2" max="2" width="6.26953125" bestFit="1" customWidth="1"/>
    <col min="3" max="3" width="10.1796875" bestFit="1" customWidth="1"/>
    <col min="4" max="4" width="8.7265625" customWidth="1"/>
    <col min="5" max="5" width="7.453125" customWidth="1"/>
    <col min="6" max="6" width="8.453125" bestFit="1" customWidth="1"/>
    <col min="7" max="7" width="9.54296875" style="7" bestFit="1" customWidth="1"/>
    <col min="8" max="8" width="10.26953125" bestFit="1" customWidth="1"/>
  </cols>
  <sheetData>
    <row r="1" spans="1:9" x14ac:dyDescent="0.35">
      <c r="A1" s="3" t="s">
        <v>0</v>
      </c>
      <c r="B1" s="2" t="s">
        <v>3</v>
      </c>
      <c r="C1" s="2" t="s">
        <v>29</v>
      </c>
      <c r="D1" s="2" t="s">
        <v>30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9" x14ac:dyDescent="0.35">
      <c r="A2" s="3" t="s">
        <v>12</v>
      </c>
      <c r="B2" s="6" t="s">
        <v>5</v>
      </c>
      <c r="C2" s="6" t="s">
        <v>12</v>
      </c>
      <c r="D2" s="12">
        <v>0</v>
      </c>
      <c r="E2" s="2">
        <v>0</v>
      </c>
      <c r="F2" s="2">
        <v>0</v>
      </c>
      <c r="G2" s="15">
        <v>0</v>
      </c>
      <c r="H2" s="17" t="s">
        <v>33</v>
      </c>
    </row>
    <row r="3" spans="1:9" x14ac:dyDescent="0.35">
      <c r="A3" s="3" t="s">
        <v>13</v>
      </c>
      <c r="B3" s="6" t="s">
        <v>8</v>
      </c>
      <c r="C3" s="6" t="s">
        <v>27</v>
      </c>
      <c r="D3" s="18">
        <v>0.9</v>
      </c>
      <c r="E3" s="6">
        <f>ELECTRICITY!E4*D3*1.15</f>
        <v>2.6009549999999995</v>
      </c>
      <c r="F3" s="6">
        <f>1.15*ELECTRICITY!F4*D3</f>
        <v>0.13558500000000001</v>
      </c>
      <c r="G3" s="15" t="s">
        <v>31</v>
      </c>
      <c r="H3" s="17" t="s">
        <v>35</v>
      </c>
    </row>
    <row r="4" spans="1:9" x14ac:dyDescent="0.35">
      <c r="A4" s="3" t="s">
        <v>39</v>
      </c>
      <c r="B4" s="6" t="s">
        <v>40</v>
      </c>
      <c r="C4" s="6" t="s">
        <v>41</v>
      </c>
      <c r="D4" s="12">
        <v>0.7</v>
      </c>
      <c r="E4" s="2">
        <v>0.27700000000000002</v>
      </c>
      <c r="F4" s="2">
        <v>1.2999999999999999E-2</v>
      </c>
      <c r="G4" s="15">
        <v>0</v>
      </c>
      <c r="H4" s="17" t="s">
        <v>42</v>
      </c>
      <c r="I4" s="3"/>
    </row>
    <row r="5" spans="1:9" x14ac:dyDescent="0.35">
      <c r="G5"/>
    </row>
    <row r="6" spans="1:9" x14ac:dyDescent="0.35">
      <c r="G6"/>
    </row>
    <row r="7" spans="1:9" x14ac:dyDescent="0.35">
      <c r="G7"/>
    </row>
    <row r="8" spans="1:9" x14ac:dyDescent="0.35">
      <c r="G8"/>
    </row>
    <row r="9" spans="1:9" x14ac:dyDescent="0.35">
      <c r="G9"/>
    </row>
    <row r="10" spans="1:9" x14ac:dyDescent="0.35">
      <c r="G10"/>
    </row>
    <row r="11" spans="1:9" x14ac:dyDescent="0.35">
      <c r="G11"/>
    </row>
    <row r="12" spans="1:9" x14ac:dyDescent="0.35">
      <c r="G12"/>
    </row>
    <row r="13" spans="1:9" x14ac:dyDescent="0.35">
      <c r="G13"/>
    </row>
    <row r="14" spans="1:9" x14ac:dyDescent="0.35">
      <c r="G14"/>
    </row>
    <row r="15" spans="1:9" x14ac:dyDescent="0.35">
      <c r="G15"/>
    </row>
    <row r="16" spans="1:9" x14ac:dyDescent="0.35">
      <c r="G16"/>
    </row>
    <row r="17" spans="7:7" x14ac:dyDescent="0.35">
      <c r="G17"/>
    </row>
    <row r="18" spans="7:7" x14ac:dyDescent="0.35">
      <c r="G18"/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5" sqref="A5:XFD5"/>
    </sheetView>
  </sheetViews>
  <sheetFormatPr defaultColWidth="8.81640625" defaultRowHeight="14.5" x14ac:dyDescent="0.35"/>
  <cols>
    <col min="1" max="1" width="51" customWidth="1"/>
    <col min="2" max="2" width="6.26953125" bestFit="1" customWidth="1"/>
    <col min="3" max="3" width="10.1796875" bestFit="1" customWidth="1"/>
    <col min="4" max="4" width="6.26953125" customWidth="1"/>
    <col min="5" max="5" width="7.453125" customWidth="1"/>
    <col min="6" max="6" width="8.453125" bestFit="1" customWidth="1"/>
    <col min="7" max="7" width="9.54296875" bestFit="1" customWidth="1"/>
    <col min="8" max="8" width="12" customWidth="1"/>
  </cols>
  <sheetData>
    <row r="1" spans="1:8" x14ac:dyDescent="0.35">
      <c r="A1" s="3" t="s">
        <v>0</v>
      </c>
      <c r="B1" s="2" t="s">
        <v>3</v>
      </c>
      <c r="C1" s="2" t="s">
        <v>21</v>
      </c>
      <c r="D1" s="2" t="s">
        <v>22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8" x14ac:dyDescent="0.35">
      <c r="A2" s="3" t="s">
        <v>12</v>
      </c>
      <c r="B2" s="4" t="s">
        <v>5</v>
      </c>
      <c r="C2" s="6" t="s">
        <v>12</v>
      </c>
      <c r="D2" s="12">
        <v>0</v>
      </c>
      <c r="E2" s="2">
        <v>0</v>
      </c>
      <c r="F2" s="2">
        <v>0</v>
      </c>
      <c r="G2" s="15">
        <v>0</v>
      </c>
      <c r="H2" s="17" t="s">
        <v>33</v>
      </c>
    </row>
    <row r="3" spans="1:8" x14ac:dyDescent="0.35">
      <c r="A3" s="3" t="s">
        <v>39</v>
      </c>
      <c r="B3" s="4" t="s">
        <v>40</v>
      </c>
      <c r="C3" s="6" t="s">
        <v>41</v>
      </c>
      <c r="D3" s="12">
        <v>0.7</v>
      </c>
      <c r="E3" s="2">
        <v>0.27700000000000002</v>
      </c>
      <c r="F3" s="2">
        <v>1.2999999999999999E-2</v>
      </c>
      <c r="G3" s="15">
        <v>0</v>
      </c>
      <c r="H3" s="17" t="s">
        <v>42</v>
      </c>
    </row>
    <row r="4" spans="1:8" x14ac:dyDescent="0.35">
      <c r="A4" s="3" t="s">
        <v>54</v>
      </c>
      <c r="B4" s="4" t="s">
        <v>7</v>
      </c>
      <c r="C4" s="6" t="s">
        <v>47</v>
      </c>
      <c r="D4" s="12">
        <v>0.8</v>
      </c>
      <c r="E4" s="2">
        <v>1.403</v>
      </c>
      <c r="F4" s="2">
        <v>0.1</v>
      </c>
      <c r="G4" s="15">
        <v>0.22</v>
      </c>
      <c r="H4" s="17" t="s">
        <v>42</v>
      </c>
    </row>
  </sheetData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="115" zoomScaleNormal="115" workbookViewId="0">
      <selection activeCell="D26" sqref="D26"/>
    </sheetView>
  </sheetViews>
  <sheetFormatPr defaultColWidth="8.81640625" defaultRowHeight="14.5" x14ac:dyDescent="0.35"/>
  <cols>
    <col min="1" max="1" width="35" bestFit="1" customWidth="1"/>
    <col min="2" max="2" width="7.26953125" customWidth="1"/>
    <col min="3" max="3" width="10.1796875" bestFit="1" customWidth="1"/>
    <col min="4" max="4" width="8.453125" customWidth="1"/>
    <col min="5" max="5" width="7" bestFit="1" customWidth="1"/>
    <col min="6" max="6" width="6.453125" bestFit="1" customWidth="1"/>
    <col min="8" max="8" width="10.26953125" bestFit="1" customWidth="1"/>
  </cols>
  <sheetData>
    <row r="1" spans="1:9" x14ac:dyDescent="0.35">
      <c r="A1" s="1" t="s">
        <v>0</v>
      </c>
      <c r="B1" s="2" t="s">
        <v>3</v>
      </c>
      <c r="C1" s="2" t="s">
        <v>23</v>
      </c>
      <c r="D1" s="2" t="s">
        <v>24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9" x14ac:dyDescent="0.35">
      <c r="A2" s="1" t="s">
        <v>4</v>
      </c>
      <c r="B2" s="4" t="s">
        <v>5</v>
      </c>
      <c r="C2" s="6" t="s">
        <v>12</v>
      </c>
      <c r="D2" s="6">
        <v>0</v>
      </c>
      <c r="E2" s="2">
        <v>0</v>
      </c>
      <c r="F2" s="2">
        <v>0</v>
      </c>
      <c r="G2" s="13">
        <v>0</v>
      </c>
      <c r="H2" s="17" t="s">
        <v>33</v>
      </c>
    </row>
    <row r="3" spans="1:9" x14ac:dyDescent="0.35">
      <c r="A3" s="1" t="s">
        <v>10</v>
      </c>
      <c r="B3" s="4" t="s">
        <v>6</v>
      </c>
      <c r="C3" s="11" t="s">
        <v>27</v>
      </c>
      <c r="D3" s="11">
        <v>2.7</v>
      </c>
      <c r="E3" s="6">
        <f>ELECTRICITY!$E$4/D3</f>
        <v>0.93074074074074065</v>
      </c>
      <c r="F3" s="6">
        <f>ELECTRICITY!$F$4/D3</f>
        <v>4.8518518518518516E-2</v>
      </c>
      <c r="G3" s="13" t="s">
        <v>31</v>
      </c>
      <c r="H3" s="17" t="s">
        <v>34</v>
      </c>
    </row>
    <row r="4" spans="1:9" x14ac:dyDescent="0.35">
      <c r="A4" s="1" t="s">
        <v>11</v>
      </c>
      <c r="B4" s="4" t="s">
        <v>7</v>
      </c>
      <c r="C4" s="11" t="s">
        <v>27</v>
      </c>
      <c r="D4" s="11">
        <v>3</v>
      </c>
      <c r="E4" s="6">
        <f>ELECTRICITY!$E$4/D4</f>
        <v>0.83766666666666667</v>
      </c>
      <c r="F4" s="6">
        <f>ELECTRICITY!$F$4/D4</f>
        <v>4.3666666666666666E-2</v>
      </c>
      <c r="G4" s="13" t="s">
        <v>31</v>
      </c>
      <c r="H4" s="17" t="s">
        <v>34</v>
      </c>
    </row>
    <row r="5" spans="1:9" x14ac:dyDescent="0.35">
      <c r="A5" s="1" t="s">
        <v>16</v>
      </c>
      <c r="B5" s="4" t="s">
        <v>8</v>
      </c>
      <c r="C5" s="6" t="s">
        <v>20</v>
      </c>
      <c r="D5" s="6">
        <v>3.2</v>
      </c>
      <c r="E5" s="6">
        <f>ELECTRICITY!$E$4/D5</f>
        <v>0.78531249999999997</v>
      </c>
      <c r="F5" s="6">
        <f>ELECTRICITY!$F$4/D5</f>
        <v>4.0937500000000002E-2</v>
      </c>
      <c r="G5" s="13">
        <f>0.2/2.7*1.1</f>
        <v>8.1481481481481488E-2</v>
      </c>
      <c r="H5" s="17" t="s">
        <v>36</v>
      </c>
    </row>
    <row r="6" spans="1:9" x14ac:dyDescent="0.35">
      <c r="A6" s="1" t="s">
        <v>19</v>
      </c>
      <c r="B6" s="10" t="s">
        <v>9</v>
      </c>
      <c r="C6" s="11" t="s">
        <v>20</v>
      </c>
      <c r="D6" s="11">
        <v>2.8</v>
      </c>
      <c r="E6" s="6">
        <f>ELECTRICITY!$E$4/D6</f>
        <v>0.89750000000000008</v>
      </c>
      <c r="F6" s="6">
        <f>ELECTRICITY!$F$4/D6</f>
        <v>4.6785714285714292E-2</v>
      </c>
      <c r="G6" s="14">
        <f>(ELECTRICITY!G4/4)*1.1</f>
        <v>4.5375000000000006E-2</v>
      </c>
      <c r="H6" s="17" t="s">
        <v>36</v>
      </c>
    </row>
    <row r="7" spans="1:9" x14ac:dyDescent="0.35">
      <c r="A7" s="3" t="s">
        <v>56</v>
      </c>
      <c r="B7" s="4" t="s">
        <v>53</v>
      </c>
      <c r="C7" s="6" t="s">
        <v>47</v>
      </c>
      <c r="D7" s="12">
        <v>0.8</v>
      </c>
      <c r="E7" s="2">
        <v>0.17261399999999999</v>
      </c>
      <c r="F7" s="2">
        <v>2.7612000000000001</v>
      </c>
      <c r="G7" s="15">
        <v>0.22</v>
      </c>
      <c r="H7" s="17" t="s">
        <v>55</v>
      </c>
      <c r="I7" s="3"/>
    </row>
  </sheetData>
  <pageMargins left="0.75" right="0.75" top="1" bottom="1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4" sqref="E14"/>
    </sheetView>
  </sheetViews>
  <sheetFormatPr defaultColWidth="8.81640625" defaultRowHeight="14.5" x14ac:dyDescent="0.35"/>
  <cols>
    <col min="1" max="1" width="35.54296875" customWidth="1"/>
    <col min="3" max="3" width="10.1796875" customWidth="1"/>
    <col min="5" max="5" width="11.7265625" customWidth="1"/>
    <col min="7" max="7" width="9.54296875" bestFit="1" customWidth="1"/>
    <col min="8" max="8" width="10.26953125" bestFit="1" customWidth="1"/>
  </cols>
  <sheetData>
    <row r="1" spans="1:8" x14ac:dyDescent="0.35">
      <c r="A1" s="1" t="s">
        <v>0</v>
      </c>
      <c r="B1" s="2" t="s">
        <v>3</v>
      </c>
      <c r="C1" s="2" t="s">
        <v>26</v>
      </c>
      <c r="D1" s="2" t="s">
        <v>25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8" x14ac:dyDescent="0.35">
      <c r="A2" s="3" t="s">
        <v>4</v>
      </c>
      <c r="B2" s="4" t="s">
        <v>5</v>
      </c>
      <c r="C2" s="4">
        <v>0</v>
      </c>
      <c r="D2" s="4">
        <v>0</v>
      </c>
      <c r="E2" s="2">
        <v>0</v>
      </c>
      <c r="F2" s="2">
        <v>0</v>
      </c>
      <c r="G2" s="13">
        <v>0</v>
      </c>
      <c r="H2" s="17" t="s">
        <v>33</v>
      </c>
    </row>
    <row r="3" spans="1:8" x14ac:dyDescent="0.35">
      <c r="A3" s="5" t="s">
        <v>15</v>
      </c>
      <c r="B3" s="4" t="s">
        <v>6</v>
      </c>
      <c r="C3" s="4" t="s">
        <v>28</v>
      </c>
      <c r="D3" s="4">
        <v>0.99</v>
      </c>
      <c r="E3" s="6">
        <v>0.32200000000000001</v>
      </c>
      <c r="F3" s="6">
        <v>2.5000000000000001E-2</v>
      </c>
      <c r="G3" s="15">
        <v>0</v>
      </c>
      <c r="H3" s="17" t="s">
        <v>37</v>
      </c>
    </row>
    <row r="4" spans="1:8" x14ac:dyDescent="0.35">
      <c r="A4" s="5" t="s">
        <v>18</v>
      </c>
      <c r="B4" s="10" t="s">
        <v>14</v>
      </c>
      <c r="C4" s="4" t="s">
        <v>27</v>
      </c>
      <c r="D4" s="4">
        <v>0.99</v>
      </c>
      <c r="E4" s="9">
        <v>2.5129999999999999</v>
      </c>
      <c r="F4" s="9">
        <v>0.13100000000000001</v>
      </c>
      <c r="G4" s="13">
        <f>0.22*0.75</f>
        <v>0.16500000000000001</v>
      </c>
      <c r="H4" s="17" t="s">
        <v>38</v>
      </c>
    </row>
    <row r="5" spans="1:8" x14ac:dyDescent="0.35">
      <c r="A5" s="3" t="s">
        <v>43</v>
      </c>
      <c r="B5" s="4" t="s">
        <v>40</v>
      </c>
      <c r="C5" s="4" t="s">
        <v>44</v>
      </c>
      <c r="D5" s="4">
        <v>0.99</v>
      </c>
      <c r="E5" s="2">
        <v>3.4000000000000002E-2</v>
      </c>
      <c r="F5" s="2">
        <v>4.0000000000000001E-3</v>
      </c>
      <c r="G5" s="13">
        <f>0.22*0.75</f>
        <v>0.16500000000000001</v>
      </c>
      <c r="H5" s="17" t="s">
        <v>55</v>
      </c>
    </row>
    <row r="6" spans="1:8" x14ac:dyDescent="0.35">
      <c r="A6" s="3" t="s">
        <v>45</v>
      </c>
      <c r="B6" s="4" t="s">
        <v>46</v>
      </c>
      <c r="C6" s="4" t="s">
        <v>47</v>
      </c>
      <c r="D6" s="4">
        <v>0.99</v>
      </c>
      <c r="E6" s="2">
        <v>2.2932000000000001</v>
      </c>
      <c r="F6" s="2">
        <v>0.14507999999999999</v>
      </c>
      <c r="G6" s="13">
        <f>0.22*0.75</f>
        <v>0.16500000000000001</v>
      </c>
      <c r="H6" s="17" t="s">
        <v>55</v>
      </c>
    </row>
    <row r="7" spans="1:8" x14ac:dyDescent="0.35">
      <c r="A7" s="3" t="s">
        <v>48</v>
      </c>
      <c r="B7" s="4" t="s">
        <v>49</v>
      </c>
      <c r="C7" s="4" t="s">
        <v>50</v>
      </c>
      <c r="D7" s="4">
        <v>0.99</v>
      </c>
      <c r="E7" s="2">
        <v>0.66378000000000004</v>
      </c>
      <c r="F7" s="2">
        <v>8.8919999999999999E-2</v>
      </c>
      <c r="G7" s="13">
        <f>0.22*0.75</f>
        <v>0.16500000000000001</v>
      </c>
      <c r="H7" s="17" t="s">
        <v>55</v>
      </c>
    </row>
    <row r="8" spans="1:8" x14ac:dyDescent="0.35">
      <c r="A8" s="3" t="s">
        <v>51</v>
      </c>
      <c r="B8" s="4" t="s">
        <v>52</v>
      </c>
      <c r="C8" s="4" t="s">
        <v>50</v>
      </c>
      <c r="D8" s="4">
        <v>0.99</v>
      </c>
      <c r="E8" s="2">
        <v>0.12168</v>
      </c>
      <c r="F8" s="2">
        <v>3.8609999999999998E-2</v>
      </c>
      <c r="G8" s="13">
        <f>0.22*0.75</f>
        <v>0.16500000000000001</v>
      </c>
      <c r="H8" s="17" t="s">
        <v>55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DHW</vt:lpstr>
      <vt:lpstr>HEATING</vt:lpstr>
      <vt:lpstr>COOLING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Bhargava</cp:lastModifiedBy>
  <dcterms:created xsi:type="dcterms:W3CDTF">2014-03-24T07:52:52Z</dcterms:created>
  <dcterms:modified xsi:type="dcterms:W3CDTF">2018-06-13T03:43:02Z</dcterms:modified>
</cp:coreProperties>
</file>