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DE/assemblies/"/>
    </mc:Choice>
  </mc:AlternateContent>
  <xr:revisionPtr revIDLastSave="0" documentId="13_ncr:1_{8E152CA5-A1EB-BB4E-A80E-61C98D6D38FE}" xr6:coauthVersionLast="47" xr6:coauthVersionMax="47" xr10:uidLastSave="{00000000-0000-0000-0000-000000000000}"/>
  <bookViews>
    <workbookView xWindow="5740" yWindow="1480" windowWidth="41340" windowHeight="24520" activeTab="3" xr2:uid="{00000000-000D-0000-FFFF-FFFF00000000}"/>
  </bookViews>
  <sheets>
    <sheet name="HEATING" sheetId="1" r:id="rId1"/>
    <sheet name="HOT_WATER" sheetId="2" r:id="rId2"/>
    <sheet name="COOLING" sheetId="3" r:id="rId3"/>
    <sheet name="ELECTRICITY" sheetId="4" r:id="rId4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E35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tc={B4F5AB91-6F7C-483D-A592-89102691FFFB}</author>
  </authors>
  <commentList>
    <comment ref="A33" authorId="0" shapeId="0" xr:uid="{B4F5AB91-6F7C-483D-A592-89102691FFFB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values + 15% of vertailverluste not included in th original factors. In order to trasnform from useful to final energy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tc={003A11DB-1C47-4897-99B3-6450868F736D}</author>
  </authors>
  <commentList>
    <comment ref="A33" authorId="0" shapeId="0" xr:uid="{003A11DB-1C47-4897-99B3-6450868F736D}">
      <text>
        <r>
          <rPr>
            <sz val="11"/>
            <color theme="1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values + 15% of vertailverluste not included in th original factors. In order to trasnform from useful to final energy
</t>
        </r>
      </text>
    </comment>
  </commentList>
</comments>
</file>

<file path=xl/sharedStrings.xml><?xml version="1.0" encoding="utf-8"?>
<sst xmlns="http://schemas.openxmlformats.org/spreadsheetml/2006/main" count="570" uniqueCount="168">
  <si>
    <t>Description</t>
  </si>
  <si>
    <t>code</t>
  </si>
  <si>
    <t>feedstock</t>
  </si>
  <si>
    <t>scale</t>
  </si>
  <si>
    <t>efficiency</t>
  </si>
  <si>
    <t>CAPEX_USD2015kW</t>
  </si>
  <si>
    <t>LT_yr</t>
  </si>
  <si>
    <t>O&amp;M_%</t>
  </si>
  <si>
    <t>IR_%</t>
  </si>
  <si>
    <t>reference</t>
  </si>
  <si>
    <t>none</t>
  </si>
  <si>
    <t>SUPPLY_HEATING_AS0</t>
  </si>
  <si>
    <t>NONE</t>
  </si>
  <si>
    <t>educated guess</t>
  </si>
  <si>
    <t>oil-fired boiler - Konstanttemperaturkessel - 10 kW</t>
  </si>
  <si>
    <t>SUPPLY_HEATING_AS1</t>
  </si>
  <si>
    <t>OIL</t>
  </si>
  <si>
    <t>BUILDING</t>
  </si>
  <si>
    <t>https://www.effizienzhaus-online.de/lexikon/wirkungsgrad/, KEA Technikkatalog</t>
  </si>
  <si>
    <t>oil-fired boiler - Konstanttemperaturkessel - 50 kW</t>
  </si>
  <si>
    <t>SUPPLY_HEATING_AS2</t>
  </si>
  <si>
    <t>oil-fired boiler - Konstanttemperaturkessel - 100 kW</t>
  </si>
  <si>
    <t>SUPPLY_HEATING_AS3</t>
  </si>
  <si>
    <t>oil-fired boiler - Niedertemperaturkessel - 10 kW</t>
  </si>
  <si>
    <t>SUPPLY_HEATING_AS4</t>
  </si>
  <si>
    <t>oil-fired boiler - Niedertemperaturkessel -  50 kW</t>
  </si>
  <si>
    <t>SUPPLY_HEATING_AS5</t>
  </si>
  <si>
    <t>oil-fired boiler - Niedertemperaturkessel - 100 kW</t>
  </si>
  <si>
    <t>SUPPLY_HEATING_AS6</t>
  </si>
  <si>
    <t>oil-fired boiler  - Brennwertgerät -  10 kW</t>
  </si>
  <si>
    <t>SUPPLY_HEATING_AS7</t>
  </si>
  <si>
    <t>oil-fired boiler  - Brennwertgerät -  50 kW</t>
  </si>
  <si>
    <t>SUPPLY_HEATING_AS8</t>
  </si>
  <si>
    <t>oil-fired boiler  - Brennwertgerät -  100 kW</t>
  </si>
  <si>
    <t>SUPPLY_HEATING_AS9</t>
  </si>
  <si>
    <t>natural gas-fired boiler - Konstanttemperaturkessel - 10 kW</t>
  </si>
  <si>
    <t>SUPPLY_HEATING_AS10</t>
  </si>
  <si>
    <t>NATURALGAS</t>
  </si>
  <si>
    <t>natural gas-fired boiler - Konstanttemperaturkessel - 50 kW</t>
  </si>
  <si>
    <t>SUPPLY_HEATING_AS11</t>
  </si>
  <si>
    <t>natural gas-fired boiler - Konstanttemperaturkessel - 100 kW</t>
  </si>
  <si>
    <t>SUPPLY_HEATING_AS12</t>
  </si>
  <si>
    <t>natural gas-fired boiler - Niedertemperaturkessel - 10 kW</t>
  </si>
  <si>
    <t>SUPPLY_HEATING_AS13</t>
  </si>
  <si>
    <t>natural gas-fired boiler - Niedertemperaturkessel - 50 kW</t>
  </si>
  <si>
    <t>SUPPLY_HEATING_AS14</t>
  </si>
  <si>
    <t>natural gas-fired boiler - Niedertemperaturkessel - 100 kW</t>
  </si>
  <si>
    <t>SUPPLY_HEATING_AS15</t>
  </si>
  <si>
    <t>natural gas-fired boiler  - Brennwertgerät - 10 kW</t>
  </si>
  <si>
    <t>SUPPLY_HEATING_AS16</t>
  </si>
  <si>
    <t>natural gas- boiler  - Brennwertgerät - 50 kW</t>
  </si>
  <si>
    <t>SUPPLY_HEATING_AS17</t>
  </si>
  <si>
    <t>natural gas-fired boiler  - Brennwertgerät -  100 kW</t>
  </si>
  <si>
    <t>SUPPLY_HEATING_AS18</t>
  </si>
  <si>
    <t>biomass boiler - 10 kW</t>
  </si>
  <si>
    <t>SUPPLY_HEATING_AS19</t>
  </si>
  <si>
    <t>WETBIOMASS</t>
  </si>
  <si>
    <t>KEA Technikatalog</t>
  </si>
  <si>
    <t>biomass boiler - 50 kW</t>
  </si>
  <si>
    <t>SUPPLY_HEATING_AS20</t>
  </si>
  <si>
    <t>biomass boiler - 100 kW</t>
  </si>
  <si>
    <t>SUPPLY_HEATING_AS21</t>
  </si>
  <si>
    <t>heatpump  soil/water - 10 kW</t>
  </si>
  <si>
    <t>SUPPLY_HEATING_AS22</t>
  </si>
  <si>
    <t>GRID</t>
  </si>
  <si>
    <t>Technologiesteckbriefe: https://energy.ec.europa.eu/system/files/2021-01/de_ca_2020_de_0.pdf</t>
  </si>
  <si>
    <t>heatpump  soil/water - 50 kW</t>
  </si>
  <si>
    <t>SUPPLY_HEATING_AS23</t>
  </si>
  <si>
    <t>heatpump  soil/water - 100 kW</t>
  </si>
  <si>
    <t>SUPPLY_HEATING_AS24</t>
  </si>
  <si>
    <t>heatpump  air/water -  10 kW</t>
  </si>
  <si>
    <t>SUPPLY_HEATING_AS25</t>
  </si>
  <si>
    <t>heatpump  air/water -  50 kW</t>
  </si>
  <si>
    <t>SUPPLY_HEATING_AS26</t>
  </si>
  <si>
    <t>heatpump  air/water -  100 kW</t>
  </si>
  <si>
    <t>SUPPLY_HEATING_AS27</t>
  </si>
  <si>
    <t>heatpump - air/air</t>
  </si>
  <si>
    <t>SUPPLY_HEATING_AS28</t>
  </si>
  <si>
    <t>from CEA Switzerland, adjustments required, educated guess</t>
  </si>
  <si>
    <t>heatpump - water/water</t>
  </si>
  <si>
    <t>SUPPLY_HEATING_AS29</t>
  </si>
  <si>
    <t>coal-fired furnace</t>
  </si>
  <si>
    <t>SUPPLY_HEATING_AS30</t>
  </si>
  <si>
    <t>COAL</t>
  </si>
  <si>
    <t>from CEA Switzerland, adjustments required, Connolly et al. (2013). Costs in the EU boiler &lt;25 kW)</t>
  </si>
  <si>
    <t>electrical boiler</t>
  </si>
  <si>
    <t>SUPPLY_HEATING_AS31</t>
  </si>
  <si>
    <t>from CEA Switzerland, adjustments required</t>
  </si>
  <si>
    <t>wood-furnace</t>
  </si>
  <si>
    <t>SUPPLY_HEATING_AS32</t>
  </si>
  <si>
    <t>WOOD</t>
  </si>
  <si>
    <t>district heating - natural gas-fired boiler</t>
  </si>
  <si>
    <t>SUPPLY_HEATING_AS33</t>
  </si>
  <si>
    <t>DISTRICT</t>
  </si>
  <si>
    <t>district heating - heatpump - soil/water</t>
  </si>
  <si>
    <t>SUPPLY_HEATING_AS34</t>
  </si>
  <si>
    <t>district heating - heat pump - water/water</t>
  </si>
  <si>
    <t>SUPPLY_HEATING_AS35</t>
  </si>
  <si>
    <t>SUPPLY_HOTWATER_AS0</t>
  </si>
  <si>
    <t xml:space="preserve">oil-fired boiler - Konstanttemperaturkessel - 10 kW </t>
  </si>
  <si>
    <t>SUPPLY_HOTWATER_AS1</t>
  </si>
  <si>
    <t>SUPPLY_HOTWATER_AS2</t>
  </si>
  <si>
    <t>SUPPLY_HOTWATER_AS3</t>
  </si>
  <si>
    <t>SUPPLY_HOTWATER_AS4</t>
  </si>
  <si>
    <t>SUPPLY_HOTWATER_AS5</t>
  </si>
  <si>
    <t>SUPPLY_HOTWATER_AS6</t>
  </si>
  <si>
    <t>SUPPLY_HOTWATER_AS7</t>
  </si>
  <si>
    <t>SUPPLY_HOTWATER_AS8</t>
  </si>
  <si>
    <t>SUPPLY_HOTWATER_AS9</t>
  </si>
  <si>
    <t>SUPPLY_HOTWATER_AS10</t>
  </si>
  <si>
    <t>SUPPLY_HOTWATER_AS11</t>
  </si>
  <si>
    <t>SUPPLY_HOTWATER_AS12</t>
  </si>
  <si>
    <t>SUPPLY_HOTWATER_AS13</t>
  </si>
  <si>
    <t>SUPPLY_HOTWATER_AS14</t>
  </si>
  <si>
    <t>SUPPLY_HOTWATER_AS15</t>
  </si>
  <si>
    <t>SUPPLY_HOTWATER_AS16</t>
  </si>
  <si>
    <t>SUPPLY_HOTWATER_AS17</t>
  </si>
  <si>
    <t>SUPPLY_HOTWATER_AS18</t>
  </si>
  <si>
    <t>SUPPLY_HOTWATER_AS19</t>
  </si>
  <si>
    <t>SUPPLY_HOTWATER_AS20</t>
  </si>
  <si>
    <t>SUPPLY_HOTWATER_AS21</t>
  </si>
  <si>
    <t>SUPPLY_HOTWATER_AS22</t>
  </si>
  <si>
    <t>SUPPLY_HOTWATER_AS23</t>
  </si>
  <si>
    <t>SUPPLY_HOTWATER_AS24</t>
  </si>
  <si>
    <t>SUPPLY_HOTWATER_AS25</t>
  </si>
  <si>
    <t>SUPPLY_HOTWATER_AS26</t>
  </si>
  <si>
    <t>SUPPLY_HOTWATER_AS27</t>
  </si>
  <si>
    <t>SUPPLY_HOTWATER_AS28</t>
  </si>
  <si>
    <t>SUPPLY_HOTWATER_AS29</t>
  </si>
  <si>
    <t>SUPPLY_HOTWATER_AS30</t>
  </si>
  <si>
    <t>SUPPLY_HOTWATER_AS31</t>
  </si>
  <si>
    <t>SUPPLY_HOTWATER_AS32</t>
  </si>
  <si>
    <t>SUPPLY_HOTWATER_AS33</t>
  </si>
  <si>
    <t>SUPPLY_HOTWATER_AS34</t>
  </si>
  <si>
    <t>SUPPLY_HOTWATER_AS35</t>
  </si>
  <si>
    <t>system</t>
  </si>
  <si>
    <t>SUPPLY_COOLING_AS0</t>
  </si>
  <si>
    <t>SUPPLY_COOLING_AS1</t>
  </si>
  <si>
    <t>COOLING</t>
  </si>
  <si>
    <t>SUPPLY_COOLING_AS2</t>
  </si>
  <si>
    <t>district cooling  - Lakewater/water</t>
  </si>
  <si>
    <t>SUPPLY_COOLING_AS3</t>
  </si>
  <si>
    <t>district cooling  - air/air</t>
  </si>
  <si>
    <t>SUPPLY_COOLING_AS4</t>
  </si>
  <si>
    <t>SUPPLY_ELECTRICITY_AS0</t>
  </si>
  <si>
    <t>SUPPLY_ELECTRICITY_AS1</t>
  </si>
  <si>
    <t>CITY</t>
  </si>
  <si>
    <t>German consumer energy mix</t>
  </si>
  <si>
    <t>from https://ens.dk/en/our-services/projections-and-models/technology-data/technology-data-generation-electricity-and</t>
  </si>
  <si>
    <t>district heating - heat pump - seawater/water</t>
  </si>
  <si>
    <t>district heating - heatpump - air/water</t>
  </si>
  <si>
    <t>Statistisches Bundesamt 2019 Monatsbericht über die Elektrizitätsversorgung, educated guess</t>
  </si>
  <si>
    <t>from https://ens.dk/en/our-services/projections-and-models/technology-data/technology-data-generation-electricity-and and gross to net heating value conversion. Exchange rate: 1 EUR to 1.11 Dollars</t>
  </si>
  <si>
    <t>from https://ens.dk/en/our-services/projections-and-models/technology-data/technology-data-generation-electricity-and Exchange rate: 1 EUR to 1.11 Dollars</t>
  </si>
  <si>
    <t>secondary_components</t>
  </si>
  <si>
    <t>tertiary_components</t>
  </si>
  <si>
    <t>primary_components</t>
  </si>
  <si>
    <t>-</t>
  </si>
  <si>
    <t>BO2</t>
  </si>
  <si>
    <t>BO4</t>
  </si>
  <si>
    <t>BO5</t>
  </si>
  <si>
    <t>BO6</t>
  </si>
  <si>
    <t>BO1</t>
  </si>
  <si>
    <t>HP3</t>
  </si>
  <si>
    <t>HP2</t>
  </si>
  <si>
    <t>HP1</t>
  </si>
  <si>
    <t>CH2</t>
  </si>
  <si>
    <t>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</si>
</sst>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65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indexed="65"/>
      <name val="Calibri"/>
      <family val="2"/>
    </font>
    <font>
      <sz val="11"/>
      <color indexed="9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theme="0"/>
        <bgColor theme="0"/>
      </patternFill>
    </fill>
    <fill>
      <patternFill patternType="solid">
        <fgColor indexed="49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theme="0"/>
      </patternFill>
    </fill>
  </fills>
  <borders count="8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2" fillId="0" borderId="0"/>
    <xf numFmtId="0" fontId="3" fillId="0" borderId="0"/>
  </cellStyleXfs>
  <cellXfs count="29">
    <xf numFmtId="0" fontId="0" fillId="0" borderId="0" xfId="0"/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2" xfId="2" applyNumberFormat="1" applyFont="1" applyBorder="1" applyAlignment="1">
      <alignment horizontal="center" vertical="center"/>
    </xf>
    <xf numFmtId="165" fontId="6" fillId="0" borderId="3" xfId="2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49" fontId="4" fillId="2" borderId="4" xfId="0" applyNumberFormat="1" applyFont="1" applyFill="1" applyBorder="1" applyAlignment="1">
      <alignment horizontal="left"/>
    </xf>
    <xf numFmtId="49" fontId="4" fillId="2" borderId="5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10" fillId="0" borderId="2" xfId="2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5" fontId="10" fillId="0" borderId="3" xfId="2" applyNumberFormat="1" applyFont="1" applyBorder="1" applyAlignment="1">
      <alignment horizontal="center" vertical="center"/>
    </xf>
    <xf numFmtId="164" fontId="11" fillId="0" borderId="2" xfId="2" applyNumberFormat="1" applyFont="1" applyBorder="1" applyAlignment="1">
      <alignment horizontal="center" vertical="center"/>
    </xf>
    <xf numFmtId="164" fontId="6" fillId="0" borderId="3" xfId="2" applyNumberFormat="1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/>
    </xf>
    <xf numFmtId="164" fontId="11" fillId="0" borderId="2" xfId="2" applyNumberFormat="1" applyFont="1" applyBorder="1" applyAlignment="1">
      <alignment horizontal="center" vertical="center" wrapText="1"/>
    </xf>
    <xf numFmtId="49" fontId="13" fillId="2" borderId="6" xfId="0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eno Fonseca" id="{485AE12D-3B2A-782F-47E2-F77D29024614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3" personId="{485AE12D-3B2A-782F-47E2-F77D29024614}" id="{B4F5AB91-6F7C-483D-A592-89102691FFFB}">
    <text xml:space="preserve">All values + 15% of vertailverluste not included in th original factors. In order to trasnform from useful to final energy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3" personId="{485AE12D-3B2A-782F-47E2-F77D29024614}" id="{003A11DB-1C47-4897-99B3-6450868F736D}">
    <text xml:space="preserve">All values + 15% of vertailverluste not included in th original factors. In order to trasnform from useful to final energy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zoomScale="118" workbookViewId="0">
      <selection activeCell="C37" sqref="C37"/>
    </sheetView>
  </sheetViews>
  <sheetFormatPr baseColWidth="10" defaultColWidth="8.83203125" defaultRowHeight="15" x14ac:dyDescent="0.2"/>
  <cols>
    <col min="1" max="1" width="51.83203125" bestFit="1" customWidth="1"/>
    <col min="2" max="2" width="22" bestFit="1" customWidth="1"/>
    <col min="3" max="5" width="22" customWidth="1"/>
    <col min="6" max="6" width="11.6640625" bestFit="1" customWidth="1"/>
    <col min="7" max="7" width="10.33203125" bestFit="1" customWidth="1"/>
    <col min="8" max="8" width="13.1640625" bestFit="1" customWidth="1"/>
    <col min="9" max="9" width="18.5" bestFit="1" customWidth="1"/>
    <col min="10" max="10" width="14.6640625" customWidth="1"/>
    <col min="11" max="11" width="12.6640625" customWidth="1"/>
    <col min="13" max="13" width="77.5" bestFit="1" customWidth="1"/>
  </cols>
  <sheetData>
    <row r="1" spans="1:13" x14ac:dyDescent="0.2">
      <c r="A1" s="1" t="s">
        <v>0</v>
      </c>
      <c r="B1" s="2" t="s">
        <v>1</v>
      </c>
      <c r="C1" s="25" t="s">
        <v>156</v>
      </c>
      <c r="D1" s="25" t="s">
        <v>154</v>
      </c>
      <c r="E1" s="25" t="s">
        <v>155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x14ac:dyDescent="0.2">
      <c r="A2" s="1" t="s">
        <v>10</v>
      </c>
      <c r="B2" s="3" t="s">
        <v>11</v>
      </c>
      <c r="C2" s="26" t="s">
        <v>157</v>
      </c>
      <c r="D2" s="27" t="s">
        <v>157</v>
      </c>
      <c r="E2" s="27" t="s">
        <v>157</v>
      </c>
      <c r="F2" s="4" t="s">
        <v>12</v>
      </c>
      <c r="G2" s="4" t="s">
        <v>12</v>
      </c>
      <c r="H2" s="5">
        <v>0</v>
      </c>
      <c r="I2" s="5">
        <v>0</v>
      </c>
      <c r="J2" s="6">
        <v>20</v>
      </c>
      <c r="K2" s="6">
        <v>1</v>
      </c>
      <c r="L2" s="6">
        <v>5</v>
      </c>
      <c r="M2" s="7" t="s">
        <v>13</v>
      </c>
    </row>
    <row r="3" spans="1:13" x14ac:dyDescent="0.2">
      <c r="A3" s="1" t="s">
        <v>14</v>
      </c>
      <c r="B3" s="3" t="s">
        <v>15</v>
      </c>
      <c r="C3" s="26" t="s">
        <v>158</v>
      </c>
      <c r="D3" s="27" t="s">
        <v>157</v>
      </c>
      <c r="E3" s="27" t="s">
        <v>157</v>
      </c>
      <c r="F3" s="7" t="s">
        <v>16</v>
      </c>
      <c r="G3" s="7" t="s">
        <v>17</v>
      </c>
      <c r="H3" s="8">
        <v>0.7</v>
      </c>
      <c r="I3" s="8">
        <v>1560.1736079047005</v>
      </c>
      <c r="J3" s="6">
        <v>20</v>
      </c>
      <c r="K3" s="6">
        <v>3.5</v>
      </c>
      <c r="L3" s="6">
        <v>5</v>
      </c>
      <c r="M3" s="9" t="s">
        <v>18</v>
      </c>
    </row>
    <row r="4" spans="1:13" x14ac:dyDescent="0.2">
      <c r="A4" s="1" t="s">
        <v>19</v>
      </c>
      <c r="B4" s="3" t="s">
        <v>20</v>
      </c>
      <c r="C4" s="27" t="s">
        <v>158</v>
      </c>
      <c r="D4" s="27" t="s">
        <v>157</v>
      </c>
      <c r="E4" s="27" t="s">
        <v>157</v>
      </c>
      <c r="F4" s="7" t="s">
        <v>16</v>
      </c>
      <c r="G4" s="7" t="s">
        <v>17</v>
      </c>
      <c r="H4" s="8">
        <v>0.7</v>
      </c>
      <c r="I4" s="8">
        <v>383.62177486379176</v>
      </c>
      <c r="J4" s="6">
        <v>20</v>
      </c>
      <c r="K4" s="6">
        <v>3.5</v>
      </c>
      <c r="L4" s="6">
        <v>5</v>
      </c>
      <c r="M4" s="7" t="s">
        <v>18</v>
      </c>
    </row>
    <row r="5" spans="1:13" x14ac:dyDescent="0.2">
      <c r="A5" s="1" t="s">
        <v>21</v>
      </c>
      <c r="B5" s="3" t="s">
        <v>22</v>
      </c>
      <c r="C5" s="26" t="s">
        <v>158</v>
      </c>
      <c r="D5" s="27" t="s">
        <v>157</v>
      </c>
      <c r="E5" s="27" t="s">
        <v>157</v>
      </c>
      <c r="F5" s="7" t="s">
        <v>16</v>
      </c>
      <c r="G5" s="7" t="s">
        <v>17</v>
      </c>
      <c r="H5" s="8">
        <v>0.7</v>
      </c>
      <c r="I5" s="8">
        <v>277.33124018838311</v>
      </c>
      <c r="J5" s="6">
        <v>20</v>
      </c>
      <c r="K5" s="6">
        <v>3.5</v>
      </c>
      <c r="L5" s="6">
        <v>5</v>
      </c>
      <c r="M5" s="9" t="s">
        <v>18</v>
      </c>
    </row>
    <row r="6" spans="1:13" x14ac:dyDescent="0.2">
      <c r="A6" s="1" t="s">
        <v>23</v>
      </c>
      <c r="B6" s="3" t="s">
        <v>24</v>
      </c>
      <c r="C6" s="27" t="s">
        <v>158</v>
      </c>
      <c r="D6" s="27" t="s">
        <v>157</v>
      </c>
      <c r="E6" s="27" t="s">
        <v>157</v>
      </c>
      <c r="F6" s="7" t="s">
        <v>16</v>
      </c>
      <c r="G6" s="7" t="s">
        <v>17</v>
      </c>
      <c r="H6" s="8">
        <v>0.85</v>
      </c>
      <c r="I6" s="8">
        <v>1284.8488535685769</v>
      </c>
      <c r="J6" s="6">
        <v>20</v>
      </c>
      <c r="K6" s="6">
        <v>3.5</v>
      </c>
      <c r="L6" s="6">
        <v>5</v>
      </c>
      <c r="M6" s="7" t="s">
        <v>18</v>
      </c>
    </row>
    <row r="7" spans="1:13" x14ac:dyDescent="0.2">
      <c r="A7" s="1" t="s">
        <v>25</v>
      </c>
      <c r="B7" s="3" t="s">
        <v>26</v>
      </c>
      <c r="C7" s="26" t="s">
        <v>158</v>
      </c>
      <c r="D7" s="27" t="s">
        <v>157</v>
      </c>
      <c r="E7" s="27" t="s">
        <v>157</v>
      </c>
      <c r="F7" s="7" t="s">
        <v>16</v>
      </c>
      <c r="G7" s="7" t="s">
        <v>17</v>
      </c>
      <c r="H7" s="8">
        <v>0.85</v>
      </c>
      <c r="I7" s="8">
        <v>315.92381459371086</v>
      </c>
      <c r="J7" s="6">
        <v>20</v>
      </c>
      <c r="K7" s="6">
        <v>3.5</v>
      </c>
      <c r="L7" s="6">
        <v>5</v>
      </c>
      <c r="M7" s="9" t="s">
        <v>18</v>
      </c>
    </row>
    <row r="8" spans="1:13" x14ac:dyDescent="0.2">
      <c r="A8" s="1" t="s">
        <v>27</v>
      </c>
      <c r="B8" s="3" t="s">
        <v>28</v>
      </c>
      <c r="C8" s="27" t="s">
        <v>158</v>
      </c>
      <c r="D8" s="27" t="s">
        <v>157</v>
      </c>
      <c r="E8" s="27" t="s">
        <v>157</v>
      </c>
      <c r="F8" s="7" t="s">
        <v>16</v>
      </c>
      <c r="G8" s="7" t="s">
        <v>17</v>
      </c>
      <c r="H8" s="8">
        <v>0.85</v>
      </c>
      <c r="I8" s="8">
        <v>228.39043309631546</v>
      </c>
      <c r="J8" s="6">
        <v>20</v>
      </c>
      <c r="K8" s="6">
        <v>3.5</v>
      </c>
      <c r="L8" s="6">
        <v>5</v>
      </c>
      <c r="M8" s="7" t="s">
        <v>18</v>
      </c>
    </row>
    <row r="9" spans="1:13" x14ac:dyDescent="0.2">
      <c r="A9" s="1" t="s">
        <v>29</v>
      </c>
      <c r="B9" s="3" t="s">
        <v>30</v>
      </c>
      <c r="C9" s="26" t="s">
        <v>158</v>
      </c>
      <c r="D9" s="27" t="s">
        <v>157</v>
      </c>
      <c r="E9" s="27" t="s">
        <v>157</v>
      </c>
      <c r="F9" s="7" t="s">
        <v>16</v>
      </c>
      <c r="G9" s="7" t="s">
        <v>17</v>
      </c>
      <c r="H9" s="8">
        <v>0.92</v>
      </c>
      <c r="I9" s="8">
        <v>1187.0886147100982</v>
      </c>
      <c r="J9" s="6">
        <v>20</v>
      </c>
      <c r="K9" s="6">
        <v>3.5</v>
      </c>
      <c r="L9" s="6">
        <v>5</v>
      </c>
      <c r="M9" s="9" t="s">
        <v>18</v>
      </c>
    </row>
    <row r="10" spans="1:13" x14ac:dyDescent="0.2">
      <c r="A10" s="1" t="s">
        <v>31</v>
      </c>
      <c r="B10" s="3" t="s">
        <v>32</v>
      </c>
      <c r="C10" s="27" t="s">
        <v>158</v>
      </c>
      <c r="D10" s="27" t="s">
        <v>157</v>
      </c>
      <c r="E10" s="27" t="s">
        <v>157</v>
      </c>
      <c r="F10" s="7" t="s">
        <v>16</v>
      </c>
      <c r="G10" s="7" t="s">
        <v>17</v>
      </c>
      <c r="H10" s="8">
        <v>0.93</v>
      </c>
      <c r="I10" s="8">
        <v>288.74757247812278</v>
      </c>
      <c r="J10" s="6">
        <v>20</v>
      </c>
      <c r="K10" s="6">
        <v>3.5</v>
      </c>
      <c r="L10" s="6">
        <v>5</v>
      </c>
      <c r="M10" s="7" t="s">
        <v>18</v>
      </c>
    </row>
    <row r="11" spans="1:13" x14ac:dyDescent="0.2">
      <c r="A11" s="1" t="s">
        <v>33</v>
      </c>
      <c r="B11" s="3" t="s">
        <v>34</v>
      </c>
      <c r="C11" s="26" t="s">
        <v>158</v>
      </c>
      <c r="D11" s="27" t="s">
        <v>157</v>
      </c>
      <c r="E11" s="27" t="s">
        <v>157</v>
      </c>
      <c r="F11" s="7" t="s">
        <v>16</v>
      </c>
      <c r="G11" s="7" t="s">
        <v>17</v>
      </c>
      <c r="H11" s="8">
        <v>0.93</v>
      </c>
      <c r="I11" s="8">
        <v>208.74394422781521</v>
      </c>
      <c r="J11" s="6">
        <v>20</v>
      </c>
      <c r="K11" s="6">
        <v>3.5</v>
      </c>
      <c r="L11" s="6">
        <v>5</v>
      </c>
      <c r="M11" s="9" t="s">
        <v>18</v>
      </c>
    </row>
    <row r="12" spans="1:13" x14ac:dyDescent="0.2">
      <c r="A12" s="1" t="s">
        <v>35</v>
      </c>
      <c r="B12" s="3" t="s">
        <v>36</v>
      </c>
      <c r="C12" s="26" t="s">
        <v>162</v>
      </c>
      <c r="D12" s="27" t="s">
        <v>157</v>
      </c>
      <c r="E12" s="27" t="s">
        <v>157</v>
      </c>
      <c r="F12" s="10" t="s">
        <v>37</v>
      </c>
      <c r="G12" s="7" t="s">
        <v>17</v>
      </c>
      <c r="H12" s="8">
        <v>0.7</v>
      </c>
      <c r="I12" s="8">
        <v>771.18847539015621</v>
      </c>
      <c r="J12" s="6">
        <v>20</v>
      </c>
      <c r="K12" s="6">
        <v>3</v>
      </c>
      <c r="L12" s="6">
        <v>5</v>
      </c>
      <c r="M12" s="7" t="s">
        <v>18</v>
      </c>
    </row>
    <row r="13" spans="1:13" x14ac:dyDescent="0.2">
      <c r="A13" s="1" t="s">
        <v>38</v>
      </c>
      <c r="B13" s="3" t="s">
        <v>39</v>
      </c>
      <c r="C13" s="26" t="s">
        <v>162</v>
      </c>
      <c r="D13" s="27" t="s">
        <v>157</v>
      </c>
      <c r="E13" s="27" t="s">
        <v>157</v>
      </c>
      <c r="F13" s="10" t="s">
        <v>37</v>
      </c>
      <c r="G13" s="7" t="s">
        <v>17</v>
      </c>
      <c r="H13" s="8">
        <v>0.7</v>
      </c>
      <c r="I13" s="8">
        <v>217.51964170283497</v>
      </c>
      <c r="J13" s="6">
        <v>20</v>
      </c>
      <c r="K13" s="6">
        <v>3</v>
      </c>
      <c r="L13" s="6">
        <v>5</v>
      </c>
      <c r="M13" s="9" t="s">
        <v>18</v>
      </c>
    </row>
    <row r="14" spans="1:13" x14ac:dyDescent="0.2">
      <c r="A14" s="1" t="s">
        <v>40</v>
      </c>
      <c r="B14" s="3" t="s">
        <v>41</v>
      </c>
      <c r="C14" s="26" t="s">
        <v>162</v>
      </c>
      <c r="D14" s="27" t="s">
        <v>157</v>
      </c>
      <c r="E14" s="27" t="s">
        <v>157</v>
      </c>
      <c r="F14" s="10" t="s">
        <v>37</v>
      </c>
      <c r="G14" s="7" t="s">
        <v>17</v>
      </c>
      <c r="H14" s="8">
        <v>0.7</v>
      </c>
      <c r="I14" s="8">
        <v>192.79711884753905</v>
      </c>
      <c r="J14" s="6">
        <v>20</v>
      </c>
      <c r="K14" s="6">
        <v>3</v>
      </c>
      <c r="L14" s="6">
        <v>5</v>
      </c>
      <c r="M14" s="7" t="s">
        <v>18</v>
      </c>
    </row>
    <row r="15" spans="1:13" x14ac:dyDescent="0.2">
      <c r="A15" s="1" t="s">
        <v>42</v>
      </c>
      <c r="B15" s="3" t="s">
        <v>43</v>
      </c>
      <c r="C15" s="26" t="s">
        <v>162</v>
      </c>
      <c r="D15" s="27" t="s">
        <v>157</v>
      </c>
      <c r="E15" s="27" t="s">
        <v>157</v>
      </c>
      <c r="F15" s="10" t="s">
        <v>37</v>
      </c>
      <c r="G15" s="7" t="s">
        <v>17</v>
      </c>
      <c r="H15" s="8">
        <v>0.85</v>
      </c>
      <c r="I15" s="8">
        <v>635.09639149777558</v>
      </c>
      <c r="J15" s="6">
        <v>20</v>
      </c>
      <c r="K15" s="6">
        <v>3</v>
      </c>
      <c r="L15" s="6">
        <v>5</v>
      </c>
      <c r="M15" s="9" t="s">
        <v>18</v>
      </c>
    </row>
    <row r="16" spans="1:13" x14ac:dyDescent="0.2">
      <c r="A16" s="1" t="s">
        <v>44</v>
      </c>
      <c r="B16" s="3" t="s">
        <v>45</v>
      </c>
      <c r="C16" s="26" t="s">
        <v>162</v>
      </c>
      <c r="D16" s="27" t="s">
        <v>157</v>
      </c>
      <c r="E16" s="27" t="s">
        <v>157</v>
      </c>
      <c r="F16" s="10" t="s">
        <v>37</v>
      </c>
      <c r="G16" s="7" t="s">
        <v>17</v>
      </c>
      <c r="H16" s="8">
        <v>0.85</v>
      </c>
      <c r="I16" s="8">
        <v>179.13382257880528</v>
      </c>
      <c r="J16" s="6">
        <v>20</v>
      </c>
      <c r="K16" s="6">
        <v>3</v>
      </c>
      <c r="L16" s="6">
        <v>5</v>
      </c>
      <c r="M16" s="7" t="s">
        <v>18</v>
      </c>
    </row>
    <row r="17" spans="1:13" x14ac:dyDescent="0.2">
      <c r="A17" s="1" t="s">
        <v>46</v>
      </c>
      <c r="B17" s="3" t="s">
        <v>47</v>
      </c>
      <c r="C17" s="26" t="s">
        <v>162</v>
      </c>
      <c r="D17" s="27" t="s">
        <v>157</v>
      </c>
      <c r="E17" s="27" t="s">
        <v>157</v>
      </c>
      <c r="F17" s="10" t="s">
        <v>37</v>
      </c>
      <c r="G17" s="7" t="s">
        <v>17</v>
      </c>
      <c r="H17" s="8">
        <v>0.85</v>
      </c>
      <c r="I17" s="8">
        <v>158.7740978744439</v>
      </c>
      <c r="J17" s="6">
        <v>20</v>
      </c>
      <c r="K17" s="6">
        <v>3</v>
      </c>
      <c r="L17" s="6">
        <v>5</v>
      </c>
      <c r="M17" s="9" t="s">
        <v>18</v>
      </c>
    </row>
    <row r="18" spans="1:13" x14ac:dyDescent="0.2">
      <c r="A18" s="1" t="s">
        <v>48</v>
      </c>
      <c r="B18" s="3" t="s">
        <v>49</v>
      </c>
      <c r="C18" s="26" t="s">
        <v>162</v>
      </c>
      <c r="D18" s="27" t="s">
        <v>157</v>
      </c>
      <c r="E18" s="27" t="s">
        <v>157</v>
      </c>
      <c r="F18" s="10" t="s">
        <v>37</v>
      </c>
      <c r="G18" s="7" t="s">
        <v>17</v>
      </c>
      <c r="H18" s="8">
        <v>0.93</v>
      </c>
      <c r="I18" s="8">
        <v>580.46444384205302</v>
      </c>
      <c r="J18" s="6">
        <v>20</v>
      </c>
      <c r="K18" s="6">
        <v>3</v>
      </c>
      <c r="L18" s="6">
        <v>5</v>
      </c>
      <c r="M18" s="7" t="s">
        <v>18</v>
      </c>
    </row>
    <row r="19" spans="1:13" x14ac:dyDescent="0.2">
      <c r="A19" s="1" t="s">
        <v>50</v>
      </c>
      <c r="B19" s="3" t="s">
        <v>51</v>
      </c>
      <c r="C19" s="26" t="s">
        <v>162</v>
      </c>
      <c r="D19" s="27" t="s">
        <v>157</v>
      </c>
      <c r="E19" s="27" t="s">
        <v>157</v>
      </c>
      <c r="F19" s="10" t="s">
        <v>37</v>
      </c>
      <c r="G19" s="7" t="s">
        <v>17</v>
      </c>
      <c r="H19" s="8">
        <v>0.95</v>
      </c>
      <c r="I19" s="8">
        <v>160.27763072840472</v>
      </c>
      <c r="J19" s="6">
        <v>20</v>
      </c>
      <c r="K19" s="6">
        <v>3</v>
      </c>
      <c r="L19" s="6">
        <v>5</v>
      </c>
      <c r="M19" s="9" t="s">
        <v>18</v>
      </c>
    </row>
    <row r="20" spans="1:13" x14ac:dyDescent="0.2">
      <c r="A20" s="1" t="s">
        <v>52</v>
      </c>
      <c r="B20" s="3" t="s">
        <v>53</v>
      </c>
      <c r="C20" s="26" t="s">
        <v>162</v>
      </c>
      <c r="D20" s="27" t="s">
        <v>157</v>
      </c>
      <c r="E20" s="27" t="s">
        <v>157</v>
      </c>
      <c r="F20" s="10" t="s">
        <v>37</v>
      </c>
      <c r="G20" s="7" t="s">
        <v>17</v>
      </c>
      <c r="H20" s="8">
        <v>0.95</v>
      </c>
      <c r="I20" s="8">
        <v>142.0610349402919</v>
      </c>
      <c r="J20" s="6">
        <v>20</v>
      </c>
      <c r="K20" s="6">
        <v>3</v>
      </c>
      <c r="L20" s="6">
        <v>5</v>
      </c>
      <c r="M20" s="9" t="s">
        <v>18</v>
      </c>
    </row>
    <row r="21" spans="1:13" x14ac:dyDescent="0.2">
      <c r="A21" s="11" t="s">
        <v>54</v>
      </c>
      <c r="B21" s="3" t="s">
        <v>55</v>
      </c>
      <c r="C21" s="28" t="s">
        <v>157</v>
      </c>
      <c r="D21" s="27" t="s">
        <v>157</v>
      </c>
      <c r="E21" s="27" t="s">
        <v>157</v>
      </c>
      <c r="F21" s="7" t="s">
        <v>56</v>
      </c>
      <c r="G21" s="7" t="s">
        <v>17</v>
      </c>
      <c r="H21" s="8">
        <v>0.9</v>
      </c>
      <c r="I21" s="8">
        <v>1208.8544135602958</v>
      </c>
      <c r="J21" s="6">
        <v>20</v>
      </c>
      <c r="K21" s="6">
        <v>6</v>
      </c>
      <c r="L21" s="6">
        <v>5</v>
      </c>
      <c r="M21" s="9" t="s">
        <v>57</v>
      </c>
    </row>
    <row r="22" spans="1:13" x14ac:dyDescent="0.2">
      <c r="A22" s="12" t="s">
        <v>58</v>
      </c>
      <c r="B22" s="3" t="s">
        <v>59</v>
      </c>
      <c r="C22" s="28" t="s">
        <v>157</v>
      </c>
      <c r="D22" s="27" t="s">
        <v>157</v>
      </c>
      <c r="E22" s="27" t="s">
        <v>157</v>
      </c>
      <c r="F22" s="7" t="s">
        <v>56</v>
      </c>
      <c r="G22" s="7" t="s">
        <v>17</v>
      </c>
      <c r="H22" s="8">
        <v>0.81</v>
      </c>
      <c r="I22" s="8">
        <v>597.24995411269924</v>
      </c>
      <c r="J22" s="6">
        <v>20</v>
      </c>
      <c r="K22" s="6">
        <v>6</v>
      </c>
      <c r="L22" s="6">
        <v>5</v>
      </c>
      <c r="M22" s="9" t="s">
        <v>57</v>
      </c>
    </row>
    <row r="23" spans="1:13" x14ac:dyDescent="0.2">
      <c r="A23" s="12" t="s">
        <v>60</v>
      </c>
      <c r="B23" s="3" t="s">
        <v>61</v>
      </c>
      <c r="C23" s="28" t="s">
        <v>157</v>
      </c>
      <c r="D23" s="27" t="s">
        <v>157</v>
      </c>
      <c r="E23" s="27" t="s">
        <v>157</v>
      </c>
      <c r="F23" s="7" t="s">
        <v>56</v>
      </c>
      <c r="G23" s="7" t="s">
        <v>17</v>
      </c>
      <c r="H23" s="8">
        <v>0.81</v>
      </c>
      <c r="I23" s="8">
        <v>416.03714078223885</v>
      </c>
      <c r="J23" s="6">
        <v>20</v>
      </c>
      <c r="K23" s="6">
        <v>6</v>
      </c>
      <c r="L23" s="6">
        <v>5</v>
      </c>
      <c r="M23" s="9" t="s">
        <v>57</v>
      </c>
    </row>
    <row r="24" spans="1:13" x14ac:dyDescent="0.2">
      <c r="A24" s="1" t="s">
        <v>62</v>
      </c>
      <c r="B24" s="3" t="s">
        <v>63</v>
      </c>
      <c r="C24" s="26" t="s">
        <v>165</v>
      </c>
      <c r="D24" s="27" t="s">
        <v>157</v>
      </c>
      <c r="E24" s="27" t="s">
        <v>157</v>
      </c>
      <c r="F24" s="4" t="s">
        <v>64</v>
      </c>
      <c r="G24" s="7" t="s">
        <v>17</v>
      </c>
      <c r="H24" s="8">
        <v>4.25</v>
      </c>
      <c r="I24" s="8">
        <v>845.3319763891717</v>
      </c>
      <c r="J24" s="6">
        <v>20</v>
      </c>
      <c r="K24" s="13">
        <v>0.58004640371229699</v>
      </c>
      <c r="L24" s="6">
        <v>5</v>
      </c>
      <c r="M24" s="9" t="s">
        <v>65</v>
      </c>
    </row>
    <row r="25" spans="1:13" x14ac:dyDescent="0.2">
      <c r="A25" s="1" t="s">
        <v>66</v>
      </c>
      <c r="B25" s="3" t="s">
        <v>67</v>
      </c>
      <c r="C25" s="26" t="s">
        <v>165</v>
      </c>
      <c r="D25" s="27" t="s">
        <v>157</v>
      </c>
      <c r="E25" s="27" t="s">
        <v>157</v>
      </c>
      <c r="F25" s="10" t="s">
        <v>64</v>
      </c>
      <c r="G25" s="7" t="s">
        <v>17</v>
      </c>
      <c r="H25" s="8">
        <v>4.25</v>
      </c>
      <c r="I25" s="8">
        <v>520.73234276409528</v>
      </c>
      <c r="J25" s="6">
        <v>20</v>
      </c>
      <c r="K25" s="13">
        <v>0.94161958568738224</v>
      </c>
      <c r="L25" s="6">
        <v>5</v>
      </c>
      <c r="M25" s="9" t="s">
        <v>65</v>
      </c>
    </row>
    <row r="26" spans="1:13" x14ac:dyDescent="0.2">
      <c r="A26" s="1" t="s">
        <v>68</v>
      </c>
      <c r="B26" s="3" t="s">
        <v>69</v>
      </c>
      <c r="C26" s="26" t="s">
        <v>165</v>
      </c>
      <c r="D26" s="27" t="s">
        <v>157</v>
      </c>
      <c r="E26" s="27" t="s">
        <v>157</v>
      </c>
      <c r="F26" s="4" t="s">
        <v>64</v>
      </c>
      <c r="G26" s="7" t="s">
        <v>17</v>
      </c>
      <c r="H26" s="8">
        <v>4.25</v>
      </c>
      <c r="I26" s="8">
        <v>324.59963362507636</v>
      </c>
      <c r="J26" s="6">
        <v>20</v>
      </c>
      <c r="K26" s="13">
        <v>1.5105740181268883</v>
      </c>
      <c r="L26" s="6">
        <v>5</v>
      </c>
      <c r="M26" s="9" t="s">
        <v>65</v>
      </c>
    </row>
    <row r="27" spans="1:13" x14ac:dyDescent="0.2">
      <c r="A27" s="1" t="s">
        <v>70</v>
      </c>
      <c r="B27" s="3" t="s">
        <v>71</v>
      </c>
      <c r="C27" s="28" t="s">
        <v>157</v>
      </c>
      <c r="D27" s="27" t="s">
        <v>157</v>
      </c>
      <c r="E27" s="27" t="s">
        <v>157</v>
      </c>
      <c r="F27" s="4" t="s">
        <v>64</v>
      </c>
      <c r="G27" s="7" t="s">
        <v>17</v>
      </c>
      <c r="H27" s="8">
        <v>3.6</v>
      </c>
      <c r="I27" s="8">
        <v>554.16570549788537</v>
      </c>
      <c r="J27" s="6">
        <v>20</v>
      </c>
      <c r="K27" s="13">
        <v>1.1838440111420612</v>
      </c>
      <c r="L27" s="6">
        <v>5</v>
      </c>
      <c r="M27" s="9" t="s">
        <v>65</v>
      </c>
    </row>
    <row r="28" spans="1:13" x14ac:dyDescent="0.2">
      <c r="A28" s="1" t="s">
        <v>72</v>
      </c>
      <c r="B28" s="3" t="s">
        <v>73</v>
      </c>
      <c r="C28" s="28" t="s">
        <v>157</v>
      </c>
      <c r="D28" s="27" t="s">
        <v>157</v>
      </c>
      <c r="E28" s="27" t="s">
        <v>157</v>
      </c>
      <c r="F28" s="10" t="s">
        <v>64</v>
      </c>
      <c r="G28" s="7" t="s">
        <v>17</v>
      </c>
      <c r="H28" s="8">
        <v>3.6</v>
      </c>
      <c r="I28" s="8">
        <v>341.52970011534023</v>
      </c>
      <c r="J28" s="6">
        <v>20</v>
      </c>
      <c r="K28" s="13">
        <v>1.9209039548022599</v>
      </c>
      <c r="L28" s="6">
        <v>5</v>
      </c>
      <c r="M28" s="9" t="s">
        <v>65</v>
      </c>
    </row>
    <row r="29" spans="1:13" x14ac:dyDescent="0.2">
      <c r="A29" s="1" t="s">
        <v>74</v>
      </c>
      <c r="B29" s="3" t="s">
        <v>75</v>
      </c>
      <c r="C29" s="28" t="s">
        <v>157</v>
      </c>
      <c r="D29" s="27" t="s">
        <v>157</v>
      </c>
      <c r="E29" s="27" t="s">
        <v>157</v>
      </c>
      <c r="F29" s="4" t="s">
        <v>64</v>
      </c>
      <c r="G29" s="7" t="s">
        <v>17</v>
      </c>
      <c r="H29" s="8">
        <v>3.6</v>
      </c>
      <c r="I29" s="8">
        <v>212.89456459054207</v>
      </c>
      <c r="J29" s="6">
        <v>20</v>
      </c>
      <c r="K29" s="13">
        <v>3.0815523773270255</v>
      </c>
      <c r="L29" s="6">
        <v>5</v>
      </c>
      <c r="M29" s="9" t="s">
        <v>65</v>
      </c>
    </row>
    <row r="30" spans="1:13" x14ac:dyDescent="0.2">
      <c r="A30" s="1" t="s">
        <v>76</v>
      </c>
      <c r="B30" s="3" t="s">
        <v>77</v>
      </c>
      <c r="C30" s="26" t="s">
        <v>163</v>
      </c>
      <c r="D30" s="27" t="s">
        <v>157</v>
      </c>
      <c r="E30" s="27" t="s">
        <v>157</v>
      </c>
      <c r="F30" s="4" t="s">
        <v>64</v>
      </c>
      <c r="G30" s="7" t="s">
        <v>17</v>
      </c>
      <c r="H30" s="8">
        <v>2.7</v>
      </c>
      <c r="I30" s="8">
        <v>200</v>
      </c>
      <c r="J30" s="6">
        <v>20</v>
      </c>
      <c r="K30" s="6">
        <v>1</v>
      </c>
      <c r="L30" s="6">
        <v>5</v>
      </c>
      <c r="M30" s="7" t="s">
        <v>78</v>
      </c>
    </row>
    <row r="31" spans="1:13" x14ac:dyDescent="0.2">
      <c r="A31" s="1" t="s">
        <v>79</v>
      </c>
      <c r="B31" s="3" t="s">
        <v>80</v>
      </c>
      <c r="C31" s="26" t="s">
        <v>164</v>
      </c>
      <c r="D31" s="27" t="s">
        <v>157</v>
      </c>
      <c r="E31" s="27" t="s">
        <v>157</v>
      </c>
      <c r="F31" s="4" t="s">
        <v>64</v>
      </c>
      <c r="G31" s="7" t="s">
        <v>17</v>
      </c>
      <c r="H31" s="8">
        <v>3</v>
      </c>
      <c r="I31" s="8">
        <v>200</v>
      </c>
      <c r="J31" s="6">
        <v>20</v>
      </c>
      <c r="K31" s="6">
        <v>1</v>
      </c>
      <c r="L31" s="6">
        <v>5</v>
      </c>
      <c r="M31" s="7" t="s">
        <v>78</v>
      </c>
    </row>
    <row r="32" spans="1:13" x14ac:dyDescent="0.2">
      <c r="A32" s="1" t="s">
        <v>81</v>
      </c>
      <c r="B32" s="3" t="s">
        <v>82</v>
      </c>
      <c r="C32" s="26" t="s">
        <v>159</v>
      </c>
      <c r="D32" s="27" t="s">
        <v>157</v>
      </c>
      <c r="E32" s="27" t="s">
        <v>157</v>
      </c>
      <c r="F32" s="7" t="s">
        <v>83</v>
      </c>
      <c r="G32" s="7" t="s">
        <v>17</v>
      </c>
      <c r="H32" s="8">
        <v>0.6</v>
      </c>
      <c r="I32" s="8">
        <v>367</v>
      </c>
      <c r="J32" s="6">
        <v>20</v>
      </c>
      <c r="K32" s="6">
        <v>1</v>
      </c>
      <c r="L32" s="6">
        <v>5</v>
      </c>
      <c r="M32" s="9" t="s">
        <v>84</v>
      </c>
    </row>
    <row r="33" spans="1:13" x14ac:dyDescent="0.2">
      <c r="A33" s="1" t="s">
        <v>85</v>
      </c>
      <c r="B33" s="3" t="s">
        <v>86</v>
      </c>
      <c r="C33" s="26" t="s">
        <v>160</v>
      </c>
      <c r="D33" s="27" t="s">
        <v>157</v>
      </c>
      <c r="E33" s="27" t="s">
        <v>157</v>
      </c>
      <c r="F33" s="4" t="s">
        <v>64</v>
      </c>
      <c r="G33" s="7" t="s">
        <v>17</v>
      </c>
      <c r="H33" s="8">
        <v>0.9</v>
      </c>
      <c r="I33" s="8">
        <v>200</v>
      </c>
      <c r="J33" s="6">
        <v>20</v>
      </c>
      <c r="K33" s="6">
        <v>1</v>
      </c>
      <c r="L33" s="6">
        <v>5</v>
      </c>
      <c r="M33" s="7" t="s">
        <v>87</v>
      </c>
    </row>
    <row r="34" spans="1:13" x14ac:dyDescent="0.2">
      <c r="A34" s="1" t="s">
        <v>88</v>
      </c>
      <c r="B34" s="3" t="s">
        <v>89</v>
      </c>
      <c r="C34" s="26" t="s">
        <v>161</v>
      </c>
      <c r="D34" s="27" t="s">
        <v>157</v>
      </c>
      <c r="E34" s="27" t="s">
        <v>157</v>
      </c>
      <c r="F34" s="7" t="s">
        <v>90</v>
      </c>
      <c r="G34" s="7" t="s">
        <v>17</v>
      </c>
      <c r="H34" s="8">
        <v>0.6</v>
      </c>
      <c r="I34" s="8">
        <v>200</v>
      </c>
      <c r="J34" s="6">
        <v>20</v>
      </c>
      <c r="K34" s="6">
        <v>1</v>
      </c>
      <c r="L34" s="6">
        <v>5</v>
      </c>
      <c r="M34" s="7" t="s">
        <v>87</v>
      </c>
    </row>
    <row r="35" spans="1:13" x14ac:dyDescent="0.2">
      <c r="A35" s="1" t="s">
        <v>91</v>
      </c>
      <c r="B35" s="3" t="s">
        <v>92</v>
      </c>
      <c r="C35" s="26" t="s">
        <v>162</v>
      </c>
      <c r="D35" s="27" t="s">
        <v>157</v>
      </c>
      <c r="E35" s="27" t="s">
        <v>157</v>
      </c>
      <c r="F35" s="10" t="s">
        <v>37</v>
      </c>
      <c r="G35" s="10" t="s">
        <v>93</v>
      </c>
      <c r="H35" s="22">
        <f>1.03 * 950/1050</f>
        <v>0.9319047619047619</v>
      </c>
      <c r="I35" s="8">
        <f>60 * 1.11</f>
        <v>66.600000000000009</v>
      </c>
      <c r="J35" s="6">
        <v>25</v>
      </c>
      <c r="K35" s="6">
        <v>1</v>
      </c>
      <c r="L35" s="6">
        <v>5</v>
      </c>
      <c r="M35" s="21" t="s">
        <v>152</v>
      </c>
    </row>
    <row r="36" spans="1:13" x14ac:dyDescent="0.2">
      <c r="A36" s="23" t="s">
        <v>150</v>
      </c>
      <c r="B36" s="3" t="s">
        <v>95</v>
      </c>
      <c r="C36" s="28" t="s">
        <v>157</v>
      </c>
      <c r="D36" s="27" t="s">
        <v>157</v>
      </c>
      <c r="E36" s="27" t="s">
        <v>157</v>
      </c>
      <c r="F36" s="10" t="s">
        <v>64</v>
      </c>
      <c r="G36" s="10" t="s">
        <v>93</v>
      </c>
      <c r="H36" s="8">
        <v>3.5</v>
      </c>
      <c r="I36" s="8">
        <f>910*1.11</f>
        <v>1010.1000000000001</v>
      </c>
      <c r="J36" s="6">
        <v>25</v>
      </c>
      <c r="K36" s="6">
        <v>1</v>
      </c>
      <c r="L36" s="6">
        <v>5</v>
      </c>
      <c r="M36" s="21" t="s">
        <v>153</v>
      </c>
    </row>
    <row r="37" spans="1:13" ht="30" x14ac:dyDescent="0.2">
      <c r="A37" s="23" t="s">
        <v>149</v>
      </c>
      <c r="B37" s="3" t="s">
        <v>97</v>
      </c>
      <c r="C37" s="26" t="s">
        <v>164</v>
      </c>
      <c r="D37" s="27" t="s">
        <v>157</v>
      </c>
      <c r="E37" s="27" t="s">
        <v>157</v>
      </c>
      <c r="F37" s="10" t="s">
        <v>64</v>
      </c>
      <c r="G37" s="10" t="s">
        <v>93</v>
      </c>
      <c r="H37" s="8">
        <v>3.4</v>
      </c>
      <c r="I37" s="8">
        <f>510*1.1</f>
        <v>561</v>
      </c>
      <c r="J37" s="6">
        <v>25</v>
      </c>
      <c r="K37" s="6">
        <v>1</v>
      </c>
      <c r="L37" s="6">
        <v>5</v>
      </c>
      <c r="M37" s="24" t="s">
        <v>153</v>
      </c>
    </row>
  </sheetData>
  <phoneticPr fontId="14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C35" sqref="C35:J37"/>
    </sheetView>
  </sheetViews>
  <sheetFormatPr baseColWidth="10" defaultColWidth="8.83203125" defaultRowHeight="15" x14ac:dyDescent="0.2"/>
  <cols>
    <col min="1" max="1" width="51.83203125" bestFit="1" customWidth="1"/>
    <col min="2" max="2" width="24.1640625" bestFit="1" customWidth="1"/>
    <col min="3" max="3" width="11.6640625" bestFit="1" customWidth="1"/>
    <col min="4" max="4" width="10.33203125" bestFit="1" customWidth="1"/>
    <col min="5" max="5" width="13.1640625" bestFit="1" customWidth="1"/>
    <col min="6" max="6" width="18.5" bestFit="1" customWidth="1"/>
    <col min="7" max="7" width="14.6640625" customWidth="1"/>
    <col min="8" max="8" width="12.6640625" customWidth="1"/>
    <col min="10" max="10" width="77.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1" t="s">
        <v>10</v>
      </c>
      <c r="B2" s="3" t="s">
        <v>98</v>
      </c>
      <c r="C2" s="4" t="s">
        <v>12</v>
      </c>
      <c r="D2" s="4" t="s">
        <v>12</v>
      </c>
      <c r="E2" s="5">
        <v>0</v>
      </c>
      <c r="F2" s="5">
        <v>0</v>
      </c>
      <c r="G2" s="6">
        <v>20</v>
      </c>
      <c r="H2" s="6">
        <v>1</v>
      </c>
      <c r="I2" s="6">
        <v>5</v>
      </c>
      <c r="J2" s="7" t="s">
        <v>13</v>
      </c>
    </row>
    <row r="3" spans="1:10" x14ac:dyDescent="0.2">
      <c r="A3" s="1" t="s">
        <v>99</v>
      </c>
      <c r="B3" s="3" t="s">
        <v>100</v>
      </c>
      <c r="C3" s="7" t="s">
        <v>16</v>
      </c>
      <c r="D3" s="7" t="s">
        <v>17</v>
      </c>
      <c r="E3" s="8">
        <v>0.7</v>
      </c>
      <c r="F3" s="8">
        <v>1560.1736079047005</v>
      </c>
      <c r="G3" s="6">
        <v>20</v>
      </c>
      <c r="H3" s="6">
        <v>3.5</v>
      </c>
      <c r="I3" s="6">
        <v>5</v>
      </c>
      <c r="J3" s="9" t="s">
        <v>18</v>
      </c>
    </row>
    <row r="4" spans="1:10" x14ac:dyDescent="0.2">
      <c r="A4" s="1" t="s">
        <v>19</v>
      </c>
      <c r="B4" s="3" t="s">
        <v>101</v>
      </c>
      <c r="C4" s="7" t="s">
        <v>16</v>
      </c>
      <c r="D4" s="7" t="s">
        <v>17</v>
      </c>
      <c r="E4" s="8">
        <v>0.7</v>
      </c>
      <c r="F4" s="8">
        <v>383.62177486379176</v>
      </c>
      <c r="G4" s="6">
        <v>20</v>
      </c>
      <c r="H4" s="6">
        <v>3.5</v>
      </c>
      <c r="I4" s="6">
        <v>5</v>
      </c>
      <c r="J4" s="7" t="s">
        <v>18</v>
      </c>
    </row>
    <row r="5" spans="1:10" x14ac:dyDescent="0.2">
      <c r="A5" s="1" t="s">
        <v>21</v>
      </c>
      <c r="B5" s="3" t="s">
        <v>102</v>
      </c>
      <c r="C5" s="7" t="s">
        <v>16</v>
      </c>
      <c r="D5" s="7" t="s">
        <v>17</v>
      </c>
      <c r="E5" s="8">
        <v>0.7</v>
      </c>
      <c r="F5" s="8">
        <v>277.33124018838311</v>
      </c>
      <c r="G5" s="6">
        <v>20</v>
      </c>
      <c r="H5" s="6">
        <v>3.5</v>
      </c>
      <c r="I5" s="6">
        <v>5</v>
      </c>
      <c r="J5" s="9" t="s">
        <v>18</v>
      </c>
    </row>
    <row r="6" spans="1:10" x14ac:dyDescent="0.2">
      <c r="A6" s="1" t="s">
        <v>23</v>
      </c>
      <c r="B6" s="3" t="s">
        <v>103</v>
      </c>
      <c r="C6" s="7" t="s">
        <v>16</v>
      </c>
      <c r="D6" s="7" t="s">
        <v>17</v>
      </c>
      <c r="E6" s="8">
        <v>0.85</v>
      </c>
      <c r="F6" s="8">
        <v>1284.8488535685769</v>
      </c>
      <c r="G6" s="6">
        <v>20</v>
      </c>
      <c r="H6" s="6">
        <v>3.5</v>
      </c>
      <c r="I6" s="6">
        <v>5</v>
      </c>
      <c r="J6" s="7" t="s">
        <v>18</v>
      </c>
    </row>
    <row r="7" spans="1:10" x14ac:dyDescent="0.2">
      <c r="A7" s="1" t="s">
        <v>25</v>
      </c>
      <c r="B7" s="3" t="s">
        <v>104</v>
      </c>
      <c r="C7" s="7" t="s">
        <v>16</v>
      </c>
      <c r="D7" s="7" t="s">
        <v>17</v>
      </c>
      <c r="E7" s="8">
        <v>0.85</v>
      </c>
      <c r="F7" s="8">
        <v>315.92381459371086</v>
      </c>
      <c r="G7" s="6">
        <v>20</v>
      </c>
      <c r="H7" s="6">
        <v>3.5</v>
      </c>
      <c r="I7" s="6">
        <v>5</v>
      </c>
      <c r="J7" s="9" t="s">
        <v>18</v>
      </c>
    </row>
    <row r="8" spans="1:10" x14ac:dyDescent="0.2">
      <c r="A8" s="1" t="s">
        <v>27</v>
      </c>
      <c r="B8" s="3" t="s">
        <v>105</v>
      </c>
      <c r="C8" s="7" t="s">
        <v>16</v>
      </c>
      <c r="D8" s="7" t="s">
        <v>17</v>
      </c>
      <c r="E8" s="8">
        <v>0.85</v>
      </c>
      <c r="F8" s="8">
        <v>228.39043309631546</v>
      </c>
      <c r="G8" s="6">
        <v>20</v>
      </c>
      <c r="H8" s="6">
        <v>3.5</v>
      </c>
      <c r="I8" s="6">
        <v>5</v>
      </c>
      <c r="J8" s="7" t="s">
        <v>18</v>
      </c>
    </row>
    <row r="9" spans="1:10" x14ac:dyDescent="0.2">
      <c r="A9" s="1" t="s">
        <v>29</v>
      </c>
      <c r="B9" s="3" t="s">
        <v>106</v>
      </c>
      <c r="C9" s="7" t="s">
        <v>16</v>
      </c>
      <c r="D9" s="7" t="s">
        <v>17</v>
      </c>
      <c r="E9" s="8">
        <v>0.92</v>
      </c>
      <c r="F9" s="8">
        <v>1187.0886147100982</v>
      </c>
      <c r="G9" s="6">
        <v>20</v>
      </c>
      <c r="H9" s="6">
        <v>3.5</v>
      </c>
      <c r="I9" s="6">
        <v>5</v>
      </c>
      <c r="J9" s="9" t="s">
        <v>18</v>
      </c>
    </row>
    <row r="10" spans="1:10" x14ac:dyDescent="0.2">
      <c r="A10" s="1" t="s">
        <v>31</v>
      </c>
      <c r="B10" s="3" t="s">
        <v>107</v>
      </c>
      <c r="C10" s="7" t="s">
        <v>16</v>
      </c>
      <c r="D10" s="7" t="s">
        <v>17</v>
      </c>
      <c r="E10" s="8">
        <v>0.93</v>
      </c>
      <c r="F10" s="8">
        <v>288.74757247812278</v>
      </c>
      <c r="G10" s="6">
        <v>20</v>
      </c>
      <c r="H10" s="6">
        <v>3.5</v>
      </c>
      <c r="I10" s="6">
        <v>5</v>
      </c>
      <c r="J10" s="7" t="s">
        <v>18</v>
      </c>
    </row>
    <row r="11" spans="1:10" x14ac:dyDescent="0.2">
      <c r="A11" s="1" t="s">
        <v>33</v>
      </c>
      <c r="B11" s="3" t="s">
        <v>108</v>
      </c>
      <c r="C11" s="7" t="s">
        <v>16</v>
      </c>
      <c r="D11" s="7" t="s">
        <v>17</v>
      </c>
      <c r="E11" s="8">
        <v>0.93</v>
      </c>
      <c r="F11" s="8">
        <v>208.74394422781521</v>
      </c>
      <c r="G11" s="6">
        <v>20</v>
      </c>
      <c r="H11" s="6">
        <v>3.5</v>
      </c>
      <c r="I11" s="6">
        <v>5</v>
      </c>
      <c r="J11" s="9" t="s">
        <v>18</v>
      </c>
    </row>
    <row r="12" spans="1:10" x14ac:dyDescent="0.2">
      <c r="A12" s="1" t="s">
        <v>35</v>
      </c>
      <c r="B12" s="3" t="s">
        <v>109</v>
      </c>
      <c r="C12" s="10" t="s">
        <v>37</v>
      </c>
      <c r="D12" s="7" t="s">
        <v>17</v>
      </c>
      <c r="E12" s="8">
        <v>0.7</v>
      </c>
      <c r="F12" s="8">
        <v>771.18847539015621</v>
      </c>
      <c r="G12" s="6">
        <v>20</v>
      </c>
      <c r="H12" s="6">
        <v>3</v>
      </c>
      <c r="I12" s="6">
        <v>5</v>
      </c>
      <c r="J12" s="7" t="s">
        <v>18</v>
      </c>
    </row>
    <row r="13" spans="1:10" x14ac:dyDescent="0.2">
      <c r="A13" s="1" t="s">
        <v>38</v>
      </c>
      <c r="B13" s="3" t="s">
        <v>110</v>
      </c>
      <c r="C13" s="10" t="s">
        <v>37</v>
      </c>
      <c r="D13" s="7" t="s">
        <v>17</v>
      </c>
      <c r="E13" s="8">
        <v>0.7</v>
      </c>
      <c r="F13" s="8">
        <v>217.51964170283497</v>
      </c>
      <c r="G13" s="6">
        <v>20</v>
      </c>
      <c r="H13" s="6">
        <v>3</v>
      </c>
      <c r="I13" s="6">
        <v>5</v>
      </c>
      <c r="J13" s="9" t="s">
        <v>18</v>
      </c>
    </row>
    <row r="14" spans="1:10" x14ac:dyDescent="0.2">
      <c r="A14" s="1" t="s">
        <v>40</v>
      </c>
      <c r="B14" s="3" t="s">
        <v>111</v>
      </c>
      <c r="C14" s="10" t="s">
        <v>37</v>
      </c>
      <c r="D14" s="7" t="s">
        <v>17</v>
      </c>
      <c r="E14" s="8">
        <v>0.7</v>
      </c>
      <c r="F14" s="8">
        <v>192.79711884753905</v>
      </c>
      <c r="G14" s="6">
        <v>20</v>
      </c>
      <c r="H14" s="6">
        <v>3</v>
      </c>
      <c r="I14" s="6">
        <v>5</v>
      </c>
      <c r="J14" s="7" t="s">
        <v>18</v>
      </c>
    </row>
    <row r="15" spans="1:10" x14ac:dyDescent="0.2">
      <c r="A15" s="1" t="s">
        <v>42</v>
      </c>
      <c r="B15" s="3" t="s">
        <v>112</v>
      </c>
      <c r="C15" s="10" t="s">
        <v>37</v>
      </c>
      <c r="D15" s="7" t="s">
        <v>17</v>
      </c>
      <c r="E15" s="8">
        <v>0.85</v>
      </c>
      <c r="F15" s="8">
        <v>635.09639149777558</v>
      </c>
      <c r="G15" s="6">
        <v>20</v>
      </c>
      <c r="H15" s="6">
        <v>3</v>
      </c>
      <c r="I15" s="6">
        <v>5</v>
      </c>
      <c r="J15" s="9" t="s">
        <v>18</v>
      </c>
    </row>
    <row r="16" spans="1:10" x14ac:dyDescent="0.2">
      <c r="A16" s="1" t="s">
        <v>44</v>
      </c>
      <c r="B16" s="3" t="s">
        <v>113</v>
      </c>
      <c r="C16" s="10" t="s">
        <v>37</v>
      </c>
      <c r="D16" s="7" t="s">
        <v>17</v>
      </c>
      <c r="E16" s="8">
        <v>0.85</v>
      </c>
      <c r="F16" s="8">
        <v>179.13382257880528</v>
      </c>
      <c r="G16" s="6">
        <v>20</v>
      </c>
      <c r="H16" s="6">
        <v>3</v>
      </c>
      <c r="I16" s="6">
        <v>5</v>
      </c>
      <c r="J16" s="7" t="s">
        <v>18</v>
      </c>
    </row>
    <row r="17" spans="1:10" x14ac:dyDescent="0.2">
      <c r="A17" s="1" t="s">
        <v>46</v>
      </c>
      <c r="B17" s="3" t="s">
        <v>114</v>
      </c>
      <c r="C17" s="10" t="s">
        <v>37</v>
      </c>
      <c r="D17" s="7" t="s">
        <v>17</v>
      </c>
      <c r="E17" s="8">
        <v>0.85</v>
      </c>
      <c r="F17" s="8">
        <v>158.7740978744439</v>
      </c>
      <c r="G17" s="6">
        <v>20</v>
      </c>
      <c r="H17" s="6">
        <v>3</v>
      </c>
      <c r="I17" s="6">
        <v>5</v>
      </c>
      <c r="J17" s="9" t="s">
        <v>18</v>
      </c>
    </row>
    <row r="18" spans="1:10" x14ac:dyDescent="0.2">
      <c r="A18" s="1" t="s">
        <v>48</v>
      </c>
      <c r="B18" s="3" t="s">
        <v>115</v>
      </c>
      <c r="C18" s="10" t="s">
        <v>37</v>
      </c>
      <c r="D18" s="7" t="s">
        <v>17</v>
      </c>
      <c r="E18" s="8">
        <v>0.93</v>
      </c>
      <c r="F18" s="8">
        <v>580.46444384205302</v>
      </c>
      <c r="G18" s="6">
        <v>20</v>
      </c>
      <c r="H18" s="6">
        <v>3</v>
      </c>
      <c r="I18" s="6">
        <v>5</v>
      </c>
      <c r="J18" s="7" t="s">
        <v>18</v>
      </c>
    </row>
    <row r="19" spans="1:10" x14ac:dyDescent="0.2">
      <c r="A19" s="1" t="s">
        <v>50</v>
      </c>
      <c r="B19" s="3" t="s">
        <v>116</v>
      </c>
      <c r="C19" s="10" t="s">
        <v>37</v>
      </c>
      <c r="D19" s="7" t="s">
        <v>17</v>
      </c>
      <c r="E19" s="8">
        <v>0.95</v>
      </c>
      <c r="F19" s="8">
        <v>160.27763072840472</v>
      </c>
      <c r="G19" s="6">
        <v>20</v>
      </c>
      <c r="H19" s="6">
        <v>3</v>
      </c>
      <c r="I19" s="6">
        <v>5</v>
      </c>
      <c r="J19" s="9" t="s">
        <v>18</v>
      </c>
    </row>
    <row r="20" spans="1:10" x14ac:dyDescent="0.2">
      <c r="A20" s="1" t="s">
        <v>52</v>
      </c>
      <c r="B20" s="3" t="s">
        <v>117</v>
      </c>
      <c r="C20" s="10" t="s">
        <v>37</v>
      </c>
      <c r="D20" s="7" t="s">
        <v>17</v>
      </c>
      <c r="E20" s="8">
        <v>0.95</v>
      </c>
      <c r="F20" s="8">
        <v>142.0610349402919</v>
      </c>
      <c r="G20" s="6">
        <v>20</v>
      </c>
      <c r="H20" s="6">
        <v>3</v>
      </c>
      <c r="I20" s="6">
        <v>5</v>
      </c>
      <c r="J20" s="9" t="s">
        <v>18</v>
      </c>
    </row>
    <row r="21" spans="1:10" x14ac:dyDescent="0.2">
      <c r="A21" s="11" t="s">
        <v>54</v>
      </c>
      <c r="B21" s="3" t="s">
        <v>118</v>
      </c>
      <c r="C21" s="7" t="s">
        <v>56</v>
      </c>
      <c r="D21" s="7" t="s">
        <v>17</v>
      </c>
      <c r="E21" s="8">
        <v>0.9</v>
      </c>
      <c r="F21" s="8">
        <v>1208.8544135602958</v>
      </c>
      <c r="G21" s="6">
        <v>20</v>
      </c>
      <c r="H21" s="6">
        <v>6</v>
      </c>
      <c r="I21" s="6">
        <v>5</v>
      </c>
      <c r="J21" s="9" t="s">
        <v>57</v>
      </c>
    </row>
    <row r="22" spans="1:10" x14ac:dyDescent="0.2">
      <c r="A22" s="12" t="s">
        <v>58</v>
      </c>
      <c r="B22" s="3" t="s">
        <v>119</v>
      </c>
      <c r="C22" s="7" t="s">
        <v>56</v>
      </c>
      <c r="D22" s="7" t="s">
        <v>17</v>
      </c>
      <c r="E22" s="8">
        <v>0.81</v>
      </c>
      <c r="F22" s="8">
        <v>597.24995411269924</v>
      </c>
      <c r="G22" s="6">
        <v>20</v>
      </c>
      <c r="H22" s="6">
        <v>6</v>
      </c>
      <c r="I22" s="6">
        <v>5</v>
      </c>
      <c r="J22" s="9" t="s">
        <v>57</v>
      </c>
    </row>
    <row r="23" spans="1:10" x14ac:dyDescent="0.2">
      <c r="A23" s="12" t="s">
        <v>60</v>
      </c>
      <c r="B23" s="3" t="s">
        <v>120</v>
      </c>
      <c r="C23" s="7" t="s">
        <v>56</v>
      </c>
      <c r="D23" s="7" t="s">
        <v>17</v>
      </c>
      <c r="E23" s="8">
        <v>0.81</v>
      </c>
      <c r="F23" s="8">
        <v>416.03714078223885</v>
      </c>
      <c r="G23" s="6">
        <v>20</v>
      </c>
      <c r="H23" s="6">
        <v>6</v>
      </c>
      <c r="I23" s="6">
        <v>5</v>
      </c>
      <c r="J23" s="9" t="s">
        <v>57</v>
      </c>
    </row>
    <row r="24" spans="1:10" x14ac:dyDescent="0.2">
      <c r="A24" s="1" t="s">
        <v>62</v>
      </c>
      <c r="B24" s="3" t="s">
        <v>121</v>
      </c>
      <c r="C24" s="4" t="s">
        <v>64</v>
      </c>
      <c r="D24" s="7" t="s">
        <v>17</v>
      </c>
      <c r="E24" s="8">
        <v>4.25</v>
      </c>
      <c r="F24" s="8">
        <v>845.3319763891717</v>
      </c>
      <c r="G24" s="6">
        <v>20</v>
      </c>
      <c r="H24" s="13">
        <v>0.58004640371229699</v>
      </c>
      <c r="I24" s="6">
        <v>5</v>
      </c>
      <c r="J24" s="9" t="s">
        <v>65</v>
      </c>
    </row>
    <row r="25" spans="1:10" x14ac:dyDescent="0.2">
      <c r="A25" s="1" t="s">
        <v>66</v>
      </c>
      <c r="B25" s="3" t="s">
        <v>122</v>
      </c>
      <c r="C25" s="10" t="s">
        <v>64</v>
      </c>
      <c r="D25" s="7" t="s">
        <v>17</v>
      </c>
      <c r="E25" s="8">
        <v>4.25</v>
      </c>
      <c r="F25" s="8">
        <v>520.73234276409528</v>
      </c>
      <c r="G25" s="6">
        <v>20</v>
      </c>
      <c r="H25" s="13">
        <v>0.94161958568738224</v>
      </c>
      <c r="I25" s="6">
        <v>5</v>
      </c>
      <c r="J25" s="9" t="s">
        <v>65</v>
      </c>
    </row>
    <row r="26" spans="1:10" x14ac:dyDescent="0.2">
      <c r="A26" s="1" t="s">
        <v>68</v>
      </c>
      <c r="B26" s="3" t="s">
        <v>123</v>
      </c>
      <c r="C26" s="4" t="s">
        <v>64</v>
      </c>
      <c r="D26" s="7" t="s">
        <v>17</v>
      </c>
      <c r="E26" s="8">
        <v>4.25</v>
      </c>
      <c r="F26" s="8">
        <v>324.59963362507636</v>
      </c>
      <c r="G26" s="6">
        <v>20</v>
      </c>
      <c r="H26" s="13">
        <v>1.5105740181268883</v>
      </c>
      <c r="I26" s="6">
        <v>5</v>
      </c>
      <c r="J26" s="9" t="s">
        <v>65</v>
      </c>
    </row>
    <row r="27" spans="1:10" x14ac:dyDescent="0.2">
      <c r="A27" s="1" t="s">
        <v>70</v>
      </c>
      <c r="B27" s="3" t="s">
        <v>124</v>
      </c>
      <c r="C27" s="4" t="s">
        <v>64</v>
      </c>
      <c r="D27" s="7" t="s">
        <v>17</v>
      </c>
      <c r="E27" s="8">
        <v>3.6</v>
      </c>
      <c r="F27" s="8">
        <v>554.16570549788537</v>
      </c>
      <c r="G27" s="6">
        <v>20</v>
      </c>
      <c r="H27" s="13">
        <v>1.1838440111420612</v>
      </c>
      <c r="I27" s="6">
        <v>5</v>
      </c>
      <c r="J27" s="9" t="s">
        <v>65</v>
      </c>
    </row>
    <row r="28" spans="1:10" x14ac:dyDescent="0.2">
      <c r="A28" s="1" t="s">
        <v>72</v>
      </c>
      <c r="B28" s="3" t="s">
        <v>125</v>
      </c>
      <c r="C28" s="10" t="s">
        <v>64</v>
      </c>
      <c r="D28" s="7" t="s">
        <v>17</v>
      </c>
      <c r="E28" s="8">
        <v>3.6</v>
      </c>
      <c r="F28" s="8">
        <v>341.52970011534023</v>
      </c>
      <c r="G28" s="6">
        <v>20</v>
      </c>
      <c r="H28" s="13">
        <v>1.9209039548022599</v>
      </c>
      <c r="I28" s="6">
        <v>5</v>
      </c>
      <c r="J28" s="9" t="s">
        <v>65</v>
      </c>
    </row>
    <row r="29" spans="1:10" x14ac:dyDescent="0.2">
      <c r="A29" s="1" t="s">
        <v>74</v>
      </c>
      <c r="B29" s="3" t="s">
        <v>126</v>
      </c>
      <c r="C29" s="4" t="s">
        <v>64</v>
      </c>
      <c r="D29" s="7" t="s">
        <v>17</v>
      </c>
      <c r="E29" s="8">
        <v>3.6</v>
      </c>
      <c r="F29" s="8">
        <v>212.89456459054207</v>
      </c>
      <c r="G29" s="6">
        <v>20</v>
      </c>
      <c r="H29" s="13">
        <v>3.0815523773270255</v>
      </c>
      <c r="I29" s="6">
        <v>5</v>
      </c>
      <c r="J29" s="9" t="s">
        <v>65</v>
      </c>
    </row>
    <row r="30" spans="1:10" x14ac:dyDescent="0.2">
      <c r="A30" s="1" t="s">
        <v>76</v>
      </c>
      <c r="B30" s="3" t="s">
        <v>127</v>
      </c>
      <c r="C30" s="4" t="s">
        <v>64</v>
      </c>
      <c r="D30" s="7" t="s">
        <v>17</v>
      </c>
      <c r="E30" s="8">
        <v>2.7</v>
      </c>
      <c r="F30" s="8">
        <v>200</v>
      </c>
      <c r="G30" s="6">
        <v>20</v>
      </c>
      <c r="H30" s="6">
        <v>1</v>
      </c>
      <c r="I30" s="6">
        <v>5</v>
      </c>
      <c r="J30" s="7" t="s">
        <v>78</v>
      </c>
    </row>
    <row r="31" spans="1:10" x14ac:dyDescent="0.2">
      <c r="A31" s="1" t="s">
        <v>79</v>
      </c>
      <c r="B31" s="3" t="s">
        <v>128</v>
      </c>
      <c r="C31" s="4" t="s">
        <v>64</v>
      </c>
      <c r="D31" s="7" t="s">
        <v>17</v>
      </c>
      <c r="E31" s="8">
        <v>3</v>
      </c>
      <c r="F31" s="8">
        <v>200</v>
      </c>
      <c r="G31" s="6">
        <v>20</v>
      </c>
      <c r="H31" s="6">
        <v>1</v>
      </c>
      <c r="I31" s="6">
        <v>5</v>
      </c>
      <c r="J31" s="7" t="s">
        <v>78</v>
      </c>
    </row>
    <row r="32" spans="1:10" x14ac:dyDescent="0.2">
      <c r="A32" s="1" t="s">
        <v>81</v>
      </c>
      <c r="B32" s="3" t="s">
        <v>129</v>
      </c>
      <c r="C32" s="7" t="s">
        <v>83</v>
      </c>
      <c r="D32" s="7" t="s">
        <v>17</v>
      </c>
      <c r="E32" s="8">
        <v>0.6</v>
      </c>
      <c r="F32" s="8">
        <v>367</v>
      </c>
      <c r="G32" s="6">
        <v>20</v>
      </c>
      <c r="H32" s="6">
        <v>1</v>
      </c>
      <c r="I32" s="6">
        <v>5</v>
      </c>
      <c r="J32" s="9" t="s">
        <v>84</v>
      </c>
    </row>
    <row r="33" spans="1:10" x14ac:dyDescent="0.2">
      <c r="A33" s="1" t="s">
        <v>85</v>
      </c>
      <c r="B33" s="3" t="s">
        <v>130</v>
      </c>
      <c r="C33" s="4" t="s">
        <v>64</v>
      </c>
      <c r="D33" s="7" t="s">
        <v>17</v>
      </c>
      <c r="E33" s="8">
        <v>0.9</v>
      </c>
      <c r="F33" s="8">
        <v>200</v>
      </c>
      <c r="G33" s="6">
        <v>20</v>
      </c>
      <c r="H33" s="6">
        <v>1</v>
      </c>
      <c r="I33" s="6">
        <v>5</v>
      </c>
      <c r="J33" s="7" t="s">
        <v>87</v>
      </c>
    </row>
    <row r="34" spans="1:10" x14ac:dyDescent="0.2">
      <c r="A34" s="1" t="s">
        <v>88</v>
      </c>
      <c r="B34" s="3" t="s">
        <v>131</v>
      </c>
      <c r="C34" s="7" t="s">
        <v>90</v>
      </c>
      <c r="D34" s="7" t="s">
        <v>17</v>
      </c>
      <c r="E34" s="8">
        <v>0.6</v>
      </c>
      <c r="F34" s="8">
        <v>200</v>
      </c>
      <c r="G34" s="6">
        <v>20</v>
      </c>
      <c r="H34" s="6">
        <v>1</v>
      </c>
      <c r="I34" s="6">
        <v>5</v>
      </c>
      <c r="J34" s="7" t="s">
        <v>87</v>
      </c>
    </row>
    <row r="35" spans="1:10" x14ac:dyDescent="0.2">
      <c r="A35" s="1" t="s">
        <v>91</v>
      </c>
      <c r="B35" s="3" t="s">
        <v>132</v>
      </c>
      <c r="C35" s="10" t="s">
        <v>37</v>
      </c>
      <c r="D35" s="10" t="s">
        <v>93</v>
      </c>
      <c r="E35" s="22">
        <f>1.03 * 950/1050</f>
        <v>0.9319047619047619</v>
      </c>
      <c r="F35" s="8">
        <v>60</v>
      </c>
      <c r="G35" s="6">
        <v>25</v>
      </c>
      <c r="H35" s="6">
        <v>1</v>
      </c>
      <c r="I35" s="6">
        <v>5</v>
      </c>
      <c r="J35" s="21" t="s">
        <v>148</v>
      </c>
    </row>
    <row r="36" spans="1:10" x14ac:dyDescent="0.2">
      <c r="A36" s="1" t="s">
        <v>94</v>
      </c>
      <c r="B36" s="3" t="s">
        <v>133</v>
      </c>
      <c r="C36" s="10" t="s">
        <v>64</v>
      </c>
      <c r="D36" s="10" t="s">
        <v>93</v>
      </c>
      <c r="E36" s="8">
        <v>3.5</v>
      </c>
      <c r="F36" s="8">
        <v>910</v>
      </c>
      <c r="G36" s="6">
        <v>25</v>
      </c>
      <c r="H36" s="6">
        <v>1</v>
      </c>
      <c r="I36" s="6">
        <v>5</v>
      </c>
      <c r="J36" s="21" t="s">
        <v>148</v>
      </c>
    </row>
    <row r="37" spans="1:10" x14ac:dyDescent="0.2">
      <c r="A37" s="1" t="s">
        <v>96</v>
      </c>
      <c r="B37" s="3" t="s">
        <v>134</v>
      </c>
      <c r="C37" s="10" t="s">
        <v>64</v>
      </c>
      <c r="D37" s="10" t="s">
        <v>93</v>
      </c>
      <c r="E37" s="8">
        <v>3.4</v>
      </c>
      <c r="F37" s="8">
        <v>510</v>
      </c>
      <c r="G37" s="6">
        <v>25</v>
      </c>
      <c r="H37" s="6">
        <v>1</v>
      </c>
      <c r="I37" s="6">
        <v>5</v>
      </c>
      <c r="J37" s="21" t="s">
        <v>148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topLeftCell="B1" workbookViewId="0">
      <selection activeCell="C12" sqref="C12"/>
    </sheetView>
  </sheetViews>
  <sheetFormatPr baseColWidth="10" defaultColWidth="8.83203125" defaultRowHeight="15" x14ac:dyDescent="0.2"/>
  <cols>
    <col min="1" max="1" width="92.5" bestFit="1" customWidth="1"/>
    <col min="2" max="2" width="21.1640625" bestFit="1" customWidth="1"/>
    <col min="3" max="6" width="21.1640625" customWidth="1"/>
    <col min="7" max="7" width="11.6640625" bestFit="1" customWidth="1"/>
    <col min="8" max="8" width="10.33203125" bestFit="1" customWidth="1"/>
    <col min="9" max="9" width="13.1640625" bestFit="1" customWidth="1"/>
    <col min="10" max="10" width="18.5" bestFit="1" customWidth="1"/>
    <col min="11" max="11" width="14.6640625" customWidth="1"/>
    <col min="12" max="12" width="12.6640625" customWidth="1"/>
    <col min="14" max="14" width="51.6640625" bestFit="1" customWidth="1"/>
  </cols>
  <sheetData>
    <row r="1" spans="1:14" x14ac:dyDescent="0.2">
      <c r="A1" s="1" t="s">
        <v>0</v>
      </c>
      <c r="B1" s="2" t="s">
        <v>1</v>
      </c>
      <c r="C1" s="25" t="s">
        <v>156</v>
      </c>
      <c r="D1" s="25" t="s">
        <v>154</v>
      </c>
      <c r="E1" s="25" t="s">
        <v>155</v>
      </c>
      <c r="F1" s="2" t="s">
        <v>135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2">
      <c r="A2" s="1" t="s">
        <v>10</v>
      </c>
      <c r="B2" s="3" t="s">
        <v>136</v>
      </c>
      <c r="C2" s="26" t="s">
        <v>157</v>
      </c>
      <c r="D2" s="26" t="s">
        <v>157</v>
      </c>
      <c r="E2" s="26" t="s">
        <v>157</v>
      </c>
      <c r="F2" s="3" t="s">
        <v>12</v>
      </c>
      <c r="G2" s="4" t="s">
        <v>12</v>
      </c>
      <c r="H2" s="4" t="s">
        <v>12</v>
      </c>
      <c r="I2" s="5">
        <v>0</v>
      </c>
      <c r="J2" s="5">
        <v>0</v>
      </c>
      <c r="K2" s="6">
        <v>20</v>
      </c>
      <c r="L2" s="6">
        <v>1</v>
      </c>
      <c r="M2" s="6">
        <v>5</v>
      </c>
      <c r="N2" s="7" t="s">
        <v>13</v>
      </c>
    </row>
    <row r="3" spans="1:14" x14ac:dyDescent="0.2">
      <c r="A3" s="1" t="s">
        <v>76</v>
      </c>
      <c r="B3" s="3" t="s">
        <v>137</v>
      </c>
      <c r="C3" s="26" t="s">
        <v>166</v>
      </c>
      <c r="D3" s="26" t="s">
        <v>157</v>
      </c>
      <c r="E3" s="26" t="s">
        <v>167</v>
      </c>
      <c r="F3" s="3" t="s">
        <v>138</v>
      </c>
      <c r="G3" s="4" t="s">
        <v>64</v>
      </c>
      <c r="H3" s="7" t="s">
        <v>17</v>
      </c>
      <c r="I3" s="8">
        <v>2.7</v>
      </c>
      <c r="J3" s="8">
        <v>200</v>
      </c>
      <c r="K3" s="6">
        <v>20</v>
      </c>
      <c r="L3" s="6">
        <v>1</v>
      </c>
      <c r="M3" s="6">
        <v>5</v>
      </c>
      <c r="N3" s="7" t="s">
        <v>13</v>
      </c>
    </row>
    <row r="4" spans="1:14" x14ac:dyDescent="0.2">
      <c r="A4" s="1" t="s">
        <v>79</v>
      </c>
      <c r="B4" s="3" t="s">
        <v>139</v>
      </c>
      <c r="C4" s="26" t="s">
        <v>166</v>
      </c>
      <c r="D4" s="26" t="s">
        <v>157</v>
      </c>
      <c r="E4" s="26" t="s">
        <v>167</v>
      </c>
      <c r="F4" s="3" t="s">
        <v>138</v>
      </c>
      <c r="G4" s="4" t="s">
        <v>64</v>
      </c>
      <c r="H4" s="7" t="s">
        <v>17</v>
      </c>
      <c r="I4" s="8">
        <v>3</v>
      </c>
      <c r="J4" s="8">
        <v>200</v>
      </c>
      <c r="K4" s="6">
        <v>20</v>
      </c>
      <c r="L4" s="6">
        <v>1</v>
      </c>
      <c r="M4" s="6">
        <v>5</v>
      </c>
      <c r="N4" s="7" t="s">
        <v>13</v>
      </c>
    </row>
    <row r="5" spans="1:14" x14ac:dyDescent="0.2">
      <c r="A5" s="1" t="s">
        <v>140</v>
      </c>
      <c r="B5" s="3" t="s">
        <v>141</v>
      </c>
      <c r="C5" s="26" t="s">
        <v>166</v>
      </c>
      <c r="D5" s="26" t="s">
        <v>157</v>
      </c>
      <c r="E5" s="26" t="s">
        <v>167</v>
      </c>
      <c r="F5" s="3" t="s">
        <v>138</v>
      </c>
      <c r="G5" s="4" t="s">
        <v>64</v>
      </c>
      <c r="H5" s="4" t="s">
        <v>93</v>
      </c>
      <c r="I5" s="4">
        <v>3.2</v>
      </c>
      <c r="J5" s="8">
        <v>200</v>
      </c>
      <c r="K5" s="6">
        <v>20</v>
      </c>
      <c r="L5" s="6">
        <v>1</v>
      </c>
      <c r="M5" s="6">
        <v>5</v>
      </c>
      <c r="N5" s="7" t="s">
        <v>13</v>
      </c>
    </row>
    <row r="6" spans="1:14" x14ac:dyDescent="0.2">
      <c r="A6" s="1" t="s">
        <v>142</v>
      </c>
      <c r="B6" s="3" t="s">
        <v>143</v>
      </c>
      <c r="C6" s="26" t="s">
        <v>166</v>
      </c>
      <c r="D6" s="26" t="s">
        <v>157</v>
      </c>
      <c r="E6" s="26" t="s">
        <v>167</v>
      </c>
      <c r="F6" s="3" t="s">
        <v>138</v>
      </c>
      <c r="G6" s="7" t="s">
        <v>64</v>
      </c>
      <c r="H6" s="7" t="s">
        <v>93</v>
      </c>
      <c r="I6" s="7">
        <v>2.8</v>
      </c>
      <c r="J6" s="8">
        <v>200</v>
      </c>
      <c r="K6" s="6">
        <v>20</v>
      </c>
      <c r="L6" s="6">
        <v>1</v>
      </c>
      <c r="M6" s="6">
        <v>5</v>
      </c>
      <c r="N6" s="7" t="s">
        <v>13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92.5" bestFit="1" customWidth="1"/>
    <col min="2" max="2" width="23.5" bestFit="1" customWidth="1"/>
    <col min="3" max="3" width="11.6640625" bestFit="1" customWidth="1"/>
    <col min="4" max="4" width="10.33203125" bestFit="1" customWidth="1"/>
    <col min="5" max="5" width="13.1640625" bestFit="1" customWidth="1"/>
    <col min="6" max="6" width="18.5" bestFit="1" customWidth="1"/>
    <col min="7" max="7" width="14.6640625" customWidth="1"/>
    <col min="8" max="8" width="12.6640625" customWidth="1"/>
    <col min="10" max="10" width="70.664062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1" t="s">
        <v>10</v>
      </c>
      <c r="B2" s="3" t="s">
        <v>144</v>
      </c>
      <c r="C2" s="15" t="s">
        <v>12</v>
      </c>
      <c r="D2" s="15" t="s">
        <v>12</v>
      </c>
      <c r="E2" s="16">
        <v>0</v>
      </c>
      <c r="F2" s="16">
        <v>0</v>
      </c>
      <c r="G2" s="17">
        <v>20</v>
      </c>
      <c r="H2" s="17">
        <v>1</v>
      </c>
      <c r="I2" s="17">
        <v>5</v>
      </c>
      <c r="J2" s="18" t="s">
        <v>13</v>
      </c>
    </row>
    <row r="3" spans="1:10" x14ac:dyDescent="0.2">
      <c r="A3" s="14" t="s">
        <v>147</v>
      </c>
      <c r="B3" s="27" t="s">
        <v>145</v>
      </c>
      <c r="C3" s="19" t="s">
        <v>64</v>
      </c>
      <c r="D3" s="19" t="s">
        <v>146</v>
      </c>
      <c r="E3" s="19">
        <v>0.94</v>
      </c>
      <c r="F3" s="20">
        <v>1</v>
      </c>
      <c r="G3" s="17">
        <v>20</v>
      </c>
      <c r="H3" s="17">
        <v>1</v>
      </c>
      <c r="I3" s="17">
        <v>5</v>
      </c>
      <c r="J3" s="18" t="s">
        <v>151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HEATING</vt:lpstr>
      <vt:lpstr>HOT_WATER</vt:lpstr>
      <vt:lpstr>COOLING</vt:lpstr>
      <vt:lpstr>ELECTRICITY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Zhongming Shi</cp:lastModifiedBy>
  <cp:revision>4</cp:revision>
  <dcterms:created xsi:type="dcterms:W3CDTF">2021-09-30T07:59:56Z</dcterms:created>
  <dcterms:modified xsi:type="dcterms:W3CDTF">2024-04-30T14:13:03Z</dcterms:modified>
</cp:coreProperties>
</file>