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GitHub/CityEnergyAnalyst/cea/databases/CH/components/"/>
    </mc:Choice>
  </mc:AlternateContent>
  <xr:revisionPtr revIDLastSave="0" documentId="13_ncr:1_{8E087E3E-A3E1-2743-A9FC-117671AAB145}" xr6:coauthVersionLast="36" xr6:coauthVersionMax="36" xr10:uidLastSave="{00000000-0000-0000-0000-000000000000}"/>
  <bookViews>
    <workbookView xWindow="0" yWindow="0" windowWidth="38400" windowHeight="21600" tabRatio="993" firstSheet="1" activeTab="7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unitary_air_conditioners" sheetId="16" r:id="rId4"/>
    <sheet name="vapor_compression_chillers" sheetId="8" r:id="rId5"/>
    <sheet name="absorption_chillers" sheetId="9" r:id="rId6"/>
    <sheet name="cooling_towers" sheetId="10" r:id="rId7"/>
    <sheet name="heat_exchangers" sheetId="11" r:id="rId8"/>
    <sheet name="heat_pumps" sheetId="13" r:id="rId9"/>
    <sheet name="boilers" sheetId="4" r:id="rId10"/>
    <sheet name="cogeneration_plants" sheetId="5" r:id="rId11"/>
    <sheet name="thermal_energy_storages" sheetId="14" r:id="rId12"/>
    <sheet name="hydraulic_pumps" sheetId="15" r:id="rId13"/>
    <sheet name="bore_holes" sheetId="12" r:id="rId14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M6" i="8" l="1"/>
  <c r="L6" i="8"/>
  <c r="M5" i="8"/>
  <c r="L5" i="8"/>
  <c r="M4" i="8"/>
  <c r="L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L3" i="8"/>
  <c r="M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<sst xmlns="http://schemas.openxmlformats.org/spreadsheetml/2006/main" count="838" uniqueCount="218">
  <si>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</si>
  <si>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</si>
  <si>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</si>
  <si>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</si>
  <si>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</si>
  <si>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</si>
  <si>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</si>
  <si>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</si>
  <si>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</si>
  <si>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</si>
  <si>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</si>
  <si>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</si>
  <si>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</si>
  <si>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</si>
  <si>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</si>
  <si>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</si>
  <si>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</si>
  <si>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</si>
  <si>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</si>
  <si>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</si>
  <si>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</si>
  <si>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</si>
  <si>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</si>
  <si>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</si>
  <si>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</si>
  <si>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</si>
  <si>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</si>
  <si>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</si>
  <si>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</si>
  <si>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</si>
  <si>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</si>
  <si>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</si>
  <si>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</si>
  <si>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</si>
  <si>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</si>
  <si>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</si>
  <si>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</si>
  <si>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</si>
  <si>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</si>
  <si>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</si>
  <si>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</si>
  <si>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</si>
  <si>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</si>
  <si>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</si>
  <si>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</si>
  <si>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</si>
  <si>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</si>
  <si>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</si>
  <si>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</si>
  <si>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</si>
  <si>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</si>
  <si>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</si>
  <si>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</si>
  <si>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</si>
  <si>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</si>
  <si>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</si>
  <si>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</si>
  <si>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</si>
  <si>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</si>
  <si>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</si>
  <si>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</si>
  <si>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</si>
  <si>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</si>
  <si>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</si>
  <si>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</si>
  <si>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</si>
  <si>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</si>
  <si>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</si>
  <si>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</si>
  <si>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</si>
  <si>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</si>
  <si>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</si>
  <si>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</si>
  <si>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</si>
  <si>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</si>
  <si>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</si>
  <si>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</si>
  <si>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</si>
  <si>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</si>
  <si>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</si>
  <si>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</si>
  <si>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</si>
  <si>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</si>
  <si>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</si>
  <si>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</si>
  <si>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</si>
  <si>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</si>
  <si>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</si>
  <si>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</si>
  <si>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</si>
  <si>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</si>
  <si>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</si>
  <si>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</si>
  <si>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</si>
  <si>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</si>
  <si>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</si>
  <si>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</si>
  <si>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</si>
  <si>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</si>
  <si>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a_p</t>
  </si>
  <si>
    <t>b_p</t>
  </si>
  <si>
    <t>c_p</t>
  </si>
  <si>
    <t>d_p</t>
  </si>
  <si>
    <t>e_p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</si>
  <si>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</si>
  <si>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</si>
  <si>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</si>
  <si>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</si>
  <si>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</si>
  <si>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</si>
  <si>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</si>
  <si>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</si>
  <si>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</si>
  <si>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</si>
  <si>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</si>
  <si>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</si>
  <si>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</si>
  <si>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</si>
  <si>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</si>
  <si>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</si>
  <si>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</si>
  <si>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</si>
  <si>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</si>
  <si>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</si>
  <si>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</si>
  <si>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</si>
  <si>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</si>
  <si>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</si>
  <si>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</si>
  <si>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</si>
  <si>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</si>
  <si>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</si>
  <si>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</si>
  <si>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</si>
  <si>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</si>
  <si>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</si>
  <si>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</si>
  <si>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</si>
  <si>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</si>
  <si>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</si>
  <si>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</si>
  <si>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</si>
  <si>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</si>
  <si>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</si>
  <si>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</si>
  <si>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</si>
  <si>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</si>
  <si>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</si>
  <si>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</si>
  <si>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</si>
  <si>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</si>
  <si>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</si>
  <si>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</si>
  <si>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</si>
  <si>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</si>
  <si>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</si>
  <si>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</si>
  <si>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</si>
  <si>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</si>
  <si>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</si>
  <si>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</si>
  <si>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</si>
  <si>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</si>
  <si>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</si>
  <si>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</si>
  <si>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</si>
  <si>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</si>
  <si>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</si>
  <si>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</si>
  <si>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</si>
  <si>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</si>
  <si>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</si>
  <si>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</si>
  <si>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</si>
  <si>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</si>
  <si>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</si>
  <si>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</si>
  <si>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</si>
  <si>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</si>
  <si>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</si>
  <si>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</si>
  <si>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</si>
  <si>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</si>
  <si>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</si>
  <si>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</si>
  <si>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</si>
  <si>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</si>
  <si>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</si>
  <si>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</si>
  <si>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</si>
  <si>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</si>
  <si>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</si>
  <si>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</si>
  <si>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FORC1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</si>
  <si>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</si>
  <si>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</si>
  <si>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</si>
  <si>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</si>
  <si>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</si>
  <si>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</si>
  <si>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</si>
  <si>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https://www.linquip.com/blog/efficiency-of-heat-exchanger/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</si>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</sst>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23" sqref="C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9" sqref="I29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168</v>
      </c>
      <c r="E1" s="1" t="s">
        <v>3</v>
      </c>
      <c r="F1" s="1" t="s">
        <v>4</v>
      </c>
      <c r="G1" s="1" t="s">
        <v>5</v>
      </c>
      <c r="H1" s="1" t="s">
        <v>127</v>
      </c>
      <c r="I1" s="1" t="s">
        <v>159</v>
      </c>
      <c r="J1" s="1" t="s">
        <v>160</v>
      </c>
      <c r="K1" s="1" t="s">
        <v>167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8" t="s">
        <v>132</v>
      </c>
    </row>
    <row r="2" spans="1:22" x14ac:dyDescent="0.2">
      <c r="A2" s="1" t="s">
        <v>171</v>
      </c>
      <c r="B2" s="2" t="s">
        <v>62</v>
      </c>
      <c r="C2" s="2" t="s">
        <v>165</v>
      </c>
      <c r="D2" s="2" t="s">
        <v>169</v>
      </c>
      <c r="E2" s="2">
        <v>28000</v>
      </c>
      <c r="F2" s="2">
        <v>90000</v>
      </c>
      <c r="G2" s="2" t="s">
        <v>30</v>
      </c>
      <c r="H2" s="29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9" t="s">
        <v>163</v>
      </c>
    </row>
    <row r="3" spans="1:22" x14ac:dyDescent="0.2">
      <c r="A3" s="1" t="s">
        <v>171</v>
      </c>
      <c r="B3" s="2" t="s">
        <v>62</v>
      </c>
      <c r="C3" s="2" t="s">
        <v>165</v>
      </c>
      <c r="D3" s="2" t="s">
        <v>169</v>
      </c>
      <c r="E3" s="2">
        <v>90000</v>
      </c>
      <c r="F3" s="2">
        <v>730000</v>
      </c>
      <c r="G3" s="2" t="s">
        <v>30</v>
      </c>
      <c r="H3" s="29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9" t="s">
        <v>163</v>
      </c>
    </row>
    <row r="4" spans="1:22" x14ac:dyDescent="0.2">
      <c r="A4" s="1" t="s">
        <v>171</v>
      </c>
      <c r="B4" s="2" t="s">
        <v>62</v>
      </c>
      <c r="C4" s="2" t="s">
        <v>165</v>
      </c>
      <c r="D4" s="2" t="s">
        <v>169</v>
      </c>
      <c r="E4" s="2">
        <v>730000</v>
      </c>
      <c r="F4" s="5">
        <v>10000000000</v>
      </c>
      <c r="G4" s="2" t="s">
        <v>30</v>
      </c>
      <c r="H4" s="29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9" t="s">
        <v>163</v>
      </c>
    </row>
    <row r="5" spans="1:22" x14ac:dyDescent="0.2">
      <c r="A5" s="1" t="s">
        <v>173</v>
      </c>
      <c r="B5" s="2" t="s">
        <v>162</v>
      </c>
      <c r="C5" s="2" t="s">
        <v>164</v>
      </c>
      <c r="D5" s="2" t="s">
        <v>170</v>
      </c>
      <c r="E5" s="2">
        <v>28000</v>
      </c>
      <c r="F5" s="2">
        <v>90000</v>
      </c>
      <c r="G5" s="2" t="s">
        <v>30</v>
      </c>
      <c r="H5" s="29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9" t="s">
        <v>163</v>
      </c>
    </row>
    <row r="6" spans="1:22" x14ac:dyDescent="0.2">
      <c r="A6" s="1" t="s">
        <v>173</v>
      </c>
      <c r="B6" s="2" t="s">
        <v>162</v>
      </c>
      <c r="C6" s="2" t="s">
        <v>164</v>
      </c>
      <c r="D6" s="2" t="s">
        <v>170</v>
      </c>
      <c r="E6" s="2">
        <v>90000</v>
      </c>
      <c r="F6" s="2">
        <v>730000</v>
      </c>
      <c r="G6" s="2" t="s">
        <v>30</v>
      </c>
      <c r="H6" s="29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9" t="s">
        <v>163</v>
      </c>
    </row>
    <row r="7" spans="1:22" x14ac:dyDescent="0.2">
      <c r="A7" s="1" t="s">
        <v>173</v>
      </c>
      <c r="B7" s="2" t="s">
        <v>162</v>
      </c>
      <c r="C7" s="2" t="s">
        <v>164</v>
      </c>
      <c r="D7" s="2" t="s">
        <v>170</v>
      </c>
      <c r="E7" s="2">
        <v>730000</v>
      </c>
      <c r="F7" s="5">
        <v>10000000000</v>
      </c>
      <c r="G7" s="2" t="s">
        <v>30</v>
      </c>
      <c r="H7" s="29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9" t="s">
        <v>163</v>
      </c>
    </row>
    <row r="8" spans="1:22" x14ac:dyDescent="0.2">
      <c r="A8" s="1" t="s">
        <v>172</v>
      </c>
      <c r="B8" s="2" t="s">
        <v>217</v>
      </c>
      <c r="C8" s="2" t="s">
        <v>166</v>
      </c>
      <c r="D8" s="2" t="s">
        <v>169</v>
      </c>
      <c r="E8" s="2">
        <v>28000</v>
      </c>
      <c r="F8" s="2">
        <v>90000</v>
      </c>
      <c r="G8" s="2" t="s">
        <v>30</v>
      </c>
      <c r="H8" s="29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9" t="s">
        <v>163</v>
      </c>
    </row>
    <row r="9" spans="1:22" x14ac:dyDescent="0.2">
      <c r="A9" s="1" t="s">
        <v>172</v>
      </c>
      <c r="B9" s="2" t="s">
        <v>217</v>
      </c>
      <c r="C9" s="2" t="s">
        <v>166</v>
      </c>
      <c r="D9" s="2" t="s">
        <v>169</v>
      </c>
      <c r="E9" s="2">
        <v>90000</v>
      </c>
      <c r="F9" s="2">
        <v>730000</v>
      </c>
      <c r="G9" s="2" t="s">
        <v>30</v>
      </c>
      <c r="H9" s="29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9" t="s">
        <v>163</v>
      </c>
    </row>
    <row r="10" spans="1:22" x14ac:dyDescent="0.2">
      <c r="A10" s="1" t="s">
        <v>172</v>
      </c>
      <c r="B10" s="2" t="s">
        <v>217</v>
      </c>
      <c r="C10" s="2" t="s">
        <v>166</v>
      </c>
      <c r="D10" s="2" t="s">
        <v>169</v>
      </c>
      <c r="E10" s="2">
        <v>730000</v>
      </c>
      <c r="F10" s="5">
        <v>10000000000</v>
      </c>
      <c r="G10" s="2" t="s">
        <v>30</v>
      </c>
      <c r="H10" s="29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9" t="s">
        <v>163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"/>
  <sheetViews>
    <sheetView workbookViewId="0">
      <selection sqref="A1:W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43" t="s">
        <v>0</v>
      </c>
      <c r="B1" s="43" t="s">
        <v>1</v>
      </c>
      <c r="C1" s="43" t="s">
        <v>2</v>
      </c>
      <c r="D1" s="43" t="s">
        <v>168</v>
      </c>
      <c r="E1" s="43" t="s">
        <v>3</v>
      </c>
      <c r="F1" s="43" t="s">
        <v>4</v>
      </c>
      <c r="G1" s="43" t="s">
        <v>5</v>
      </c>
      <c r="H1" s="46" t="s">
        <v>179</v>
      </c>
      <c r="I1" s="46" t="s">
        <v>180</v>
      </c>
      <c r="J1" s="46" t="s">
        <v>192</v>
      </c>
      <c r="K1" s="46" t="s">
        <v>145</v>
      </c>
      <c r="L1" s="43" t="s">
        <v>167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  <c r="S1" s="43" t="s">
        <v>23</v>
      </c>
      <c r="T1" s="43" t="s">
        <v>24</v>
      </c>
      <c r="U1" s="43" t="s">
        <v>25</v>
      </c>
      <c r="V1" s="43" t="s">
        <v>26</v>
      </c>
      <c r="W1" s="43" t="s">
        <v>132</v>
      </c>
    </row>
    <row r="2" spans="1:23" ht="32" x14ac:dyDescent="0.2">
      <c r="A2" s="1" t="s">
        <v>184</v>
      </c>
      <c r="B2" s="14" t="s">
        <v>174</v>
      </c>
      <c r="C2" s="14" t="s">
        <v>175</v>
      </c>
      <c r="D2" s="14" t="s">
        <v>169</v>
      </c>
      <c r="E2" s="20">
        <v>850000</v>
      </c>
      <c r="F2" s="20">
        <v>2600000</v>
      </c>
      <c r="G2" s="14" t="s">
        <v>30</v>
      </c>
      <c r="H2" s="35">
        <v>0.4</v>
      </c>
      <c r="I2" s="39">
        <v>0.47</v>
      </c>
      <c r="J2" s="41">
        <v>380</v>
      </c>
      <c r="K2" s="40">
        <v>100</v>
      </c>
      <c r="L2" s="14">
        <v>140</v>
      </c>
      <c r="M2" s="14" t="s">
        <v>31</v>
      </c>
      <c r="N2" s="14">
        <v>0</v>
      </c>
      <c r="O2" s="15">
        <v>1.81</v>
      </c>
      <c r="P2" s="14">
        <v>1</v>
      </c>
      <c r="Q2" s="14">
        <v>0</v>
      </c>
      <c r="R2" s="14">
        <v>0</v>
      </c>
      <c r="S2" s="14">
        <v>30</v>
      </c>
      <c r="T2" s="14">
        <v>2</v>
      </c>
      <c r="U2" s="14">
        <v>5</v>
      </c>
      <c r="V2" s="14" t="s">
        <v>178</v>
      </c>
      <c r="W2" s="38" t="s">
        <v>185</v>
      </c>
    </row>
    <row r="3" spans="1:23" ht="32" x14ac:dyDescent="0.2">
      <c r="A3" s="6" t="s">
        <v>184</v>
      </c>
      <c r="B3" s="30" t="s">
        <v>174</v>
      </c>
      <c r="C3" s="30" t="s">
        <v>175</v>
      </c>
      <c r="D3" s="30" t="s">
        <v>169</v>
      </c>
      <c r="E3" s="20">
        <v>2600000</v>
      </c>
      <c r="F3" s="31">
        <v>3500000</v>
      </c>
      <c r="G3" s="30" t="s">
        <v>30</v>
      </c>
      <c r="H3" s="36">
        <v>0.43</v>
      </c>
      <c r="I3" s="36">
        <v>0.44</v>
      </c>
      <c r="J3" s="42">
        <v>380</v>
      </c>
      <c r="K3" s="14">
        <v>100</v>
      </c>
      <c r="L3" s="14">
        <v>140</v>
      </c>
      <c r="M3" s="14" t="s">
        <v>31</v>
      </c>
      <c r="N3" s="14">
        <v>0</v>
      </c>
      <c r="O3" s="15">
        <v>1.81</v>
      </c>
      <c r="P3" s="14">
        <v>1</v>
      </c>
      <c r="Q3" s="14">
        <v>0</v>
      </c>
      <c r="R3" s="14">
        <v>0</v>
      </c>
      <c r="S3" s="14">
        <v>30</v>
      </c>
      <c r="T3" s="14">
        <v>2</v>
      </c>
      <c r="U3" s="14">
        <v>5</v>
      </c>
      <c r="V3" s="14" t="s">
        <v>178</v>
      </c>
      <c r="W3" s="38" t="s">
        <v>185</v>
      </c>
    </row>
    <row r="4" spans="1:23" ht="32" x14ac:dyDescent="0.2">
      <c r="A4" s="18" t="s">
        <v>184</v>
      </c>
      <c r="B4" s="19" t="s">
        <v>174</v>
      </c>
      <c r="C4" s="19" t="s">
        <v>175</v>
      </c>
      <c r="D4" s="19" t="s">
        <v>169</v>
      </c>
      <c r="E4" s="31">
        <v>3500000</v>
      </c>
      <c r="F4" s="32">
        <v>10000000</v>
      </c>
      <c r="G4" s="19" t="s">
        <v>30</v>
      </c>
      <c r="H4" s="37">
        <v>0.45500000000000002</v>
      </c>
      <c r="I4" s="37">
        <v>0.43</v>
      </c>
      <c r="J4" s="41">
        <v>380</v>
      </c>
      <c r="K4" s="19">
        <v>100</v>
      </c>
      <c r="L4" s="19">
        <v>140</v>
      </c>
      <c r="M4" s="19" t="s">
        <v>31</v>
      </c>
      <c r="N4" s="14">
        <v>0</v>
      </c>
      <c r="O4" s="15">
        <v>1.81</v>
      </c>
      <c r="P4" s="14">
        <v>1</v>
      </c>
      <c r="Q4" s="14">
        <v>0</v>
      </c>
      <c r="R4" s="14">
        <v>0</v>
      </c>
      <c r="S4" s="14">
        <v>30</v>
      </c>
      <c r="T4" s="14">
        <v>2</v>
      </c>
      <c r="U4" s="14">
        <v>5</v>
      </c>
      <c r="V4" s="19" t="s">
        <v>178</v>
      </c>
      <c r="W4" s="38" t="s">
        <v>185</v>
      </c>
    </row>
    <row r="5" spans="1:23" ht="32" x14ac:dyDescent="0.2">
      <c r="A5" s="18" t="s">
        <v>183</v>
      </c>
      <c r="B5" s="19" t="s">
        <v>181</v>
      </c>
      <c r="C5" s="19" t="s">
        <v>194</v>
      </c>
      <c r="D5" s="19" t="s">
        <v>182</v>
      </c>
      <c r="E5" s="32">
        <v>180000</v>
      </c>
      <c r="F5" s="32">
        <v>280000</v>
      </c>
      <c r="G5" s="19" t="s">
        <v>30</v>
      </c>
      <c r="H5" s="37">
        <v>0.35</v>
      </c>
      <c r="I5" s="37">
        <v>0.39</v>
      </c>
      <c r="J5" s="41">
        <v>380</v>
      </c>
      <c r="K5" s="19">
        <v>100</v>
      </c>
      <c r="L5" s="19">
        <v>140</v>
      </c>
      <c r="M5" s="19" t="s">
        <v>31</v>
      </c>
      <c r="N5" s="14">
        <v>0</v>
      </c>
      <c r="O5" s="15">
        <v>1.81</v>
      </c>
      <c r="P5" s="14">
        <v>1</v>
      </c>
      <c r="Q5" s="14">
        <v>0</v>
      </c>
      <c r="R5" s="14">
        <v>0</v>
      </c>
      <c r="S5" s="14">
        <v>30</v>
      </c>
      <c r="T5" s="14">
        <v>3</v>
      </c>
      <c r="U5" s="14">
        <v>5</v>
      </c>
      <c r="V5" s="19" t="s">
        <v>178</v>
      </c>
      <c r="W5" s="38" t="s">
        <v>185</v>
      </c>
    </row>
    <row r="6" spans="1:23" ht="32" x14ac:dyDescent="0.2">
      <c r="A6" s="18" t="s">
        <v>183</v>
      </c>
      <c r="B6" s="12" t="s">
        <v>181</v>
      </c>
      <c r="C6" s="19" t="s">
        <v>194</v>
      </c>
      <c r="D6" s="19" t="s">
        <v>182</v>
      </c>
      <c r="E6" s="32">
        <v>280000</v>
      </c>
      <c r="F6" s="32">
        <v>900000</v>
      </c>
      <c r="G6" s="12" t="s">
        <v>30</v>
      </c>
      <c r="H6" s="37">
        <v>0.39</v>
      </c>
      <c r="I6" s="37">
        <v>0.4</v>
      </c>
      <c r="J6" s="41">
        <v>380</v>
      </c>
      <c r="K6" s="19">
        <v>100</v>
      </c>
      <c r="L6" s="19">
        <v>140</v>
      </c>
      <c r="M6" s="19" t="s">
        <v>31</v>
      </c>
      <c r="N6" s="14">
        <v>0</v>
      </c>
      <c r="O6" s="15">
        <v>1.81</v>
      </c>
      <c r="P6" s="14">
        <v>1</v>
      </c>
      <c r="Q6" s="14">
        <v>0</v>
      </c>
      <c r="R6" s="14">
        <v>0</v>
      </c>
      <c r="S6" s="14">
        <v>30</v>
      </c>
      <c r="T6" s="14">
        <v>3</v>
      </c>
      <c r="U6" s="14">
        <v>5</v>
      </c>
      <c r="V6" s="19" t="s">
        <v>178</v>
      </c>
      <c r="W6" s="38" t="s">
        <v>185</v>
      </c>
    </row>
    <row r="7" spans="1:23" ht="32" x14ac:dyDescent="0.2">
      <c r="A7" s="18" t="s">
        <v>183</v>
      </c>
      <c r="B7" s="19" t="s">
        <v>181</v>
      </c>
      <c r="C7" s="19" t="s">
        <v>194</v>
      </c>
      <c r="D7" s="19" t="s">
        <v>182</v>
      </c>
      <c r="E7" s="32">
        <v>900000</v>
      </c>
      <c r="F7" s="32">
        <v>2600000</v>
      </c>
      <c r="G7" s="19" t="s">
        <v>30</v>
      </c>
      <c r="H7" s="37">
        <v>0.42</v>
      </c>
      <c r="I7" s="37">
        <v>0.41</v>
      </c>
      <c r="J7" s="41">
        <v>380</v>
      </c>
      <c r="K7" s="19">
        <v>100</v>
      </c>
      <c r="L7" s="19">
        <v>140</v>
      </c>
      <c r="M7" s="19" t="s">
        <v>31</v>
      </c>
      <c r="N7" s="14">
        <v>0</v>
      </c>
      <c r="O7" s="15">
        <v>1.81</v>
      </c>
      <c r="P7" s="14">
        <v>1</v>
      </c>
      <c r="Q7" s="14">
        <v>0</v>
      </c>
      <c r="R7" s="14">
        <v>0</v>
      </c>
      <c r="S7" s="14">
        <v>30</v>
      </c>
      <c r="T7" s="14">
        <v>3</v>
      </c>
      <c r="U7" s="14">
        <v>5</v>
      </c>
      <c r="V7" s="19" t="s">
        <v>178</v>
      </c>
      <c r="W7" s="38" t="s">
        <v>185</v>
      </c>
    </row>
    <row r="8" spans="1:23" x14ac:dyDescent="0.2">
      <c r="A8" s="18" t="s">
        <v>188</v>
      </c>
      <c r="B8" s="19" t="s">
        <v>193</v>
      </c>
      <c r="C8" s="19" t="s">
        <v>177</v>
      </c>
      <c r="D8" s="19" t="s">
        <v>187</v>
      </c>
      <c r="E8" s="32">
        <v>1000000</v>
      </c>
      <c r="F8" s="32">
        <v>5000000</v>
      </c>
      <c r="G8" s="19" t="s">
        <v>30</v>
      </c>
      <c r="H8" s="37">
        <v>0.15</v>
      </c>
      <c r="I8" s="37">
        <v>0.65</v>
      </c>
      <c r="J8" s="41">
        <v>380</v>
      </c>
      <c r="K8" s="19">
        <v>100</v>
      </c>
      <c r="L8" s="19">
        <v>250</v>
      </c>
      <c r="M8" s="19" t="s">
        <v>31</v>
      </c>
      <c r="N8" s="19">
        <v>0</v>
      </c>
      <c r="O8" s="33">
        <v>0.74299999999999999</v>
      </c>
      <c r="P8" s="19">
        <v>1</v>
      </c>
      <c r="Q8" s="19">
        <v>0</v>
      </c>
      <c r="R8" s="19">
        <v>0</v>
      </c>
      <c r="S8" s="19">
        <v>20</v>
      </c>
      <c r="T8" s="19">
        <v>5</v>
      </c>
      <c r="U8" s="19">
        <v>5</v>
      </c>
      <c r="V8" s="19" t="s">
        <v>84</v>
      </c>
      <c r="W8" s="34" t="s">
        <v>186</v>
      </c>
    </row>
    <row r="9" spans="1:23" x14ac:dyDescent="0.2">
      <c r="A9" s="18" t="s">
        <v>188</v>
      </c>
      <c r="B9" s="12" t="s">
        <v>193</v>
      </c>
      <c r="C9" s="12" t="s">
        <v>177</v>
      </c>
      <c r="D9" s="12" t="s">
        <v>187</v>
      </c>
      <c r="E9" s="32">
        <v>5000000</v>
      </c>
      <c r="F9" s="32">
        <v>50000000</v>
      </c>
      <c r="G9" s="12" t="s">
        <v>30</v>
      </c>
      <c r="H9" s="37">
        <v>0.17</v>
      </c>
      <c r="I9" s="37">
        <v>0.67</v>
      </c>
      <c r="J9" s="41">
        <v>380</v>
      </c>
      <c r="K9" s="12">
        <v>100</v>
      </c>
      <c r="L9" s="12">
        <v>250</v>
      </c>
      <c r="M9" s="12" t="s">
        <v>31</v>
      </c>
      <c r="N9" s="12">
        <v>0</v>
      </c>
      <c r="O9" s="12">
        <v>0.74299999999999999</v>
      </c>
      <c r="P9" s="12">
        <v>1</v>
      </c>
      <c r="Q9" s="12">
        <v>0</v>
      </c>
      <c r="R9" s="12">
        <v>0</v>
      </c>
      <c r="S9" s="12">
        <v>20</v>
      </c>
      <c r="T9" s="12">
        <v>5</v>
      </c>
      <c r="U9" s="12">
        <v>5</v>
      </c>
      <c r="V9" s="12" t="s">
        <v>84</v>
      </c>
      <c r="W9" s="34" t="s">
        <v>186</v>
      </c>
    </row>
    <row r="10" spans="1:23" x14ac:dyDescent="0.2">
      <c r="A10" s="18" t="s">
        <v>189</v>
      </c>
      <c r="B10" s="19" t="s">
        <v>193</v>
      </c>
      <c r="C10" s="19" t="s">
        <v>177</v>
      </c>
      <c r="D10" s="19" t="s">
        <v>187</v>
      </c>
      <c r="E10" s="32">
        <v>1000000</v>
      </c>
      <c r="F10" s="32">
        <v>50000000</v>
      </c>
      <c r="G10" s="19" t="s">
        <v>30</v>
      </c>
      <c r="H10" s="37">
        <v>0.18</v>
      </c>
      <c r="I10" s="37">
        <v>0.8</v>
      </c>
      <c r="J10" s="41">
        <v>380</v>
      </c>
      <c r="K10" s="19">
        <v>100</v>
      </c>
      <c r="L10" s="19">
        <v>350</v>
      </c>
      <c r="M10" s="19" t="s">
        <v>31</v>
      </c>
      <c r="N10" s="19">
        <v>0</v>
      </c>
      <c r="O10" s="33">
        <v>0.74299999999999999</v>
      </c>
      <c r="P10" s="19">
        <v>1</v>
      </c>
      <c r="Q10" s="19">
        <v>0</v>
      </c>
      <c r="R10" s="19">
        <v>0</v>
      </c>
      <c r="S10" s="19">
        <v>20</v>
      </c>
      <c r="T10" s="19">
        <v>5</v>
      </c>
      <c r="U10" s="19">
        <v>5</v>
      </c>
      <c r="V10" s="19" t="s">
        <v>84</v>
      </c>
      <c r="W10" s="34" t="s">
        <v>186</v>
      </c>
    </row>
    <row r="11" spans="1:23" x14ac:dyDescent="0.2">
      <c r="A11" s="18" t="s">
        <v>191</v>
      </c>
      <c r="B11" s="19" t="s">
        <v>63</v>
      </c>
      <c r="C11" s="19" t="s">
        <v>176</v>
      </c>
      <c r="D11" s="19" t="s">
        <v>169</v>
      </c>
      <c r="E11" s="32">
        <v>30000000</v>
      </c>
      <c r="F11" s="32">
        <v>150000000</v>
      </c>
      <c r="G11" s="19" t="s">
        <v>30</v>
      </c>
      <c r="H11" s="37">
        <v>0.62</v>
      </c>
      <c r="I11" s="37">
        <v>0.28999999999999998</v>
      </c>
      <c r="J11" s="41">
        <v>380</v>
      </c>
      <c r="K11" s="19">
        <v>100</v>
      </c>
      <c r="L11" s="19">
        <v>150</v>
      </c>
      <c r="M11" s="19" t="s">
        <v>31</v>
      </c>
      <c r="N11" s="19">
        <v>0</v>
      </c>
      <c r="O11" s="19">
        <f>534.71/0.962</f>
        <v>555.83160083160089</v>
      </c>
      <c r="P11" s="19">
        <v>0.59670000000000001</v>
      </c>
      <c r="Q11" s="19">
        <v>0</v>
      </c>
      <c r="R11" s="19">
        <v>0</v>
      </c>
      <c r="S11" s="19">
        <v>25</v>
      </c>
      <c r="T11" s="19">
        <v>3</v>
      </c>
      <c r="U11" s="19">
        <v>6</v>
      </c>
      <c r="V11" s="19" t="s">
        <v>84</v>
      </c>
      <c r="W11" s="34" t="s">
        <v>190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110" zoomScaleNormal="110" workbookViewId="0">
      <selection sqref="A1:Z1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43" t="s">
        <v>0</v>
      </c>
      <c r="B1" s="44" t="s">
        <v>1</v>
      </c>
      <c r="C1" s="45" t="s">
        <v>2</v>
      </c>
      <c r="D1" s="43" t="s">
        <v>3</v>
      </c>
      <c r="E1" s="43" t="s">
        <v>4</v>
      </c>
      <c r="F1" s="43" t="s">
        <v>91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105</v>
      </c>
      <c r="O1" s="43" t="s">
        <v>24</v>
      </c>
      <c r="P1" s="43" t="s">
        <v>25</v>
      </c>
      <c r="Q1" s="43" t="s">
        <v>106</v>
      </c>
      <c r="R1" s="43" t="s">
        <v>107</v>
      </c>
      <c r="S1" s="43" t="s">
        <v>108</v>
      </c>
      <c r="T1" s="43" t="s">
        <v>109</v>
      </c>
      <c r="U1" s="43" t="s">
        <v>110</v>
      </c>
      <c r="V1" s="43" t="s">
        <v>111</v>
      </c>
      <c r="W1" s="43" t="s">
        <v>112</v>
      </c>
      <c r="X1" s="43" t="s">
        <v>113</v>
      </c>
      <c r="Y1" s="43" t="s">
        <v>114</v>
      </c>
      <c r="Z1" s="43" t="s">
        <v>26</v>
      </c>
    </row>
    <row r="2" spans="1:26" x14ac:dyDescent="0.2">
      <c r="A2" s="1" t="s">
        <v>92</v>
      </c>
      <c r="B2" s="16" t="s">
        <v>93</v>
      </c>
      <c r="C2" s="17" t="s">
        <v>115</v>
      </c>
      <c r="D2" s="2">
        <v>100</v>
      </c>
      <c r="E2" s="2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2">
        <v>25</v>
      </c>
      <c r="O2" s="2">
        <v>1</v>
      </c>
      <c r="P2" s="2">
        <v>6</v>
      </c>
      <c r="Q2" s="12">
        <v>0</v>
      </c>
      <c r="R2" s="12">
        <v>0</v>
      </c>
      <c r="S2" s="12">
        <v>70</v>
      </c>
      <c r="T2" s="12">
        <v>90</v>
      </c>
      <c r="U2" s="12">
        <v>0</v>
      </c>
      <c r="V2" s="12">
        <v>997</v>
      </c>
      <c r="W2" s="12">
        <v>4.1900000000000004</v>
      </c>
      <c r="X2" s="12">
        <v>0.98</v>
      </c>
      <c r="Y2" s="12">
        <v>0.96</v>
      </c>
      <c r="Z2" s="2" t="s">
        <v>95</v>
      </c>
    </row>
    <row r="3" spans="1:26" x14ac:dyDescent="0.2">
      <c r="A3" s="1" t="s">
        <v>92</v>
      </c>
      <c r="B3" s="16" t="s">
        <v>93</v>
      </c>
      <c r="C3" s="17" t="s">
        <v>115</v>
      </c>
      <c r="D3" s="2">
        <v>12000</v>
      </c>
      <c r="E3" s="5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2">
        <v>25</v>
      </c>
      <c r="O3" s="2">
        <v>1</v>
      </c>
      <c r="P3" s="2">
        <v>6</v>
      </c>
      <c r="Q3" s="12">
        <v>0</v>
      </c>
      <c r="R3" s="12">
        <v>0</v>
      </c>
      <c r="S3" s="12">
        <v>70</v>
      </c>
      <c r="T3" s="12">
        <v>90</v>
      </c>
      <c r="U3" s="12">
        <v>0</v>
      </c>
      <c r="V3" s="12">
        <v>997</v>
      </c>
      <c r="W3" s="12">
        <v>4.1900000000000004</v>
      </c>
      <c r="X3" s="12">
        <v>0.98</v>
      </c>
      <c r="Y3" s="12">
        <v>0.96</v>
      </c>
      <c r="Z3" s="2" t="s">
        <v>4</v>
      </c>
    </row>
    <row r="4" spans="1:26" x14ac:dyDescent="0.2">
      <c r="A4" s="1" t="s">
        <v>116</v>
      </c>
      <c r="B4" s="16" t="s">
        <v>96</v>
      </c>
      <c r="C4" s="17" t="s">
        <v>117</v>
      </c>
      <c r="D4" s="12">
        <v>0</v>
      </c>
      <c r="E4" s="13">
        <v>10000000000</v>
      </c>
      <c r="F4" s="12" t="s">
        <v>118</v>
      </c>
      <c r="G4" s="12" t="s">
        <v>31</v>
      </c>
      <c r="H4" s="12">
        <v>0</v>
      </c>
      <c r="I4" s="12">
        <v>108</v>
      </c>
      <c r="J4" s="12">
        <v>1</v>
      </c>
      <c r="K4" s="12">
        <v>0</v>
      </c>
      <c r="L4" s="12">
        <v>0</v>
      </c>
      <c r="M4" s="12">
        <v>25</v>
      </c>
      <c r="N4" s="12">
        <v>25</v>
      </c>
      <c r="O4" s="12">
        <v>2</v>
      </c>
      <c r="P4" s="12">
        <v>6</v>
      </c>
      <c r="Q4" s="12">
        <v>0</v>
      </c>
      <c r="R4" s="12">
        <v>0</v>
      </c>
      <c r="S4" s="12">
        <v>4</v>
      </c>
      <c r="T4" s="12">
        <v>13</v>
      </c>
      <c r="U4" s="12">
        <v>0</v>
      </c>
      <c r="V4" s="12">
        <v>997</v>
      </c>
      <c r="W4" s="12">
        <v>4.1900000000000004</v>
      </c>
      <c r="X4" s="12">
        <v>0.98</v>
      </c>
      <c r="Y4" s="12">
        <v>0.96</v>
      </c>
      <c r="Z4" s="12" t="s">
        <v>95</v>
      </c>
    </row>
    <row r="5" spans="1:26" x14ac:dyDescent="0.2">
      <c r="A5" s="1" t="s">
        <v>119</v>
      </c>
      <c r="B5" s="16" t="s">
        <v>120</v>
      </c>
      <c r="C5" s="17" t="s">
        <v>117</v>
      </c>
      <c r="D5" s="12">
        <v>0</v>
      </c>
      <c r="E5" s="13">
        <v>10000000000</v>
      </c>
      <c r="F5" s="12" t="s">
        <v>118</v>
      </c>
      <c r="G5" s="12" t="s">
        <v>31</v>
      </c>
      <c r="H5" s="12">
        <v>0</v>
      </c>
      <c r="I5" s="12">
        <v>117.9</v>
      </c>
      <c r="J5" s="12">
        <v>1</v>
      </c>
      <c r="K5" s="12">
        <v>0</v>
      </c>
      <c r="L5" s="12">
        <v>0</v>
      </c>
      <c r="M5" s="12">
        <v>25</v>
      </c>
      <c r="N5" s="12">
        <v>25</v>
      </c>
      <c r="O5" s="12">
        <v>2</v>
      </c>
      <c r="P5" s="12">
        <v>6</v>
      </c>
      <c r="Q5" s="12">
        <v>4.8</v>
      </c>
      <c r="R5" s="12">
        <v>0</v>
      </c>
      <c r="S5" s="12">
        <v>-0.5</v>
      </c>
      <c r="T5" s="12">
        <v>0.5</v>
      </c>
      <c r="U5" s="12">
        <v>334</v>
      </c>
      <c r="V5" s="12">
        <v>917</v>
      </c>
      <c r="W5" s="12">
        <v>2.11</v>
      </c>
      <c r="X5" s="12">
        <v>0.98</v>
      </c>
      <c r="Y5" s="12">
        <v>0.96</v>
      </c>
      <c r="Z5" s="12" t="s">
        <v>95</v>
      </c>
    </row>
    <row r="6" spans="1:26" x14ac:dyDescent="0.2">
      <c r="A6" s="1" t="s">
        <v>121</v>
      </c>
      <c r="B6" s="16" t="s">
        <v>122</v>
      </c>
      <c r="C6" s="17" t="s">
        <v>117</v>
      </c>
      <c r="D6" s="12">
        <v>0</v>
      </c>
      <c r="E6" s="13">
        <v>10000000000</v>
      </c>
      <c r="F6" s="12" t="s">
        <v>118</v>
      </c>
      <c r="G6" s="12" t="s">
        <v>31</v>
      </c>
      <c r="H6" s="12">
        <v>0</v>
      </c>
      <c r="I6" s="12">
        <v>117.9</v>
      </c>
      <c r="J6" s="12">
        <v>1</v>
      </c>
      <c r="K6" s="12">
        <v>0</v>
      </c>
      <c r="L6" s="12">
        <v>0</v>
      </c>
      <c r="M6" s="12">
        <v>25</v>
      </c>
      <c r="N6" s="12">
        <v>7</v>
      </c>
      <c r="O6" s="12">
        <v>2</v>
      </c>
      <c r="P6" s="12">
        <v>6</v>
      </c>
      <c r="Q6" s="12">
        <v>4.8</v>
      </c>
      <c r="R6" s="12">
        <v>4</v>
      </c>
      <c r="S6" s="12">
        <v>3.5</v>
      </c>
      <c r="T6" s="12">
        <v>4.5</v>
      </c>
      <c r="U6" s="12">
        <v>234</v>
      </c>
      <c r="V6" s="12">
        <v>1600</v>
      </c>
      <c r="W6" s="12">
        <v>2</v>
      </c>
      <c r="X6" s="12">
        <v>0.98</v>
      </c>
      <c r="Y6" s="12">
        <v>0.96</v>
      </c>
      <c r="Z6" s="12" t="s">
        <v>95</v>
      </c>
    </row>
    <row r="7" spans="1:26" x14ac:dyDescent="0.2">
      <c r="A7" s="1" t="s">
        <v>123</v>
      </c>
      <c r="B7" s="16" t="s">
        <v>124</v>
      </c>
      <c r="C7" s="17" t="s">
        <v>117</v>
      </c>
      <c r="D7" s="12">
        <v>0</v>
      </c>
      <c r="E7" s="13">
        <v>10000000000</v>
      </c>
      <c r="F7" s="12" t="s">
        <v>118</v>
      </c>
      <c r="G7" s="12" t="s">
        <v>31</v>
      </c>
      <c r="H7" s="12">
        <v>0</v>
      </c>
      <c r="I7" s="12">
        <v>156.30000000000001</v>
      </c>
      <c r="J7" s="12">
        <v>1</v>
      </c>
      <c r="K7" s="12">
        <v>0</v>
      </c>
      <c r="L7" s="12">
        <v>0</v>
      </c>
      <c r="M7" s="12">
        <v>25</v>
      </c>
      <c r="N7" s="12">
        <v>7</v>
      </c>
      <c r="O7" s="12">
        <v>2</v>
      </c>
      <c r="P7" s="12">
        <v>6</v>
      </c>
      <c r="Q7" s="12">
        <v>27.3</v>
      </c>
      <c r="R7" s="12">
        <v>5.4</v>
      </c>
      <c r="S7" s="12">
        <v>4.9000000000000004</v>
      </c>
      <c r="T7" s="12">
        <v>5.9</v>
      </c>
      <c r="U7" s="12">
        <v>105</v>
      </c>
      <c r="V7" s="12">
        <v>1125</v>
      </c>
      <c r="W7" s="12">
        <v>2.09</v>
      </c>
      <c r="X7" s="12">
        <v>0.98</v>
      </c>
      <c r="Y7" s="12">
        <v>0.96</v>
      </c>
      <c r="Z7" s="12" t="s">
        <v>95</v>
      </c>
    </row>
    <row r="8" spans="1:26" x14ac:dyDescent="0.2">
      <c r="A8" s="1" t="s">
        <v>125</v>
      </c>
      <c r="B8" s="16" t="s">
        <v>126</v>
      </c>
      <c r="C8" s="17" t="s">
        <v>117</v>
      </c>
      <c r="D8" s="12">
        <v>0</v>
      </c>
      <c r="E8" s="13">
        <v>10000000000</v>
      </c>
      <c r="F8" s="12" t="s">
        <v>118</v>
      </c>
      <c r="G8" s="12" t="s">
        <v>31</v>
      </c>
      <c r="H8" s="12">
        <v>0</v>
      </c>
      <c r="I8" s="12">
        <v>141.5</v>
      </c>
      <c r="J8" s="12">
        <v>1</v>
      </c>
      <c r="K8" s="12">
        <v>0</v>
      </c>
      <c r="L8" s="12">
        <v>0</v>
      </c>
      <c r="M8" s="12">
        <v>25</v>
      </c>
      <c r="N8" s="12">
        <v>7</v>
      </c>
      <c r="O8" s="12">
        <v>2</v>
      </c>
      <c r="P8" s="12">
        <v>6</v>
      </c>
      <c r="Q8" s="12">
        <v>19.7</v>
      </c>
      <c r="R8" s="12">
        <v>5</v>
      </c>
      <c r="S8" s="12">
        <v>4.5</v>
      </c>
      <c r="T8" s="12">
        <v>5.5</v>
      </c>
      <c r="U8" s="12">
        <v>230</v>
      </c>
      <c r="V8" s="12">
        <v>760</v>
      </c>
      <c r="W8" s="12">
        <v>2.14</v>
      </c>
      <c r="X8" s="12">
        <v>0.98</v>
      </c>
      <c r="Y8" s="12">
        <v>0.96</v>
      </c>
      <c r="Z8" s="12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sqref="A1:O1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43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17</v>
      </c>
      <c r="G1" s="43" t="s">
        <v>18</v>
      </c>
      <c r="H1" s="43" t="s">
        <v>19</v>
      </c>
      <c r="I1" s="43" t="s">
        <v>20</v>
      </c>
      <c r="J1" s="43" t="s">
        <v>21</v>
      </c>
      <c r="K1" s="43" t="s">
        <v>22</v>
      </c>
      <c r="L1" s="43" t="s">
        <v>23</v>
      </c>
      <c r="M1" s="43" t="s">
        <v>24</v>
      </c>
      <c r="N1" s="43" t="s">
        <v>25</v>
      </c>
      <c r="O1" s="43" t="s">
        <v>26</v>
      </c>
    </row>
    <row r="2" spans="1:15" x14ac:dyDescent="0.2">
      <c r="A2" s="43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4" sqref="A4:XFD4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43" t="s">
        <v>0</v>
      </c>
      <c r="B1" s="43" t="s">
        <v>1</v>
      </c>
      <c r="C1" s="43" t="s">
        <v>2</v>
      </c>
      <c r="D1" s="43" t="s">
        <v>6</v>
      </c>
      <c r="E1" s="43" t="s">
        <v>37</v>
      </c>
      <c r="F1" s="43" t="s">
        <v>38</v>
      </c>
      <c r="G1" s="43" t="s">
        <v>39</v>
      </c>
      <c r="H1" s="43" t="s">
        <v>40</v>
      </c>
      <c r="I1" s="43" t="s">
        <v>41</v>
      </c>
      <c r="J1" s="43" t="s">
        <v>42</v>
      </c>
      <c r="K1" s="43" t="s">
        <v>43</v>
      </c>
      <c r="L1" s="43" t="s">
        <v>44</v>
      </c>
      <c r="M1" s="48" t="s">
        <v>45</v>
      </c>
      <c r="N1" s="46" t="s">
        <v>46</v>
      </c>
      <c r="O1" s="46" t="s">
        <v>47</v>
      </c>
      <c r="P1" s="46" t="s">
        <v>48</v>
      </c>
      <c r="Q1" s="46" t="s">
        <v>49</v>
      </c>
      <c r="R1" s="46" t="s">
        <v>50</v>
      </c>
      <c r="S1" s="46" t="s">
        <v>51</v>
      </c>
      <c r="T1" s="46" t="s">
        <v>52</v>
      </c>
      <c r="U1" s="43" t="s">
        <v>3</v>
      </c>
      <c r="V1" s="43" t="s">
        <v>4</v>
      </c>
      <c r="W1" s="43" t="s">
        <v>5</v>
      </c>
      <c r="X1" s="43" t="s">
        <v>17</v>
      </c>
      <c r="Y1" s="43" t="s">
        <v>18</v>
      </c>
      <c r="Z1" s="43" t="s">
        <v>19</v>
      </c>
      <c r="AA1" s="43" t="s">
        <v>20</v>
      </c>
      <c r="AB1" s="43" t="s">
        <v>21</v>
      </c>
      <c r="AC1" s="43" t="s">
        <v>22</v>
      </c>
      <c r="AD1" s="43" t="s">
        <v>23</v>
      </c>
      <c r="AE1" s="43" t="s">
        <v>24</v>
      </c>
      <c r="AF1" s="43" t="s">
        <v>25</v>
      </c>
      <c r="AG1" s="43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43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17</v>
      </c>
      <c r="G1" s="43" t="s">
        <v>18</v>
      </c>
      <c r="H1" s="43" t="s">
        <v>19</v>
      </c>
      <c r="I1" s="43" t="s">
        <v>20</v>
      </c>
      <c r="J1" s="43" t="s">
        <v>21</v>
      </c>
      <c r="K1" s="43" t="s">
        <v>22</v>
      </c>
      <c r="L1" s="43" t="s">
        <v>23</v>
      </c>
      <c r="M1" s="43" t="s">
        <v>24</v>
      </c>
      <c r="N1" s="43" t="s">
        <v>25</v>
      </c>
      <c r="O1" s="43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S1" sqref="Q1:S1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158</v>
      </c>
      <c r="H1" s="43" t="s">
        <v>136</v>
      </c>
      <c r="I1" s="43" t="s">
        <v>149</v>
      </c>
      <c r="J1" s="43" t="s">
        <v>150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23</v>
      </c>
      <c r="R1" s="43" t="s">
        <v>24</v>
      </c>
      <c r="S1" s="43" t="s">
        <v>25</v>
      </c>
      <c r="T1" s="43" t="s">
        <v>26</v>
      </c>
      <c r="U1" s="43" t="s">
        <v>132</v>
      </c>
    </row>
    <row r="2" spans="1:21" x14ac:dyDescent="0.2">
      <c r="A2" s="1" t="s">
        <v>152</v>
      </c>
      <c r="B2" s="2" t="s">
        <v>153</v>
      </c>
      <c r="C2" s="2" t="s">
        <v>156</v>
      </c>
      <c r="D2" s="21">
        <v>0</v>
      </c>
      <c r="E2" s="20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151</v>
      </c>
    </row>
    <row r="3" spans="1:21" x14ac:dyDescent="0.2">
      <c r="A3" s="1" t="s">
        <v>155</v>
      </c>
      <c r="B3" s="2" t="s">
        <v>154</v>
      </c>
      <c r="C3" s="2" t="s">
        <v>157</v>
      </c>
      <c r="D3" s="20">
        <v>0</v>
      </c>
      <c r="E3" s="21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151</v>
      </c>
    </row>
    <row r="9" spans="1:21" x14ac:dyDescent="0.2">
      <c r="O9" s="11"/>
    </row>
    <row r="11" spans="1:21" x14ac:dyDescent="0.2">
      <c r="O11" s="1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"/>
  <sheetViews>
    <sheetView zoomScaleNormal="100" workbookViewId="0">
      <selection activeCell="U1" sqref="A1:U1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2.1640625" bestFit="1" customWidth="1"/>
    <col min="8" max="8" width="13.6640625" bestFit="1" customWidth="1"/>
    <col min="9" max="9" width="15.5" bestFit="1" customWidth="1"/>
    <col min="10" max="10" width="15.83203125" bestFit="1" customWidth="1"/>
    <col min="20" max="20" width="33.33203125" bestFit="1" customWidth="1"/>
    <col min="21" max="21" width="45.83203125" bestFit="1" customWidth="1"/>
  </cols>
  <sheetData>
    <row r="1" spans="1:2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127</v>
      </c>
      <c r="H1" s="43" t="s">
        <v>136</v>
      </c>
      <c r="I1" s="43" t="s">
        <v>135</v>
      </c>
      <c r="J1" s="43" t="s">
        <v>134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23</v>
      </c>
      <c r="R1" s="43" t="s">
        <v>24</v>
      </c>
      <c r="S1" s="43" t="s">
        <v>25</v>
      </c>
      <c r="T1" s="43" t="s">
        <v>26</v>
      </c>
      <c r="U1" s="43" t="s">
        <v>132</v>
      </c>
    </row>
    <row r="2" spans="1:21" x14ac:dyDescent="0.2">
      <c r="A2" s="1" t="s">
        <v>131</v>
      </c>
      <c r="B2" s="2" t="s">
        <v>64</v>
      </c>
      <c r="C2" s="2" t="s">
        <v>128</v>
      </c>
      <c r="D2" s="21">
        <v>1050000</v>
      </c>
      <c r="E2" s="20">
        <v>70000000</v>
      </c>
      <c r="F2" s="2" t="s">
        <v>30</v>
      </c>
      <c r="G2" s="2">
        <v>6.3</v>
      </c>
      <c r="H2" s="2">
        <v>380</v>
      </c>
      <c r="I2" s="2">
        <v>34.61</v>
      </c>
      <c r="J2" s="2">
        <v>6.67</v>
      </c>
      <c r="K2" s="2" t="s">
        <v>31</v>
      </c>
      <c r="L2" s="2">
        <v>1568000</v>
      </c>
      <c r="M2" s="2">
        <v>0.3049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104</v>
      </c>
      <c r="U2" s="2" t="s">
        <v>133</v>
      </c>
    </row>
    <row r="3" spans="1:21" x14ac:dyDescent="0.2">
      <c r="A3" s="1" t="s">
        <v>130</v>
      </c>
      <c r="B3" s="2" t="s">
        <v>65</v>
      </c>
      <c r="C3" s="2" t="s">
        <v>129</v>
      </c>
      <c r="D3" s="20">
        <v>1</v>
      </c>
      <c r="E3" s="21">
        <v>260000</v>
      </c>
      <c r="F3" s="2" t="s">
        <v>30</v>
      </c>
      <c r="G3" s="2">
        <v>4.7</v>
      </c>
      <c r="H3" s="2">
        <v>380</v>
      </c>
      <c r="I3" s="2">
        <v>34.61</v>
      </c>
      <c r="J3" s="2">
        <v>6.67</v>
      </c>
      <c r="K3" s="2" t="s">
        <v>31</v>
      </c>
      <c r="L3" s="2">
        <f>11357/0.902</f>
        <v>12590.90909090909</v>
      </c>
      <c r="M3" s="2">
        <f>127.5/0.902/1000</f>
        <v>0.14135254988913526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25</v>
      </c>
      <c r="U3" s="2" t="s">
        <v>133</v>
      </c>
    </row>
    <row r="4" spans="1:21" s="10" customFormat="1" x14ac:dyDescent="0.2">
      <c r="A4" s="1" t="s">
        <v>130</v>
      </c>
      <c r="B4" s="2" t="s">
        <v>65</v>
      </c>
      <c r="C4" s="2" t="s">
        <v>129</v>
      </c>
      <c r="D4" s="20">
        <v>260000</v>
      </c>
      <c r="E4" s="21">
        <v>530000</v>
      </c>
      <c r="F4" s="2" t="s">
        <v>30</v>
      </c>
      <c r="G4" s="2">
        <v>4.9000000000000004</v>
      </c>
      <c r="H4" s="2">
        <v>380</v>
      </c>
      <c r="I4" s="2">
        <v>34.61</v>
      </c>
      <c r="J4" s="2">
        <v>6.67</v>
      </c>
      <c r="K4" s="2" t="s">
        <v>31</v>
      </c>
      <c r="L4" s="2">
        <f>11357/0.902</f>
        <v>12590.90909090909</v>
      </c>
      <c r="M4" s="2">
        <f>127.5/0.902/1000</f>
        <v>0.14135254988913526</v>
      </c>
      <c r="N4" s="2">
        <v>1</v>
      </c>
      <c r="O4" s="2">
        <v>0</v>
      </c>
      <c r="P4" s="2">
        <v>0</v>
      </c>
      <c r="Q4" s="2">
        <v>25</v>
      </c>
      <c r="R4" s="2">
        <v>5</v>
      </c>
      <c r="S4" s="2">
        <v>5</v>
      </c>
      <c r="T4" s="2" t="s">
        <v>25</v>
      </c>
      <c r="U4" s="2" t="s">
        <v>133</v>
      </c>
    </row>
    <row r="5" spans="1:21" s="10" customFormat="1" x14ac:dyDescent="0.2">
      <c r="A5" s="1" t="s">
        <v>130</v>
      </c>
      <c r="B5" s="2" t="s">
        <v>65</v>
      </c>
      <c r="C5" s="2" t="s">
        <v>129</v>
      </c>
      <c r="D5" s="20">
        <v>530000</v>
      </c>
      <c r="E5" s="21">
        <v>1050000</v>
      </c>
      <c r="F5" s="2" t="s">
        <v>30</v>
      </c>
      <c r="G5" s="2">
        <v>5.3</v>
      </c>
      <c r="H5" s="2">
        <v>380</v>
      </c>
      <c r="I5" s="2">
        <v>34.61</v>
      </c>
      <c r="J5" s="2">
        <v>6.67</v>
      </c>
      <c r="K5" s="2" t="s">
        <v>31</v>
      </c>
      <c r="L5" s="2">
        <f>11357/0.902</f>
        <v>12590.90909090909</v>
      </c>
      <c r="M5" s="2">
        <f>127.5/0.902/1000</f>
        <v>0.14135254988913526</v>
      </c>
      <c r="N5" s="2">
        <v>1</v>
      </c>
      <c r="O5" s="2">
        <v>0</v>
      </c>
      <c r="P5" s="2">
        <v>0</v>
      </c>
      <c r="Q5" s="2">
        <v>25</v>
      </c>
      <c r="R5" s="2">
        <v>5</v>
      </c>
      <c r="S5" s="2">
        <v>5</v>
      </c>
      <c r="T5" s="2" t="s">
        <v>25</v>
      </c>
      <c r="U5" s="2" t="s">
        <v>133</v>
      </c>
    </row>
    <row r="6" spans="1:21" s="10" customFormat="1" x14ac:dyDescent="0.2">
      <c r="A6" s="1" t="s">
        <v>130</v>
      </c>
      <c r="B6" s="2" t="s">
        <v>65</v>
      </c>
      <c r="C6" s="2" t="s">
        <v>129</v>
      </c>
      <c r="D6" s="20">
        <v>1050000</v>
      </c>
      <c r="E6" s="21">
        <v>2110000</v>
      </c>
      <c r="F6" s="2" t="s">
        <v>30</v>
      </c>
      <c r="G6" s="2">
        <v>5.8</v>
      </c>
      <c r="H6" s="2">
        <v>380</v>
      </c>
      <c r="I6" s="2">
        <v>34.61</v>
      </c>
      <c r="J6" s="2">
        <v>6.67</v>
      </c>
      <c r="K6" s="2" t="s">
        <v>31</v>
      </c>
      <c r="L6" s="2">
        <f>11357/0.902</f>
        <v>12590.90909090909</v>
      </c>
      <c r="M6" s="2">
        <f>127.5/0.902/1000</f>
        <v>0.14135254988913526</v>
      </c>
      <c r="N6" s="2">
        <v>1</v>
      </c>
      <c r="O6" s="2">
        <v>0</v>
      </c>
      <c r="P6" s="2">
        <v>0</v>
      </c>
      <c r="Q6" s="2">
        <v>25</v>
      </c>
      <c r="R6" s="2">
        <v>5</v>
      </c>
      <c r="S6" s="2">
        <v>5</v>
      </c>
      <c r="T6" s="2" t="s">
        <v>25</v>
      </c>
      <c r="U6" s="2" t="s">
        <v>133</v>
      </c>
    </row>
    <row r="7" spans="1:21" s="10" customFormat="1" x14ac:dyDescent="0.2">
      <c r="A7" s="1" t="s">
        <v>130</v>
      </c>
      <c r="B7" s="2" t="s">
        <v>65</v>
      </c>
      <c r="C7" s="2" t="s">
        <v>129</v>
      </c>
      <c r="D7" s="21">
        <v>2110000</v>
      </c>
      <c r="E7" s="20">
        <v>70000000</v>
      </c>
      <c r="F7" s="2" t="s">
        <v>30</v>
      </c>
      <c r="G7" s="2">
        <v>6.3</v>
      </c>
      <c r="H7" s="2">
        <v>380</v>
      </c>
      <c r="I7" s="2">
        <v>34.61</v>
      </c>
      <c r="J7" s="2">
        <v>6.67</v>
      </c>
      <c r="K7" s="2" t="s">
        <v>31</v>
      </c>
      <c r="L7" s="2">
        <v>0</v>
      </c>
      <c r="M7" s="2">
        <v>0.36063110399999998</v>
      </c>
      <c r="N7" s="2">
        <v>1</v>
      </c>
      <c r="O7" s="2">
        <v>0</v>
      </c>
      <c r="P7" s="2">
        <v>0</v>
      </c>
      <c r="Q7" s="2">
        <v>25</v>
      </c>
      <c r="R7" s="2">
        <v>5</v>
      </c>
      <c r="S7" s="2">
        <v>5</v>
      </c>
      <c r="T7" s="2" t="s">
        <v>25</v>
      </c>
      <c r="U7" s="2" t="s">
        <v>133</v>
      </c>
    </row>
    <row r="13" spans="1:21" x14ac:dyDescent="0.2">
      <c r="O13" s="11"/>
    </row>
    <row r="15" spans="1:21" x14ac:dyDescent="0.2">
      <c r="O1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29.5" bestFit="1" customWidth="1"/>
    <col min="5" max="5" width="9.6640625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127</v>
      </c>
      <c r="H1" s="1" t="s">
        <v>142</v>
      </c>
      <c r="I1" s="1" t="s">
        <v>136</v>
      </c>
      <c r="J1" s="1" t="s">
        <v>137</v>
      </c>
      <c r="K1" s="1" t="s">
        <v>135</v>
      </c>
      <c r="L1" s="1" t="s">
        <v>134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132</v>
      </c>
    </row>
    <row r="2" spans="1:33" x14ac:dyDescent="0.2">
      <c r="A2" s="1" t="s">
        <v>138</v>
      </c>
      <c r="B2" s="2" t="s">
        <v>76</v>
      </c>
      <c r="C2" s="2" t="s">
        <v>77</v>
      </c>
      <c r="D2" s="2">
        <v>0</v>
      </c>
      <c r="E2" s="2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133</v>
      </c>
    </row>
    <row r="3" spans="1:33" x14ac:dyDescent="0.2">
      <c r="A3" s="1" t="s">
        <v>138</v>
      </c>
      <c r="B3" s="2" t="s">
        <v>76</v>
      </c>
      <c r="C3" s="2" t="s">
        <v>77</v>
      </c>
      <c r="D3" s="2">
        <v>51150</v>
      </c>
      <c r="E3" s="5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133</v>
      </c>
    </row>
    <row r="4" spans="1:33" x14ac:dyDescent="0.2">
      <c r="A4" s="1" t="s">
        <v>139</v>
      </c>
      <c r="B4" s="2" t="s">
        <v>78</v>
      </c>
      <c r="C4" s="2" t="s">
        <v>80</v>
      </c>
      <c r="D4" s="2">
        <v>0</v>
      </c>
      <c r="E4" s="2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133</v>
      </c>
    </row>
    <row r="5" spans="1:33" x14ac:dyDescent="0.2">
      <c r="A5" s="1" t="s">
        <v>140</v>
      </c>
      <c r="B5" s="2" t="s">
        <v>78</v>
      </c>
      <c r="C5" s="2" t="s">
        <v>80</v>
      </c>
      <c r="D5" s="2">
        <v>58150</v>
      </c>
      <c r="E5" s="5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133</v>
      </c>
    </row>
    <row r="6" spans="1:33" x14ac:dyDescent="0.2">
      <c r="A6" s="1" t="s">
        <v>140</v>
      </c>
      <c r="B6" s="2" t="s">
        <v>78</v>
      </c>
      <c r="C6" s="2" t="s">
        <v>80</v>
      </c>
      <c r="D6" s="5">
        <v>1337450</v>
      </c>
      <c r="E6" s="5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133</v>
      </c>
    </row>
    <row r="7" spans="1:33" x14ac:dyDescent="0.2">
      <c r="A7" s="1" t="s">
        <v>141</v>
      </c>
      <c r="B7" s="2" t="s">
        <v>79</v>
      </c>
      <c r="C7" s="2" t="s">
        <v>81</v>
      </c>
      <c r="D7" s="2">
        <v>116300</v>
      </c>
      <c r="E7" s="5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"/>
  <sheetViews>
    <sheetView zoomScaleNormal="100" workbookViewId="0">
      <selection activeCell="I13" sqref="I1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15.33203125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142</v>
      </c>
      <c r="H1" s="43" t="s">
        <v>136</v>
      </c>
      <c r="I1" s="43" t="s">
        <v>143</v>
      </c>
      <c r="J1" s="43" t="s">
        <v>145</v>
      </c>
      <c r="K1" s="43" t="s">
        <v>144</v>
      </c>
      <c r="L1" s="43" t="s">
        <v>17</v>
      </c>
      <c r="M1" s="43" t="s">
        <v>18</v>
      </c>
      <c r="N1" s="43" t="s">
        <v>19</v>
      </c>
      <c r="O1" s="43" t="s">
        <v>20</v>
      </c>
      <c r="P1" s="43" t="s">
        <v>21</v>
      </c>
      <c r="Q1" s="43" t="s">
        <v>22</v>
      </c>
      <c r="R1" s="43" t="s">
        <v>23</v>
      </c>
      <c r="S1" s="43" t="s">
        <v>24</v>
      </c>
      <c r="T1" s="43" t="s">
        <v>25</v>
      </c>
      <c r="U1" s="44" t="s">
        <v>26</v>
      </c>
      <c r="V1" s="47" t="s">
        <v>132</v>
      </c>
    </row>
    <row r="2" spans="1:22" x14ac:dyDescent="0.2">
      <c r="A2" s="1" t="s">
        <v>82</v>
      </c>
      <c r="B2" s="2" t="s">
        <v>83</v>
      </c>
      <c r="C2" s="2" t="s">
        <v>146</v>
      </c>
      <c r="D2" s="2">
        <v>1</v>
      </c>
      <c r="E2" s="2">
        <v>10000000</v>
      </c>
      <c r="F2" s="2" t="s">
        <v>30</v>
      </c>
      <c r="G2" s="27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6" t="s">
        <v>84</v>
      </c>
      <c r="V2" s="19" t="s">
        <v>148</v>
      </c>
    </row>
    <row r="3" spans="1:22" x14ac:dyDescent="0.2">
      <c r="A3" s="1" t="s">
        <v>82</v>
      </c>
      <c r="B3" s="2" t="s">
        <v>83</v>
      </c>
      <c r="C3" s="2" t="s">
        <v>146</v>
      </c>
      <c r="D3" s="2">
        <v>10000000</v>
      </c>
      <c r="E3" s="5">
        <v>1E+16</v>
      </c>
      <c r="F3" s="14" t="s">
        <v>30</v>
      </c>
      <c r="G3" s="27">
        <v>1.26E-2</v>
      </c>
      <c r="H3" s="14">
        <v>460</v>
      </c>
      <c r="I3" s="14">
        <v>35</v>
      </c>
      <c r="J3" s="14">
        <v>29.5</v>
      </c>
      <c r="K3" s="14">
        <v>24</v>
      </c>
      <c r="L3" s="14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6" t="s">
        <v>84</v>
      </c>
      <c r="V3" s="19" t="s">
        <v>148</v>
      </c>
    </row>
    <row r="4" spans="1:22" x14ac:dyDescent="0.2">
      <c r="A4" s="1" t="s">
        <v>82</v>
      </c>
      <c r="B4" s="2" t="s">
        <v>161</v>
      </c>
      <c r="C4" s="2" t="s">
        <v>147</v>
      </c>
      <c r="D4" s="2">
        <v>1</v>
      </c>
      <c r="E4" s="2">
        <v>10000000</v>
      </c>
      <c r="F4" s="14" t="s">
        <v>30</v>
      </c>
      <c r="G4" s="27">
        <v>3.15E-2</v>
      </c>
      <c r="H4" s="14">
        <v>460</v>
      </c>
      <c r="I4" s="14">
        <v>39</v>
      </c>
      <c r="J4" s="14">
        <v>32</v>
      </c>
      <c r="K4" s="14">
        <v>24</v>
      </c>
      <c r="L4" s="14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6" t="s">
        <v>24</v>
      </c>
      <c r="V4" s="19" t="s">
        <v>148</v>
      </c>
    </row>
    <row r="5" spans="1:22" x14ac:dyDescent="0.2">
      <c r="A5" s="1" t="s">
        <v>82</v>
      </c>
      <c r="B5" s="2" t="s">
        <v>161</v>
      </c>
      <c r="C5" s="2" t="s">
        <v>147</v>
      </c>
      <c r="D5" s="2">
        <v>10000000</v>
      </c>
      <c r="E5" s="25">
        <v>1E+16</v>
      </c>
      <c r="F5" s="19" t="s">
        <v>30</v>
      </c>
      <c r="G5" s="27">
        <v>3.15E-2</v>
      </c>
      <c r="H5" s="19">
        <v>460</v>
      </c>
      <c r="I5" s="19">
        <v>39</v>
      </c>
      <c r="J5" s="19">
        <v>32</v>
      </c>
      <c r="K5" s="19">
        <v>24</v>
      </c>
      <c r="L5" s="19" t="s">
        <v>31</v>
      </c>
      <c r="M5" s="26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6" t="s">
        <v>84</v>
      </c>
      <c r="V5" s="19" t="s">
        <v>148</v>
      </c>
    </row>
    <row r="6" spans="1:22" x14ac:dyDescent="0.2">
      <c r="F6" s="23"/>
      <c r="G6" s="24"/>
      <c r="H6" s="24"/>
      <c r="I6" s="24"/>
      <c r="J6" s="24"/>
      <c r="K6" s="24"/>
      <c r="L6" s="23"/>
      <c r="V6" s="24"/>
    </row>
    <row r="7" spans="1:22" x14ac:dyDescent="0.2">
      <c r="F7" s="23"/>
      <c r="G7" s="24"/>
      <c r="H7" s="24"/>
      <c r="I7" s="24"/>
      <c r="J7" s="24"/>
      <c r="K7" s="24"/>
      <c r="L7" s="23"/>
      <c r="V7" s="28"/>
    </row>
    <row r="8" spans="1:22" x14ac:dyDescent="0.2">
      <c r="F8" s="23"/>
      <c r="G8" s="23"/>
      <c r="H8" s="23"/>
      <c r="I8" s="23"/>
      <c r="J8" s="23"/>
      <c r="K8" s="23"/>
      <c r="L8" s="23"/>
    </row>
    <row r="9" spans="1:22" x14ac:dyDescent="0.2">
      <c r="F9" s="23"/>
      <c r="G9" s="23"/>
      <c r="H9" s="23"/>
      <c r="I9" s="23"/>
      <c r="J9" s="23"/>
      <c r="K9" s="23"/>
      <c r="L9" s="23"/>
    </row>
    <row r="10" spans="1:22" x14ac:dyDescent="0.2">
      <c r="F10" s="23"/>
      <c r="G10" s="23"/>
      <c r="H10" s="23"/>
      <c r="I10" s="23"/>
      <c r="J10" s="23"/>
      <c r="K10" s="23"/>
      <c r="L10" s="23"/>
    </row>
    <row r="11" spans="1:22" x14ac:dyDescent="0.2">
      <c r="F11" s="23"/>
      <c r="G11" s="23"/>
      <c r="H11" s="23"/>
      <c r="I11" s="23"/>
      <c r="J11" s="23"/>
      <c r="K11" s="23"/>
      <c r="L11" s="2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tabSelected="1" zoomScaleNormal="100" workbookViewId="0">
      <selection activeCell="B13" sqref="B13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17" max="17" width="19" customWidth="1"/>
    <col min="25" max="25" width="105.1640625" bestFit="1" customWidth="1"/>
    <col min="26" max="26" width="48.5" bestFit="1" customWidth="1"/>
  </cols>
  <sheetData>
    <row r="1" spans="1:26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200</v>
      </c>
      <c r="H1" s="43" t="s">
        <v>196</v>
      </c>
      <c r="I1" s="43" t="s">
        <v>197</v>
      </c>
      <c r="J1" s="43" t="s">
        <v>198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99</v>
      </c>
      <c r="R1" s="43" t="s">
        <v>100</v>
      </c>
      <c r="S1" s="43" t="s">
        <v>101</v>
      </c>
      <c r="T1" s="43" t="s">
        <v>102</v>
      </c>
      <c r="U1" s="43" t="s">
        <v>103</v>
      </c>
      <c r="V1" s="43" t="s">
        <v>23</v>
      </c>
      <c r="W1" s="43" t="s">
        <v>24</v>
      </c>
      <c r="X1" s="43" t="s">
        <v>25</v>
      </c>
      <c r="Y1" s="44" t="s">
        <v>26</v>
      </c>
      <c r="Z1" s="47" t="s">
        <v>132</v>
      </c>
    </row>
    <row r="2" spans="1:26" x14ac:dyDescent="0.2">
      <c r="A2" s="1" t="s">
        <v>85</v>
      </c>
      <c r="B2" s="2" t="s">
        <v>86</v>
      </c>
      <c r="C2" s="2" t="s">
        <v>195</v>
      </c>
      <c r="D2" s="2">
        <v>50000</v>
      </c>
      <c r="E2" s="2">
        <v>80000</v>
      </c>
      <c r="F2" s="2" t="s">
        <v>30</v>
      </c>
      <c r="G2" s="2">
        <v>-20</v>
      </c>
      <c r="H2" s="2">
        <v>160</v>
      </c>
      <c r="I2" s="2" t="s">
        <v>199</v>
      </c>
      <c r="J2" s="2" t="s">
        <v>199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20</v>
      </c>
      <c r="W2" s="2">
        <v>5</v>
      </c>
      <c r="X2" s="2">
        <v>5</v>
      </c>
      <c r="Y2" s="16" t="s">
        <v>84</v>
      </c>
      <c r="Z2" s="34" t="s">
        <v>201</v>
      </c>
    </row>
    <row r="3" spans="1:26" x14ac:dyDescent="0.2">
      <c r="A3" s="1" t="s">
        <v>85</v>
      </c>
      <c r="B3" s="2" t="s">
        <v>86</v>
      </c>
      <c r="C3" s="2" t="s">
        <v>195</v>
      </c>
      <c r="D3" s="2">
        <v>80000</v>
      </c>
      <c r="E3" s="2">
        <v>100000</v>
      </c>
      <c r="F3" s="2" t="s">
        <v>30</v>
      </c>
      <c r="G3" s="2">
        <v>-20</v>
      </c>
      <c r="H3" s="2">
        <v>160</v>
      </c>
      <c r="I3" s="2" t="s">
        <v>199</v>
      </c>
      <c r="J3" s="2" t="s">
        <v>199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20</v>
      </c>
      <c r="W3" s="2">
        <v>5</v>
      </c>
      <c r="X3" s="2">
        <v>5</v>
      </c>
      <c r="Y3" s="16" t="s">
        <v>84</v>
      </c>
      <c r="Z3" s="34" t="s">
        <v>201</v>
      </c>
    </row>
    <row r="4" spans="1:26" x14ac:dyDescent="0.2">
      <c r="A4" s="1" t="s">
        <v>85</v>
      </c>
      <c r="B4" s="2" t="s">
        <v>86</v>
      </c>
      <c r="C4" s="2" t="s">
        <v>195</v>
      </c>
      <c r="D4" s="2">
        <v>100000</v>
      </c>
      <c r="E4" s="5">
        <v>10000000000</v>
      </c>
      <c r="F4" s="2" t="s">
        <v>30</v>
      </c>
      <c r="G4" s="2">
        <v>-20</v>
      </c>
      <c r="H4" s="2">
        <v>160</v>
      </c>
      <c r="I4" s="2" t="s">
        <v>199</v>
      </c>
      <c r="J4" s="2" t="s">
        <v>199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20</v>
      </c>
      <c r="W4" s="2">
        <v>5</v>
      </c>
      <c r="X4" s="2">
        <v>5</v>
      </c>
      <c r="Y4" s="16" t="s">
        <v>84</v>
      </c>
      <c r="Z4" s="34" t="s">
        <v>201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B29" sqref="B29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47" t="s">
        <v>214</v>
      </c>
      <c r="H1" s="47" t="s">
        <v>136</v>
      </c>
      <c r="I1" s="47" t="s">
        <v>134</v>
      </c>
      <c r="J1" s="47" t="s">
        <v>135</v>
      </c>
      <c r="K1" s="47" t="s">
        <v>210</v>
      </c>
      <c r="L1" s="47" t="s">
        <v>211</v>
      </c>
      <c r="M1" s="45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  <c r="S1" s="43" t="s">
        <v>23</v>
      </c>
      <c r="T1" s="43" t="s">
        <v>24</v>
      </c>
      <c r="U1" s="43" t="s">
        <v>25</v>
      </c>
      <c r="V1" s="44" t="s">
        <v>26</v>
      </c>
      <c r="W1" s="47" t="s">
        <v>132</v>
      </c>
    </row>
    <row r="2" spans="1:23" x14ac:dyDescent="0.2">
      <c r="A2" s="1" t="s">
        <v>207</v>
      </c>
      <c r="B2" s="2" t="s">
        <v>89</v>
      </c>
      <c r="C2" s="2" t="s">
        <v>202</v>
      </c>
      <c r="D2" s="20">
        <v>0</v>
      </c>
      <c r="E2" s="20">
        <v>40000</v>
      </c>
      <c r="F2" s="16" t="s">
        <v>30</v>
      </c>
      <c r="G2" s="19">
        <v>3.1</v>
      </c>
      <c r="H2" s="19">
        <v>380</v>
      </c>
      <c r="I2" s="19">
        <v>0</v>
      </c>
      <c r="J2" s="19">
        <v>27</v>
      </c>
      <c r="K2" s="19" t="s">
        <v>212</v>
      </c>
      <c r="L2" s="19" t="s">
        <v>213</v>
      </c>
      <c r="M2" s="26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6"/>
      <c r="W2" s="34" t="s">
        <v>205</v>
      </c>
    </row>
    <row r="3" spans="1:23" x14ac:dyDescent="0.2">
      <c r="A3" s="1" t="s">
        <v>207</v>
      </c>
      <c r="B3" s="2" t="s">
        <v>89</v>
      </c>
      <c r="C3" s="2" t="s">
        <v>202</v>
      </c>
      <c r="D3" s="21">
        <v>40000</v>
      </c>
      <c r="E3" s="21">
        <v>100000000</v>
      </c>
      <c r="F3" s="16" t="s">
        <v>30</v>
      </c>
      <c r="G3" s="19">
        <v>2.8</v>
      </c>
      <c r="H3" s="19">
        <v>380</v>
      </c>
      <c r="I3" s="19">
        <v>0</v>
      </c>
      <c r="J3" s="19">
        <v>27</v>
      </c>
      <c r="K3" s="19" t="s">
        <v>212</v>
      </c>
      <c r="L3" s="19" t="s">
        <v>213</v>
      </c>
      <c r="M3" s="26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6"/>
      <c r="W3" s="34" t="s">
        <v>205</v>
      </c>
    </row>
    <row r="4" spans="1:23" x14ac:dyDescent="0.2">
      <c r="A4" s="1" t="s">
        <v>206</v>
      </c>
      <c r="B4" s="2" t="s">
        <v>90</v>
      </c>
      <c r="C4" s="2" t="s">
        <v>215</v>
      </c>
      <c r="D4" s="20">
        <v>0</v>
      </c>
      <c r="E4" s="20">
        <v>21000</v>
      </c>
      <c r="F4" s="16" t="s">
        <v>30</v>
      </c>
      <c r="G4" s="19">
        <v>4.3</v>
      </c>
      <c r="H4" s="19">
        <v>380</v>
      </c>
      <c r="I4" s="19">
        <v>20</v>
      </c>
      <c r="J4" s="19">
        <v>27</v>
      </c>
      <c r="K4" s="19" t="s">
        <v>199</v>
      </c>
      <c r="L4" s="19" t="s">
        <v>213</v>
      </c>
      <c r="M4" s="26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6"/>
      <c r="W4" s="34" t="s">
        <v>205</v>
      </c>
    </row>
    <row r="5" spans="1:23" x14ac:dyDescent="0.2">
      <c r="A5" s="1" t="s">
        <v>206</v>
      </c>
      <c r="B5" s="2" t="s">
        <v>90</v>
      </c>
      <c r="C5" s="2" t="s">
        <v>215</v>
      </c>
      <c r="D5" s="21">
        <v>21000</v>
      </c>
      <c r="E5" s="21">
        <v>40000</v>
      </c>
      <c r="F5" s="16" t="s">
        <v>30</v>
      </c>
      <c r="G5" s="19">
        <v>4.3</v>
      </c>
      <c r="H5" s="19">
        <v>380</v>
      </c>
      <c r="I5" s="19">
        <v>20</v>
      </c>
      <c r="J5" s="19">
        <v>27</v>
      </c>
      <c r="K5" s="19" t="s">
        <v>199</v>
      </c>
      <c r="L5" s="19" t="s">
        <v>213</v>
      </c>
      <c r="M5" s="26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6"/>
      <c r="W5" s="34" t="s">
        <v>205</v>
      </c>
    </row>
    <row r="6" spans="1:23" x14ac:dyDescent="0.2">
      <c r="A6" s="1" t="s">
        <v>206</v>
      </c>
      <c r="B6" s="2" t="s">
        <v>90</v>
      </c>
      <c r="C6" s="2" t="s">
        <v>215</v>
      </c>
      <c r="D6" s="20">
        <v>40000</v>
      </c>
      <c r="E6" s="20">
        <v>75000</v>
      </c>
      <c r="F6" s="16" t="s">
        <v>30</v>
      </c>
      <c r="G6" s="19">
        <v>4</v>
      </c>
      <c r="H6" s="19">
        <v>380</v>
      </c>
      <c r="I6" s="19">
        <v>20</v>
      </c>
      <c r="J6" s="19">
        <v>27</v>
      </c>
      <c r="K6" s="19" t="s">
        <v>199</v>
      </c>
      <c r="L6" s="19" t="s">
        <v>213</v>
      </c>
      <c r="M6" s="26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6"/>
      <c r="W6" s="34" t="s">
        <v>205</v>
      </c>
    </row>
    <row r="7" spans="1:23" x14ac:dyDescent="0.2">
      <c r="A7" s="1" t="s">
        <v>206</v>
      </c>
      <c r="B7" s="2" t="s">
        <v>90</v>
      </c>
      <c r="C7" s="2" t="s">
        <v>215</v>
      </c>
      <c r="D7" s="21">
        <v>75000</v>
      </c>
      <c r="E7" s="21">
        <v>20000000</v>
      </c>
      <c r="F7" s="16" t="s">
        <v>30</v>
      </c>
      <c r="G7" s="19">
        <v>3.9</v>
      </c>
      <c r="H7" s="19">
        <v>380</v>
      </c>
      <c r="I7" s="19">
        <v>20</v>
      </c>
      <c r="J7" s="19">
        <v>27</v>
      </c>
      <c r="K7" s="19" t="s">
        <v>199</v>
      </c>
      <c r="L7" s="19" t="s">
        <v>213</v>
      </c>
      <c r="M7" s="26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6"/>
      <c r="W7" s="34" t="s">
        <v>205</v>
      </c>
    </row>
    <row r="8" spans="1:23" x14ac:dyDescent="0.2">
      <c r="A8" s="1" t="s">
        <v>204</v>
      </c>
      <c r="B8" s="2" t="s">
        <v>203</v>
      </c>
      <c r="C8" s="2" t="s">
        <v>216</v>
      </c>
      <c r="D8" s="20">
        <v>0</v>
      </c>
      <c r="E8" s="20">
        <v>21000</v>
      </c>
      <c r="F8" s="16" t="s">
        <v>30</v>
      </c>
      <c r="G8" s="19">
        <v>2.2000000000000002</v>
      </c>
      <c r="H8" s="19">
        <v>230</v>
      </c>
      <c r="I8" s="19">
        <v>7</v>
      </c>
      <c r="J8" s="19">
        <v>35</v>
      </c>
      <c r="K8" s="19" t="s">
        <v>213</v>
      </c>
      <c r="L8" s="19" t="s">
        <v>199</v>
      </c>
      <c r="M8" s="26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6" t="s">
        <v>208</v>
      </c>
      <c r="W8" s="34" t="s">
        <v>209</v>
      </c>
    </row>
    <row r="9" spans="1:23" x14ac:dyDescent="0.2">
      <c r="A9" s="1" t="s">
        <v>204</v>
      </c>
      <c r="B9" s="2" t="s">
        <v>203</v>
      </c>
      <c r="C9" s="2" t="s">
        <v>216</v>
      </c>
      <c r="D9" s="21">
        <v>21000</v>
      </c>
      <c r="E9" s="21">
        <v>40000</v>
      </c>
      <c r="F9" s="16" t="s">
        <v>30</v>
      </c>
      <c r="G9" s="19">
        <v>3.3</v>
      </c>
      <c r="H9" s="19">
        <v>230</v>
      </c>
      <c r="I9" s="19">
        <v>7</v>
      </c>
      <c r="J9" s="19">
        <v>35</v>
      </c>
      <c r="K9" s="19" t="s">
        <v>213</v>
      </c>
      <c r="L9" s="19" t="s">
        <v>199</v>
      </c>
      <c r="M9" s="26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6" t="s">
        <v>208</v>
      </c>
      <c r="W9" s="34" t="s">
        <v>209</v>
      </c>
    </row>
    <row r="10" spans="1:23" x14ac:dyDescent="0.2">
      <c r="A10" s="1" t="s">
        <v>204</v>
      </c>
      <c r="B10" s="2" t="s">
        <v>203</v>
      </c>
      <c r="C10" s="2" t="s">
        <v>216</v>
      </c>
      <c r="D10" s="20">
        <v>40000</v>
      </c>
      <c r="E10" s="20">
        <v>75000</v>
      </c>
      <c r="F10" s="16" t="s">
        <v>30</v>
      </c>
      <c r="G10" s="19">
        <v>3.3</v>
      </c>
      <c r="H10" s="19">
        <v>230</v>
      </c>
      <c r="I10" s="19">
        <v>7</v>
      </c>
      <c r="J10" s="19">
        <v>35</v>
      </c>
      <c r="K10" s="19" t="s">
        <v>213</v>
      </c>
      <c r="L10" s="19" t="s">
        <v>199</v>
      </c>
      <c r="M10" s="26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6" t="s">
        <v>208</v>
      </c>
      <c r="W10" s="34" t="s">
        <v>209</v>
      </c>
    </row>
    <row r="11" spans="1:23" x14ac:dyDescent="0.2">
      <c r="A11" s="1" t="s">
        <v>204</v>
      </c>
      <c r="B11" s="2" t="s">
        <v>203</v>
      </c>
      <c r="C11" s="2" t="s">
        <v>216</v>
      </c>
      <c r="D11" s="21">
        <v>75000</v>
      </c>
      <c r="E11" s="21">
        <v>10000000</v>
      </c>
      <c r="F11" s="16" t="s">
        <v>30</v>
      </c>
      <c r="G11" s="19">
        <v>3.2</v>
      </c>
      <c r="H11" s="19">
        <v>230</v>
      </c>
      <c r="I11" s="19">
        <v>7</v>
      </c>
      <c r="J11" s="19">
        <v>35</v>
      </c>
      <c r="K11" s="19" t="s">
        <v>213</v>
      </c>
      <c r="L11" s="19" t="s">
        <v>199</v>
      </c>
      <c r="M11" s="26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6" t="s">
        <v>208</v>
      </c>
      <c r="W11" s="34" t="s">
        <v>209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photovoltaic_panels</vt:lpstr>
      <vt:lpstr>solar_thermal_panels</vt:lpstr>
      <vt:lpstr>photovoltaic_thermal_panels</vt:lpstr>
      <vt:lpstr>unitary_air_conditioners</vt:lpstr>
      <vt:lpstr>vapor_compression_chillers</vt:lpstr>
      <vt:lpstr>absorption_chillers</vt:lpstr>
      <vt:lpstr>cooling_towers</vt:lpstr>
      <vt:lpstr>heat_exchangers</vt:lpstr>
      <vt:lpstr>heat_pumps</vt:lpstr>
      <vt:lpstr>boilers</vt:lpstr>
      <vt:lpstr>cogeneration_plants</vt:lpstr>
      <vt:lpstr>thermal_energy_storages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Mathias Niffeler</cp:lastModifiedBy>
  <dcterms:created xsi:type="dcterms:W3CDTF">2021-09-30T08:03:11Z</dcterms:created>
  <dcterms:modified xsi:type="dcterms:W3CDTF">2023-01-13T11:42:19Z</dcterms:modified>
  <cp:category/>
</cp:coreProperties>
</file>