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meshkin\Documents\GitHub\CityEnergyAnalyst\cea\databases\CH\assemblies\"/>
    </mc:Choice>
  </mc:AlternateContent>
  <xr:revisionPtr revIDLastSave="0" documentId="13_ncr:1_{2289653A-A5B2-435C-AFAE-CB2A3E3F5DF3}" xr6:coauthVersionLast="47" xr6:coauthVersionMax="47" xr10:uidLastSave="{00000000-0000-0000-0000-000000000000}"/>
  <bookViews>
    <workbookView xWindow="380" yWindow="380" windowWidth="18360" windowHeight="10320" activeTab="5" xr2:uid="{00000000-000D-0000-FFFF-FFFF00000000}"/>
  </bookViews>
  <sheets>
    <sheet name="CONSTRUCTION" sheetId="7" r:id="rId1"/>
    <sheet name="TIGHTNESS" sheetId="8" r:id="rId2"/>
    <sheet name="WINDOW" sheetId="3" r:id="rId3"/>
    <sheet name="ROOF" sheetId="5" r:id="rId4"/>
    <sheet name="WALL" sheetId="6" r:id="rId5"/>
    <sheet name="FLOOR" sheetId="9" r:id="rId6"/>
    <sheet name="SHADING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9" l="1"/>
  <c r="D3" i="9"/>
  <c r="D6" i="9" s="1"/>
  <c r="D5" i="9"/>
  <c r="F8" i="6"/>
  <c r="F9" i="6"/>
  <c r="F3" i="6"/>
  <c r="F4" i="6"/>
  <c r="F5" i="6"/>
  <c r="F6" i="6"/>
  <c r="F7" i="6"/>
  <c r="F2" i="6"/>
  <c r="F3" i="5"/>
  <c r="F4" i="5"/>
  <c r="F5" i="5"/>
  <c r="F6" i="5"/>
  <c r="F7" i="5"/>
  <c r="F8" i="5"/>
  <c r="F2" i="5"/>
</calcChain>
</file>

<file path=xl/sharedStrings.xml><?xml version="1.0" encoding="utf-8"?>
<sst xmlns="http://schemas.openxmlformats.org/spreadsheetml/2006/main" count="132" uniqueCount="114">
  <si>
    <t>Description</t>
  </si>
  <si>
    <t>code</t>
  </si>
  <si>
    <t>none</t>
  </si>
  <si>
    <t>G_win</t>
  </si>
  <si>
    <t>e_win</t>
  </si>
  <si>
    <t>single glazing</t>
  </si>
  <si>
    <t>double glazing with low-emissivity coating</t>
  </si>
  <si>
    <t>trple glazing with two selective low-emissivity coatings</t>
  </si>
  <si>
    <t>double window</t>
  </si>
  <si>
    <t>rf_sh</t>
  </si>
  <si>
    <t>venetian blinds</t>
  </si>
  <si>
    <t>e_wall</t>
  </si>
  <si>
    <t>e_roof</t>
  </si>
  <si>
    <t>a_roof</t>
  </si>
  <si>
    <t>a_wall</t>
  </si>
  <si>
    <t>rollo</t>
  </si>
  <si>
    <t>U_win</t>
  </si>
  <si>
    <t>U_wall</t>
  </si>
  <si>
    <t>U_roof</t>
  </si>
  <si>
    <t>U_base</t>
  </si>
  <si>
    <t>clay tiles - old contruction</t>
  </si>
  <si>
    <t>concrete or rock pebbles finishing - new construction</t>
  </si>
  <si>
    <t>greenery - new roof</t>
  </si>
  <si>
    <t>aluminum tiles - old construction</t>
  </si>
  <si>
    <t>white paint  over plaster over concrete - new roof</t>
  </si>
  <si>
    <t>dark paint over plaster over concrete - new roof</t>
  </si>
  <si>
    <t>dark blue over plaster over clay brick - new building</t>
  </si>
  <si>
    <t>dark paint over plaster over clay brick - new building</t>
  </si>
  <si>
    <t>white paint  over plaster over clay brick- old building</t>
  </si>
  <si>
    <t>concrete block exposed- old building</t>
  </si>
  <si>
    <t>double glazing - with argon filling</t>
  </si>
  <si>
    <t xml:space="preserve">double glazing </t>
  </si>
  <si>
    <t>clay brick common red exposed- new building</t>
  </si>
  <si>
    <t>r_roof</t>
  </si>
  <si>
    <t>r_wall</t>
  </si>
  <si>
    <t>n50</t>
  </si>
  <si>
    <t>Heavy construction</t>
  </si>
  <si>
    <t>Light construction</t>
  </si>
  <si>
    <t>Medium construction</t>
  </si>
  <si>
    <t>Tight</t>
  </si>
  <si>
    <t>Leaky</t>
  </si>
  <si>
    <t>Very Leaky</t>
  </si>
  <si>
    <t>Medium Leaky</t>
  </si>
  <si>
    <t>Highly tight</t>
  </si>
  <si>
    <t>Medium</t>
  </si>
  <si>
    <t>Cm_Af</t>
  </si>
  <si>
    <t>triple glazing</t>
  </si>
  <si>
    <t>concrete or rock pebbles finishing - Singapore</t>
  </si>
  <si>
    <t>concrete block exposed- NTU</t>
  </si>
  <si>
    <t>single glazing - HDB</t>
  </si>
  <si>
    <t>window - NTU</t>
  </si>
  <si>
    <t>window - SinBERBest Office</t>
  </si>
  <si>
    <t>F_F</t>
  </si>
  <si>
    <t>CONSTRUCTION_AS1</t>
  </si>
  <si>
    <t>CONSTRUCTION_AS2</t>
  </si>
  <si>
    <t>CONSTRUCTION_AS3</t>
  </si>
  <si>
    <t>TIGHTNESS_AS1</t>
  </si>
  <si>
    <t>TIGHTNESS_AS2</t>
  </si>
  <si>
    <t>TIGHTNESS_AS3</t>
  </si>
  <si>
    <t>TIGHTNESS_AS4</t>
  </si>
  <si>
    <t>TIGHTNESS_AS5</t>
  </si>
  <si>
    <t>TIGHTNESS_AS6</t>
  </si>
  <si>
    <t>WINDOW_AS1</t>
  </si>
  <si>
    <t>WINDOW_AS2</t>
  </si>
  <si>
    <t>WINDOW_AS3</t>
  </si>
  <si>
    <t>WINDOW_AS4</t>
  </si>
  <si>
    <t>WINDOW_AS5</t>
  </si>
  <si>
    <t>WINDOW_AS6</t>
  </si>
  <si>
    <t>WINDOW_AS7</t>
  </si>
  <si>
    <t>WINDOW_AS8</t>
  </si>
  <si>
    <t>WINDOW_AS9</t>
  </si>
  <si>
    <t>WINDOW_AS10</t>
  </si>
  <si>
    <t>ROOF_AS1</t>
  </si>
  <si>
    <t>ROOF_AS2</t>
  </si>
  <si>
    <t>ROOF_AS3</t>
  </si>
  <si>
    <t>ROOF_AS4</t>
  </si>
  <si>
    <t>ROOF_AS5</t>
  </si>
  <si>
    <t>ROOF_AS6</t>
  </si>
  <si>
    <t>ROOF_AS7</t>
  </si>
  <si>
    <t>WALL_AS1</t>
  </si>
  <si>
    <t>WALL_AS2</t>
  </si>
  <si>
    <t>WALL_AS3</t>
  </si>
  <si>
    <t>WALL_AS4</t>
  </si>
  <si>
    <t>WALL_AS5</t>
  </si>
  <si>
    <t>WALL_AS6</t>
  </si>
  <si>
    <t>SHADING_AS0</t>
  </si>
  <si>
    <t>SHADING_AS1</t>
  </si>
  <si>
    <t>SHADING_AS2</t>
  </si>
  <si>
    <t>GHG_WALL_kgCO2m2</t>
  </si>
  <si>
    <t>GHG_ROOF_kgCO2m2</t>
  </si>
  <si>
    <t>GHG_WIN_kgCO2m2</t>
  </si>
  <si>
    <t>GHG_FLOOR_kgCO2m2</t>
  </si>
  <si>
    <t>FLOOR_AS1</t>
  </si>
  <si>
    <t>FLOOR_AS2</t>
  </si>
  <si>
    <t>Internal partition in drywall</t>
  </si>
  <si>
    <t>WALL_AS7</t>
  </si>
  <si>
    <t>WALL_AS8</t>
  </si>
  <si>
    <t>Internal partition in brick</t>
  </si>
  <si>
    <t>concrete floor, renovated</t>
  </si>
  <si>
    <t>FLOOR_AS3</t>
  </si>
  <si>
    <t>concrete floor, old</t>
  </si>
  <si>
    <t>concrete floor, new</t>
  </si>
  <si>
    <t>FLOOR_AS4</t>
  </si>
  <si>
    <t>concrete floor, old - basement (includes excavation)</t>
  </si>
  <si>
    <t>concrete floor, renovated - basement (includes excavation)</t>
  </si>
  <si>
    <t>concrete floor, new - basement (includes excavation)</t>
  </si>
  <si>
    <t>FLOOR_AS5</t>
  </si>
  <si>
    <t>FLOOR_AS6</t>
  </si>
  <si>
    <t>Service_Life_WIN</t>
  </si>
  <si>
    <t>Service_Life_ROOF</t>
  </si>
  <si>
    <t>Service_Life_WALL</t>
  </si>
  <si>
    <t>Service_Life_FLOOR</t>
  </si>
  <si>
    <t>Reference</t>
  </si>
  <si>
    <t>Service life reference : https://doi.org/10.1016/j.dib.2021.107062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</si>
</sst>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0"/>
      <color rgb="FF8C8C8C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49" fontId="2" fillId="2" borderId="1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E17" sqref="E17"/>
    </sheetView>
  </sheetViews>
  <sheetFormatPr defaultRowHeight="14.5"/>
  <cols>
    <col min="1" max="1" width="22.453125" customWidth="1"/>
    <col min="2" max="2" width="19.54296875" bestFit="1" customWidth="1"/>
    <col min="3" max="3" width="11" customWidth="1"/>
  </cols>
  <sheetData>
    <row r="1" spans="1:3">
      <c r="A1" s="3" t="s">
        <v>0</v>
      </c>
      <c r="B1" s="3" t="s">
        <v>1</v>
      </c>
      <c r="C1" s="3" t="s">
        <v>45</v>
      </c>
    </row>
    <row r="2" spans="1:3">
      <c r="A2" s="9" t="s">
        <v>37</v>
      </c>
      <c r="B2" s="4" t="s">
        <v>53</v>
      </c>
      <c r="C2" s="4">
        <v>110000</v>
      </c>
    </row>
    <row r="3" spans="1:3">
      <c r="A3" s="9" t="s">
        <v>38</v>
      </c>
      <c r="B3" s="4" t="s">
        <v>54</v>
      </c>
      <c r="C3" s="4">
        <v>165000</v>
      </c>
    </row>
    <row r="4" spans="1:3">
      <c r="A4" s="9" t="s">
        <v>36</v>
      </c>
      <c r="B4" s="4" t="s">
        <v>55</v>
      </c>
      <c r="C4" s="4">
        <v>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32" sqref="C32"/>
    </sheetView>
  </sheetViews>
  <sheetFormatPr defaultRowHeight="14.5"/>
  <cols>
    <col min="1" max="1" width="17.7265625" bestFit="1" customWidth="1"/>
    <col min="2" max="2" width="16.26953125" customWidth="1"/>
  </cols>
  <sheetData>
    <row r="1" spans="1:3">
      <c r="A1" s="3" t="s">
        <v>0</v>
      </c>
      <c r="B1" s="3" t="s">
        <v>1</v>
      </c>
      <c r="C1" s="3" t="s">
        <v>35</v>
      </c>
    </row>
    <row r="2" spans="1:3">
      <c r="A2" s="9" t="s">
        <v>43</v>
      </c>
      <c r="B2" s="4" t="s">
        <v>56</v>
      </c>
      <c r="C2" s="4">
        <v>1</v>
      </c>
    </row>
    <row r="3" spans="1:3">
      <c r="A3" s="9" t="s">
        <v>39</v>
      </c>
      <c r="B3" s="4" t="s">
        <v>57</v>
      </c>
      <c r="C3" s="4">
        <v>2</v>
      </c>
    </row>
    <row r="4" spans="1:3">
      <c r="A4" s="9" t="s">
        <v>44</v>
      </c>
      <c r="B4" s="4" t="s">
        <v>58</v>
      </c>
      <c r="C4" s="4">
        <v>3</v>
      </c>
    </row>
    <row r="5" spans="1:3">
      <c r="A5" s="9" t="s">
        <v>42</v>
      </c>
      <c r="B5" s="4" t="s">
        <v>59</v>
      </c>
      <c r="C5" s="4">
        <v>4</v>
      </c>
    </row>
    <row r="6" spans="1:3">
      <c r="A6" s="9" t="s">
        <v>40</v>
      </c>
      <c r="B6" s="4" t="s">
        <v>60</v>
      </c>
      <c r="C6" s="4">
        <v>5</v>
      </c>
    </row>
    <row r="7" spans="1:3">
      <c r="A7" s="9" t="s">
        <v>41</v>
      </c>
      <c r="B7" s="4" t="s">
        <v>61</v>
      </c>
      <c r="C7" s="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I1" sqref="I1:I2"/>
    </sheetView>
  </sheetViews>
  <sheetFormatPr defaultRowHeight="14.5"/>
  <cols>
    <col min="1" max="1" width="51.1796875" bestFit="1" customWidth="1"/>
    <col min="2" max="2" width="14.81640625" bestFit="1" customWidth="1"/>
    <col min="3" max="3" width="8.453125" customWidth="1"/>
    <col min="4" max="4" width="8.7265625" customWidth="1"/>
    <col min="5" max="6" width="7.81640625" customWidth="1"/>
    <col min="7" max="7" width="19.26953125" bestFit="1" customWidth="1"/>
    <col min="8" max="8" width="15.26953125" bestFit="1" customWidth="1"/>
  </cols>
  <sheetData>
    <row r="1" spans="1:9">
      <c r="A1" s="3" t="s">
        <v>0</v>
      </c>
      <c r="B1" s="3" t="s">
        <v>1</v>
      </c>
      <c r="C1" s="3" t="s">
        <v>16</v>
      </c>
      <c r="D1" s="3" t="s">
        <v>3</v>
      </c>
      <c r="E1" s="3" t="s">
        <v>4</v>
      </c>
      <c r="F1" s="3" t="s">
        <v>52</v>
      </c>
      <c r="G1" s="11" t="s">
        <v>90</v>
      </c>
      <c r="H1" s="13" t="s">
        <v>108</v>
      </c>
      <c r="I1" s="11" t="s">
        <v>112</v>
      </c>
    </row>
    <row r="2" spans="1:9">
      <c r="A2" s="10" t="s">
        <v>5</v>
      </c>
      <c r="B2" s="4" t="s">
        <v>62</v>
      </c>
      <c r="C2" s="4">
        <v>4.8</v>
      </c>
      <c r="D2" s="4">
        <v>0.85</v>
      </c>
      <c r="E2" s="5">
        <v>0.89</v>
      </c>
      <c r="F2" s="5">
        <v>0.2</v>
      </c>
      <c r="G2" s="12">
        <v>47</v>
      </c>
      <c r="H2" s="4">
        <v>30</v>
      </c>
      <c r="I2" t="s">
        <v>113</v>
      </c>
    </row>
    <row r="3" spans="1:9">
      <c r="A3" s="10" t="s">
        <v>31</v>
      </c>
      <c r="B3" s="4" t="s">
        <v>63</v>
      </c>
      <c r="C3" s="4">
        <v>3.1</v>
      </c>
      <c r="D3" s="4">
        <v>0.75</v>
      </c>
      <c r="E3" s="5">
        <v>0.89</v>
      </c>
      <c r="F3" s="5">
        <v>0.2</v>
      </c>
      <c r="G3" s="12">
        <v>62</v>
      </c>
      <c r="H3" s="4">
        <v>30</v>
      </c>
    </row>
    <row r="4" spans="1:9">
      <c r="A4" s="10" t="s">
        <v>30</v>
      </c>
      <c r="B4" s="4" t="s">
        <v>64</v>
      </c>
      <c r="C4" s="4">
        <v>1.3</v>
      </c>
      <c r="D4" s="4">
        <v>0.75</v>
      </c>
      <c r="E4" s="5">
        <v>0.89</v>
      </c>
      <c r="F4" s="5">
        <v>0.2</v>
      </c>
      <c r="G4" s="12">
        <v>69</v>
      </c>
      <c r="H4" s="4">
        <v>30</v>
      </c>
    </row>
    <row r="5" spans="1:9">
      <c r="A5" s="10" t="s">
        <v>6</v>
      </c>
      <c r="B5" s="4" t="s">
        <v>65</v>
      </c>
      <c r="C5" s="4">
        <v>1.1000000000000001</v>
      </c>
      <c r="D5" s="4">
        <v>0.67</v>
      </c>
      <c r="E5" s="5">
        <v>0.02</v>
      </c>
      <c r="F5" s="5">
        <v>0.2</v>
      </c>
      <c r="G5" s="12">
        <v>123</v>
      </c>
      <c r="H5" s="4">
        <v>30</v>
      </c>
    </row>
    <row r="6" spans="1:9">
      <c r="A6" s="10" t="s">
        <v>46</v>
      </c>
      <c r="B6" s="4" t="s">
        <v>66</v>
      </c>
      <c r="C6" s="4">
        <v>0.99</v>
      </c>
      <c r="D6" s="6">
        <v>0.7</v>
      </c>
      <c r="E6" s="5">
        <v>0.89</v>
      </c>
      <c r="F6" s="5">
        <v>0.2</v>
      </c>
      <c r="G6" s="12">
        <v>123</v>
      </c>
      <c r="H6" s="4">
        <v>30</v>
      </c>
    </row>
    <row r="7" spans="1:9">
      <c r="A7" s="10" t="s">
        <v>7</v>
      </c>
      <c r="B7" s="4" t="s">
        <v>67</v>
      </c>
      <c r="C7" s="4">
        <v>0.6</v>
      </c>
      <c r="D7" s="4">
        <v>0.5</v>
      </c>
      <c r="E7" s="5">
        <v>0.02</v>
      </c>
      <c r="F7" s="5">
        <v>0.2</v>
      </c>
      <c r="G7" s="12">
        <v>123</v>
      </c>
      <c r="H7" s="4">
        <v>30</v>
      </c>
    </row>
    <row r="8" spans="1:9">
      <c r="A8" s="10" t="s">
        <v>8</v>
      </c>
      <c r="B8" s="4" t="s">
        <v>68</v>
      </c>
      <c r="C8" s="4">
        <v>1.2</v>
      </c>
      <c r="D8" s="4">
        <v>0.75</v>
      </c>
      <c r="E8" s="5">
        <v>0.89</v>
      </c>
      <c r="F8" s="5">
        <v>0.2</v>
      </c>
      <c r="G8" s="12">
        <v>70</v>
      </c>
      <c r="H8" s="4">
        <v>30</v>
      </c>
    </row>
    <row r="9" spans="1:9">
      <c r="A9" s="10" t="s">
        <v>49</v>
      </c>
      <c r="B9" s="4" t="s">
        <v>69</v>
      </c>
      <c r="C9" s="4">
        <v>5.4</v>
      </c>
      <c r="D9" s="4">
        <v>0.85</v>
      </c>
      <c r="E9" s="5">
        <v>0.89</v>
      </c>
      <c r="F9" s="5">
        <v>0.2</v>
      </c>
      <c r="G9" s="12">
        <v>47</v>
      </c>
      <c r="H9" s="4">
        <v>30</v>
      </c>
    </row>
    <row r="10" spans="1:9">
      <c r="A10" s="10" t="s">
        <v>50</v>
      </c>
      <c r="B10" s="4" t="s">
        <v>70</v>
      </c>
      <c r="C10" s="4">
        <v>1.8</v>
      </c>
      <c r="D10" s="4">
        <v>0.28999999999999998</v>
      </c>
      <c r="E10" s="5">
        <v>0.89</v>
      </c>
      <c r="F10" s="5">
        <v>0.2</v>
      </c>
      <c r="G10" s="12">
        <v>62</v>
      </c>
      <c r="H10" s="4">
        <v>30</v>
      </c>
    </row>
    <row r="11" spans="1:9">
      <c r="A11" s="10" t="s">
        <v>51</v>
      </c>
      <c r="B11" s="4" t="s">
        <v>71</v>
      </c>
      <c r="C11" s="4">
        <v>2.2000000000000002</v>
      </c>
      <c r="D11" s="4">
        <v>0.2</v>
      </c>
      <c r="E11" s="5">
        <v>0.89</v>
      </c>
      <c r="F11" s="5">
        <v>0.2</v>
      </c>
      <c r="G11" s="12">
        <v>62</v>
      </c>
      <c r="H11" s="4">
        <v>30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>
      <selection activeCell="I1" sqref="I1:I2"/>
    </sheetView>
  </sheetViews>
  <sheetFormatPr defaultRowHeight="14.5"/>
  <cols>
    <col min="1" max="1" width="54.81640625" customWidth="1"/>
    <col min="2" max="2" width="10.26953125" bestFit="1" customWidth="1"/>
    <col min="3" max="3" width="11.1796875" customWidth="1"/>
    <col min="4" max="4" width="10.1796875" customWidth="1"/>
    <col min="5" max="5" width="11" customWidth="1"/>
    <col min="7" max="7" width="20.26953125" bestFit="1" customWidth="1"/>
    <col min="8" max="8" width="16.36328125" bestFit="1" customWidth="1"/>
  </cols>
  <sheetData>
    <row r="1" spans="1:9">
      <c r="A1" s="3" t="s">
        <v>0</v>
      </c>
      <c r="B1" s="3" t="s">
        <v>1</v>
      </c>
      <c r="C1" s="3" t="s">
        <v>18</v>
      </c>
      <c r="D1" s="3" t="s">
        <v>13</v>
      </c>
      <c r="E1" s="3" t="s">
        <v>12</v>
      </c>
      <c r="F1" s="3" t="s">
        <v>33</v>
      </c>
      <c r="G1" s="11" t="s">
        <v>89</v>
      </c>
      <c r="H1" s="13" t="s">
        <v>109</v>
      </c>
      <c r="I1" s="11" t="s">
        <v>112</v>
      </c>
    </row>
    <row r="2" spans="1:9">
      <c r="A2" s="10" t="s">
        <v>21</v>
      </c>
      <c r="B2" s="4" t="s">
        <v>72</v>
      </c>
      <c r="C2" s="4">
        <v>0.2</v>
      </c>
      <c r="D2" s="4">
        <v>0.6</v>
      </c>
      <c r="E2" s="4">
        <v>0.94</v>
      </c>
      <c r="F2" s="4">
        <f>1-D2</f>
        <v>0.4</v>
      </c>
      <c r="G2" s="12">
        <v>112</v>
      </c>
      <c r="H2" s="4">
        <v>30</v>
      </c>
      <c r="I2" t="s">
        <v>113</v>
      </c>
    </row>
    <row r="3" spans="1:9">
      <c r="A3" s="10" t="s">
        <v>20</v>
      </c>
      <c r="B3" s="4" t="s">
        <v>73</v>
      </c>
      <c r="C3" s="4">
        <v>0.3</v>
      </c>
      <c r="D3" s="4">
        <v>0.55000000000000004</v>
      </c>
      <c r="E3" s="4">
        <v>0.91</v>
      </c>
      <c r="F3" s="4">
        <f t="shared" ref="F3:F8" si="0">1-D3</f>
        <v>0.44999999999999996</v>
      </c>
      <c r="G3" s="12">
        <v>112</v>
      </c>
      <c r="H3" s="4">
        <v>30</v>
      </c>
    </row>
    <row r="4" spans="1:9">
      <c r="A4" s="10" t="s">
        <v>23</v>
      </c>
      <c r="B4" s="4" t="s">
        <v>74</v>
      </c>
      <c r="C4" s="4">
        <v>0.3</v>
      </c>
      <c r="D4" s="4">
        <v>0.3</v>
      </c>
      <c r="E4" s="4">
        <v>0.09</v>
      </c>
      <c r="F4" s="4">
        <f t="shared" si="0"/>
        <v>0.7</v>
      </c>
      <c r="G4" s="12">
        <v>112</v>
      </c>
      <c r="H4" s="4">
        <v>30</v>
      </c>
    </row>
    <row r="5" spans="1:9">
      <c r="A5" s="10" t="s">
        <v>22</v>
      </c>
      <c r="B5" s="4" t="s">
        <v>75</v>
      </c>
      <c r="C5" s="4">
        <v>0.15</v>
      </c>
      <c r="D5" s="6">
        <v>0.5</v>
      </c>
      <c r="E5" s="4">
        <v>0.95</v>
      </c>
      <c r="F5" s="4">
        <f t="shared" si="0"/>
        <v>0.5</v>
      </c>
      <c r="G5" s="12">
        <v>112</v>
      </c>
      <c r="H5" s="4">
        <v>30</v>
      </c>
    </row>
    <row r="6" spans="1:9">
      <c r="A6" s="10" t="s">
        <v>24</v>
      </c>
      <c r="B6" s="4" t="s">
        <v>76</v>
      </c>
      <c r="C6" s="4">
        <v>0.15</v>
      </c>
      <c r="D6" s="4">
        <v>0.3</v>
      </c>
      <c r="E6" s="4">
        <v>0.84</v>
      </c>
      <c r="F6" s="4">
        <f t="shared" si="0"/>
        <v>0.7</v>
      </c>
      <c r="G6" s="12">
        <v>113</v>
      </c>
      <c r="H6" s="4">
        <v>30</v>
      </c>
    </row>
    <row r="7" spans="1:9">
      <c r="A7" s="10" t="s">
        <v>25</v>
      </c>
      <c r="B7" s="4" t="s">
        <v>77</v>
      </c>
      <c r="C7" s="4">
        <v>0.15</v>
      </c>
      <c r="D7" s="6">
        <v>0.85</v>
      </c>
      <c r="E7" s="4">
        <v>0.94</v>
      </c>
      <c r="F7" s="4">
        <f t="shared" si="0"/>
        <v>0.15000000000000002</v>
      </c>
      <c r="G7" s="12">
        <v>113</v>
      </c>
      <c r="H7" s="4">
        <v>30</v>
      </c>
    </row>
    <row r="8" spans="1:9">
      <c r="A8" s="10" t="s">
        <v>47</v>
      </c>
      <c r="B8" s="4" t="s">
        <v>78</v>
      </c>
      <c r="C8" s="4">
        <v>0.6</v>
      </c>
      <c r="D8" s="4">
        <v>0.6</v>
      </c>
      <c r="E8" s="4">
        <v>0.94</v>
      </c>
      <c r="F8" s="4">
        <f t="shared" si="0"/>
        <v>0.4</v>
      </c>
      <c r="G8" s="12">
        <v>112</v>
      </c>
      <c r="H8" s="4">
        <v>30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workbookViewId="0">
      <selection activeCell="I1" sqref="I1:I2"/>
    </sheetView>
  </sheetViews>
  <sheetFormatPr defaultRowHeight="14.5"/>
  <cols>
    <col min="1" max="1" width="48.54296875" bestFit="1" customWidth="1"/>
    <col min="2" max="2" width="11.453125" customWidth="1"/>
    <col min="7" max="7" width="20.26953125" style="18" bestFit="1" customWidth="1"/>
    <col min="8" max="8" width="16.26953125" bestFit="1" customWidth="1"/>
  </cols>
  <sheetData>
    <row r="1" spans="1:9">
      <c r="A1" s="3" t="s">
        <v>0</v>
      </c>
      <c r="B1" s="3" t="s">
        <v>1</v>
      </c>
      <c r="C1" s="3" t="s">
        <v>17</v>
      </c>
      <c r="D1" s="3" t="s">
        <v>14</v>
      </c>
      <c r="E1" s="3" t="s">
        <v>11</v>
      </c>
      <c r="F1" s="3" t="s">
        <v>34</v>
      </c>
      <c r="G1" s="19" t="s">
        <v>88</v>
      </c>
      <c r="H1" s="14" t="s">
        <v>110</v>
      </c>
      <c r="I1" s="11" t="s">
        <v>112</v>
      </c>
    </row>
    <row r="2" spans="1:9">
      <c r="A2" s="3" t="s">
        <v>32</v>
      </c>
      <c r="B2" s="4" t="s">
        <v>79</v>
      </c>
      <c r="C2" s="4">
        <v>0.2</v>
      </c>
      <c r="D2" s="4">
        <v>0.68</v>
      </c>
      <c r="E2" s="4">
        <v>0.92</v>
      </c>
      <c r="F2" s="4">
        <f t="shared" ref="F2:F8" si="0">1-D2</f>
        <v>0.31999999999999995</v>
      </c>
      <c r="G2" s="17">
        <v>57</v>
      </c>
      <c r="H2" s="6">
        <v>38</v>
      </c>
      <c r="I2" t="s">
        <v>113</v>
      </c>
    </row>
    <row r="3" spans="1:9">
      <c r="A3" s="3" t="s">
        <v>29</v>
      </c>
      <c r="B3" s="4" t="s">
        <v>80</v>
      </c>
      <c r="C3" s="8">
        <v>0.75</v>
      </c>
      <c r="D3" s="4">
        <v>0.6</v>
      </c>
      <c r="E3" s="4">
        <v>0.95</v>
      </c>
      <c r="F3" s="4">
        <f t="shared" si="0"/>
        <v>0.4</v>
      </c>
      <c r="G3" s="17">
        <v>112</v>
      </c>
      <c r="H3" s="6">
        <v>38</v>
      </c>
    </row>
    <row r="4" spans="1:9">
      <c r="A4" s="3" t="s">
        <v>28</v>
      </c>
      <c r="B4" s="4" t="s">
        <v>81</v>
      </c>
      <c r="C4" s="4">
        <v>0.8</v>
      </c>
      <c r="D4" s="4">
        <v>0.3</v>
      </c>
      <c r="E4" s="4">
        <v>0.84</v>
      </c>
      <c r="F4" s="4">
        <f t="shared" si="0"/>
        <v>0.7</v>
      </c>
      <c r="G4" s="17">
        <v>112</v>
      </c>
      <c r="H4" s="6">
        <v>38</v>
      </c>
    </row>
    <row r="5" spans="1:9">
      <c r="A5" s="3" t="s">
        <v>26</v>
      </c>
      <c r="B5" s="4" t="s">
        <v>82</v>
      </c>
      <c r="C5" s="4">
        <v>0.15</v>
      </c>
      <c r="D5" s="6">
        <v>0.65</v>
      </c>
      <c r="E5" s="4">
        <v>0.9</v>
      </c>
      <c r="F5" s="4">
        <f t="shared" si="0"/>
        <v>0.35</v>
      </c>
      <c r="G5" s="17">
        <v>112</v>
      </c>
      <c r="H5" s="6">
        <v>38</v>
      </c>
    </row>
    <row r="6" spans="1:9">
      <c r="A6" s="3" t="s">
        <v>27</v>
      </c>
      <c r="B6" s="4" t="s">
        <v>83</v>
      </c>
      <c r="C6" s="4">
        <v>0.15</v>
      </c>
      <c r="D6" s="6">
        <v>0.85</v>
      </c>
      <c r="E6" s="4">
        <v>0.94</v>
      </c>
      <c r="F6" s="4">
        <f t="shared" si="0"/>
        <v>0.15000000000000002</v>
      </c>
      <c r="G6" s="17">
        <v>112</v>
      </c>
      <c r="H6" s="6">
        <v>38</v>
      </c>
    </row>
    <row r="7" spans="1:9">
      <c r="A7" s="3" t="s">
        <v>48</v>
      </c>
      <c r="B7" s="4" t="s">
        <v>84</v>
      </c>
      <c r="C7" s="8">
        <v>3.2</v>
      </c>
      <c r="D7" s="4">
        <v>0.6</v>
      </c>
      <c r="E7" s="4">
        <v>0.95</v>
      </c>
      <c r="F7" s="4">
        <f t="shared" si="0"/>
        <v>0.4</v>
      </c>
      <c r="G7" s="17">
        <v>112</v>
      </c>
      <c r="H7" s="6">
        <v>38</v>
      </c>
    </row>
    <row r="8" spans="1:9">
      <c r="A8" s="3" t="s">
        <v>97</v>
      </c>
      <c r="B8" s="4" t="s">
        <v>95</v>
      </c>
      <c r="C8" s="8">
        <v>3.2</v>
      </c>
      <c r="D8" s="4">
        <v>0.6</v>
      </c>
      <c r="E8" s="4">
        <v>0.95</v>
      </c>
      <c r="F8" s="4">
        <f t="shared" si="0"/>
        <v>0.4</v>
      </c>
      <c r="G8" s="17">
        <v>34</v>
      </c>
      <c r="H8" s="6">
        <v>40</v>
      </c>
    </row>
    <row r="9" spans="1:9">
      <c r="A9" s="3" t="s">
        <v>94</v>
      </c>
      <c r="B9" s="4" t="s">
        <v>96</v>
      </c>
      <c r="C9" s="8">
        <v>3.2</v>
      </c>
      <c r="D9" s="4">
        <v>0.6</v>
      </c>
      <c r="E9" s="4">
        <v>0.95</v>
      </c>
      <c r="F9" s="4">
        <f>1-D9</f>
        <v>0.4</v>
      </c>
      <c r="G9" s="17">
        <v>73</v>
      </c>
      <c r="H9" s="6">
        <v>40</v>
      </c>
    </row>
    <row r="13" spans="1:9">
      <c r="A13" s="20"/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tabSelected="1" workbookViewId="0">
      <selection activeCell="I10" sqref="I10"/>
    </sheetView>
  </sheetViews>
  <sheetFormatPr defaultRowHeight="14.5"/>
  <cols>
    <col min="1" max="1" width="48.54296875" bestFit="1" customWidth="1"/>
    <col min="2" max="2" width="11.7265625" customWidth="1"/>
    <col min="3" max="3" width="10.453125" customWidth="1"/>
    <col min="4" max="4" width="21.453125" bestFit="1" customWidth="1"/>
    <col min="5" max="5" width="17.26953125" bestFit="1" customWidth="1"/>
  </cols>
  <sheetData>
    <row r="1" spans="1:6">
      <c r="A1" s="3" t="s">
        <v>0</v>
      </c>
      <c r="B1" s="3" t="s">
        <v>1</v>
      </c>
      <c r="C1" s="3" t="s">
        <v>19</v>
      </c>
      <c r="D1" s="11" t="s">
        <v>91</v>
      </c>
      <c r="E1" s="13" t="s">
        <v>111</v>
      </c>
      <c r="F1" s="11" t="s">
        <v>112</v>
      </c>
    </row>
    <row r="2" spans="1:6">
      <c r="A2" s="3" t="s">
        <v>100</v>
      </c>
      <c r="B2" s="4" t="s">
        <v>92</v>
      </c>
      <c r="C2" s="7">
        <v>2.9</v>
      </c>
      <c r="D2" s="12">
        <v>113</v>
      </c>
      <c r="E2" s="4">
        <v>74</v>
      </c>
      <c r="F2" t="s">
        <v>113</v>
      </c>
    </row>
    <row r="3" spans="1:6">
      <c r="A3" s="3" t="s">
        <v>98</v>
      </c>
      <c r="B3" s="4" t="s">
        <v>93</v>
      </c>
      <c r="C3" s="7">
        <v>0.28000000000000003</v>
      </c>
      <c r="D3" s="12">
        <f>D2+44</f>
        <v>157</v>
      </c>
      <c r="E3" s="4">
        <v>74</v>
      </c>
    </row>
    <row r="4" spans="1:6">
      <c r="A4" s="3" t="s">
        <v>101</v>
      </c>
      <c r="B4" s="4" t="s">
        <v>99</v>
      </c>
      <c r="C4" s="7">
        <v>0.25</v>
      </c>
      <c r="D4" s="12">
        <v>180</v>
      </c>
      <c r="E4" s="4">
        <v>74</v>
      </c>
    </row>
    <row r="5" spans="1:6">
      <c r="A5" s="3" t="s">
        <v>103</v>
      </c>
      <c r="B5" s="4" t="s">
        <v>102</v>
      </c>
      <c r="C5" s="7">
        <v>2.9</v>
      </c>
      <c r="D5" s="12">
        <f>D2+135</f>
        <v>248</v>
      </c>
      <c r="E5" s="4">
        <v>78</v>
      </c>
    </row>
    <row r="6" spans="1:6">
      <c r="A6" s="3" t="s">
        <v>104</v>
      </c>
      <c r="B6" s="4" t="s">
        <v>106</v>
      </c>
      <c r="C6" s="7">
        <v>0.28000000000000003</v>
      </c>
      <c r="D6" s="12">
        <f>D3+135</f>
        <v>292</v>
      </c>
      <c r="E6" s="4">
        <v>78</v>
      </c>
    </row>
    <row r="7" spans="1:6">
      <c r="A7" s="3" t="s">
        <v>105</v>
      </c>
      <c r="B7" s="4" t="s">
        <v>107</v>
      </c>
      <c r="C7" s="7">
        <v>0.25</v>
      </c>
      <c r="D7" s="12">
        <f>D4+135</f>
        <v>315</v>
      </c>
      <c r="E7" s="4">
        <v>78</v>
      </c>
    </row>
    <row r="8" spans="1:6">
      <c r="A8" s="16"/>
      <c r="B8" s="15"/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C6" sqref="C6"/>
    </sheetView>
  </sheetViews>
  <sheetFormatPr defaultRowHeight="14.5"/>
  <cols>
    <col min="1" max="1" width="45.26953125" bestFit="1" customWidth="1"/>
    <col min="2" max="2" width="13.54296875" bestFit="1" customWidth="1"/>
  </cols>
  <sheetData>
    <row r="1" spans="1:4">
      <c r="A1" s="3" t="s">
        <v>0</v>
      </c>
      <c r="B1" s="3" t="s">
        <v>1</v>
      </c>
      <c r="C1" s="3" t="s">
        <v>9</v>
      </c>
      <c r="D1" s="1"/>
    </row>
    <row r="2" spans="1:4">
      <c r="A2" s="3" t="s">
        <v>2</v>
      </c>
      <c r="B2" s="4" t="s">
        <v>85</v>
      </c>
      <c r="C2" s="4">
        <v>1</v>
      </c>
      <c r="D2" s="1"/>
    </row>
    <row r="3" spans="1:4">
      <c r="A3" s="3" t="s">
        <v>15</v>
      </c>
      <c r="B3" s="4" t="s">
        <v>86</v>
      </c>
      <c r="C3" s="4">
        <v>0.08</v>
      </c>
      <c r="D3" s="2"/>
    </row>
    <row r="4" spans="1:4">
      <c r="A4" s="3" t="s">
        <v>10</v>
      </c>
      <c r="B4" s="4" t="s">
        <v>87</v>
      </c>
      <c r="C4" s="4">
        <v>0.15</v>
      </c>
      <c r="D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CONSTRUCTION</vt:lpstr>
      <vt:lpstr>TIGHTNESS</vt:lpstr>
      <vt:lpstr>WINDOW</vt:lpstr>
      <vt:lpstr>ROOF</vt:lpstr>
      <vt:lpstr>WALL</vt:lpstr>
      <vt:lpstr>FLOOR</vt:lpstr>
      <vt:lpstr>SHADING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Meshkin Kiya  Maryam</cp:lastModifiedBy>
  <dcterms:created xsi:type="dcterms:W3CDTF">2014-03-24T07:52:52Z</dcterms:created>
  <dcterms:modified xsi:type="dcterms:W3CDTF">2023-07-21T07:48:26Z</dcterms:modified>
</cp:coreProperties>
</file>