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fonseca/Documents/GitHub/CityEnergyAnalyst/cea/databases/SG/assemblies/"/>
    </mc:Choice>
  </mc:AlternateContent>
  <xr:revisionPtr revIDLastSave="0" documentId="13_ncr:1_{E393467C-5A63-9A4E-A7C8-1BA2B296CE4D}" xr6:coauthVersionLast="47" xr6:coauthVersionMax="47" xr10:uidLastSave="{00000000-0000-0000-0000-000000000000}"/>
  <bookViews>
    <workbookView xWindow="0" yWindow="760" windowWidth="30000" windowHeight="17340" activeTab="4" xr2:uid="{00000000-000D-0000-FFFF-FFFF00000000}"/>
  </bookViews>
  <sheets>
    <sheet name="HEATING" sheetId="23" r:id="rId1"/>
    <sheet name="HOT_WATER" sheetId="26" r:id="rId2"/>
    <sheet name="COOLING" sheetId="24" r:id="rId3"/>
    <sheet name="ELECTRICITY" sheetId="25" r:id="rId4"/>
    <sheet name="ELECTRICITY_PV" sheetId="27" r:id="rId5"/>
  </sheets>
  <definedNames>
    <definedName name="__xlfn_AGGREGATE">#N/A</definedName>
    <definedName name="__xlfn_STDEV_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4" l="1"/>
  <c r="G5" i="24"/>
  <c r="F3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 Fonseca</author>
  </authors>
  <commentList>
    <comment ref="A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Jimeno Fonseca:</t>
        </r>
        <r>
          <rPr>
            <sz val="9"/>
            <color indexed="81"/>
            <rFont val="Tahoma"/>
            <family val="2"/>
          </rPr>
          <t xml:space="preserve">
All values + 15% of vertailverluste not included in th original factors. In order to trasnform from useful to final energy</t>
        </r>
      </text>
    </comment>
  </commentList>
</comments>
</file>

<file path=xl/sharedStrings.xml><?xml version="1.0" encoding="utf-8"?>
<sst xmlns="http://schemas.openxmlformats.org/spreadsheetml/2006/main" count="115" uniqueCount="51">
  <si>
    <t>Description</t>
  </si>
  <si>
    <t>code</t>
  </si>
  <si>
    <t>reference</t>
  </si>
  <si>
    <t>NONE</t>
  </si>
  <si>
    <t>GRID</t>
  </si>
  <si>
    <t>None</t>
  </si>
  <si>
    <t>educated guess</t>
  </si>
  <si>
    <t>BUILDING</t>
  </si>
  <si>
    <t>DISTRICT</t>
  </si>
  <si>
    <t>COOLING</t>
  </si>
  <si>
    <t>system</t>
  </si>
  <si>
    <t>Singaporean consumer mix</t>
  </si>
  <si>
    <t>CITY</t>
  </si>
  <si>
    <t>Electrical boiler</t>
  </si>
  <si>
    <t>CAPEX_USD2015kW</t>
  </si>
  <si>
    <t>LT_yr</t>
  </si>
  <si>
    <t>O&amp;M_%</t>
  </si>
  <si>
    <t>IR_%</t>
  </si>
  <si>
    <t>SUPPLY_HEATING_AS0</t>
  </si>
  <si>
    <t>SUPPLY_HOTWATER_AS1</t>
  </si>
  <si>
    <t>SUPPLY_HOTWATER_AS0</t>
  </si>
  <si>
    <t>SUPPLY_COOLING_AS1</t>
  </si>
  <si>
    <t>SUPPLY_COOLING_AS0</t>
  </si>
  <si>
    <t>SUPPLY_COOLING_AS2</t>
  </si>
  <si>
    <t>SUPPLY_COOLING_AS3</t>
  </si>
  <si>
    <t>SUPPLY_COOLING_AS4</t>
  </si>
  <si>
    <t>SUPPLY_ELECTRICITY_AS1</t>
  </si>
  <si>
    <t>SUPPLY_ELECTRICITY_AS0</t>
  </si>
  <si>
    <t>SUPPLY_COOLING_AS5</t>
  </si>
  <si>
    <t>CAPEX_USD2015: Industry Source for E/I&amp;C investment costs</t>
  </si>
  <si>
    <t>Vapor compression chiller and dry cooling tower (building scale)</t>
  </si>
  <si>
    <t>Vapor compression chiller and wet cooling tower (building scale)</t>
  </si>
  <si>
    <t>Vapor compression chiller and sea water heat exchanger (district scale)</t>
  </si>
  <si>
    <t>Vapor compression chiller and wet cooling tower (district scale)</t>
  </si>
  <si>
    <t>Direct Expansion Unit (building scale)</t>
  </si>
  <si>
    <t>interest_rate = maximum 2 right now (https://www.visualcapitalist.com/chart-the-downward-spiral-in-interest-rates/) / Natalia Borzino: 3% discoutn rate (natalia.borzino@frs.ethz.ch)</t>
  </si>
  <si>
    <t xml:space="preserve">efficiency: "Stuck-effect Units from: Stuck in a stack—Temperature measurements of the microclimate around split type condensing units in a high rise building in Singapore. Marcel Bruelisauer et al"
CAPEX_USD2015kW: "https://www.lazada.sg/products/mitsubishi-starmex-inverter-system-3-air-conditioner-with-installation-i321630204-s640522722.html?spm=a2o42.searchlist.list.13.64e653b6LB0WXz&amp;search=1"
</t>
  </si>
  <si>
    <t>efficiency: " BCA: Listing of Building Energy Performance Data for 2018 averaged 'Centralised Air-conditioning Plant Efficiency (kW/RT)' values of all benchmarked Air  Cooled Chilled Water Plant" O&amp;m_%: "Quatar: District Cooling Service - Presentation to Qatar Rail https://de.slideshare.net/JaygopalKottilil/district-cooling-service-presentation-to-qatar-rail-47232121"</t>
  </si>
  <si>
    <t>efficiency: "Statistical Analysis of VCC+CT district cooling plant using CEAs centralized optimization script, with the consideration of partial loads"
CAPEX_USD2015: "ASHRAE District Cooling Guide 2013, Construction Cost Handbook Singapore 2016 (Arcadis) "</t>
  </si>
  <si>
    <t>efficiency: "Choosing heat sinks for cooling in tropical climates. Bruelisauer et al. (2013)" CAPEX_USD2015: "FINAL FEASIBILITY REPORT Male’ and Hulhumale´ District Cooling Feasibility Study, devcco, ASHRAE District Cooling Guide 2013, Construction Cost Handbook Singapore 2016 (Arcadis) "</t>
  </si>
  <si>
    <t>efficiency: "Statistical Analysis of VCC+CT simulations using CEAs decentralized optimization script, with the consideration of partial loads"; CAPEX_USD2015: "Construction Cost Handbook Singapore 2016 (Arcadis) "</t>
  </si>
  <si>
    <t>feedstock</t>
  </si>
  <si>
    <t>scale</t>
  </si>
  <si>
    <t>efficiency</t>
  </si>
  <si>
    <t>area</t>
  </si>
  <si>
    <t>none</t>
  </si>
  <si>
    <t>SUPPLY_ELECTRICITY_PV_AS0</t>
  </si>
  <si>
    <t>20 m2 Fotovoltaic installation Moncrytalline</t>
  </si>
  <si>
    <t>SUPPLY_ELECTRICITY_PV_AS1</t>
  </si>
  <si>
    <t>PV1</t>
  </si>
  <si>
    <t>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</si>
</sst>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0.000"/>
    <numFmt numFmtId="166" formatCode="0.0"/>
  </numFmts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5" fillId="0" borderId="0" applyFont="0" applyFill="0" applyBorder="0" applyAlignment="0" applyProtection="0"/>
    <xf numFmtId="0" fontId="1" fillId="0" borderId="0"/>
    <xf numFmtId="0" fontId="2" fillId="0" borderId="0"/>
  </cellStyleXfs>
  <cellXfs count="27">
    <xf numFmtId="0" fontId="0" fillId="0" borderId="0" xfId="0"/>
    <xf numFmtId="49" fontId="6" fillId="2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165" fontId="8" fillId="0" borderId="1" xfId="3" applyNumberFormat="1" applyFont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left"/>
    </xf>
    <xf numFmtId="166" fontId="8" fillId="0" borderId="1" xfId="3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7" fillId="0" borderId="1" xfId="0" applyFont="1" applyBorder="1" applyAlignment="1">
      <alignment vertical="top" wrapText="1"/>
    </xf>
    <xf numFmtId="49" fontId="6" fillId="2" borderId="1" xfId="0" applyNumberFormat="1" applyFont="1" applyFill="1" applyBorder="1" applyAlignment="1">
      <alignment horizontal="center" vertical="top"/>
    </xf>
    <xf numFmtId="49" fontId="6" fillId="2" borderId="1" xfId="0" applyNumberFormat="1" applyFont="1" applyFill="1" applyBorder="1" applyAlignment="1">
      <alignment horizontal="left" vertical="top"/>
    </xf>
    <xf numFmtId="0" fontId="7" fillId="3" borderId="1" xfId="0" applyFont="1" applyFill="1" applyBorder="1" applyAlignment="1">
      <alignment vertical="top"/>
    </xf>
    <xf numFmtId="0" fontId="7" fillId="0" borderId="1" xfId="0" applyFont="1" applyBorder="1" applyAlignment="1">
      <alignment vertical="top"/>
    </xf>
    <xf numFmtId="165" fontId="7" fillId="0" borderId="1" xfId="0" applyNumberFormat="1" applyFont="1" applyBorder="1" applyAlignment="1">
      <alignment vertical="top"/>
    </xf>
    <xf numFmtId="165" fontId="7" fillId="0" borderId="1" xfId="1" applyNumberFormat="1" applyFont="1" applyBorder="1" applyAlignment="1">
      <alignment vertical="top"/>
    </xf>
    <xf numFmtId="165" fontId="8" fillId="0" borderId="1" xfId="3" applyNumberFormat="1" applyFont="1" applyBorder="1" applyAlignment="1">
      <alignment vertical="top"/>
    </xf>
    <xf numFmtId="165" fontId="0" fillId="0" borderId="0" xfId="0" applyNumberFormat="1" applyAlignment="1">
      <alignment vertical="top"/>
    </xf>
    <xf numFmtId="165" fontId="8" fillId="0" borderId="1" xfId="1" applyNumberFormat="1" applyFont="1" applyFill="1" applyBorder="1" applyAlignment="1">
      <alignment vertical="top"/>
    </xf>
    <xf numFmtId="165" fontId="7" fillId="0" borderId="0" xfId="1" applyNumberFormat="1" applyFont="1" applyAlignment="1">
      <alignment vertical="top"/>
    </xf>
    <xf numFmtId="49" fontId="6" fillId="2" borderId="1" xfId="0" applyNumberFormat="1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vertical="top" wrapText="1"/>
    </xf>
    <xf numFmtId="165" fontId="8" fillId="0" borderId="1" xfId="3" applyNumberFormat="1" applyFont="1" applyBorder="1" applyAlignment="1">
      <alignment vertical="top" wrapText="1"/>
    </xf>
    <xf numFmtId="49" fontId="6" fillId="2" borderId="2" xfId="0" applyNumberFormat="1" applyFont="1" applyFill="1" applyBorder="1" applyAlignment="1">
      <alignment horizontal="left" vertical="top"/>
    </xf>
    <xf numFmtId="166" fontId="7" fillId="0" borderId="3" xfId="0" applyNumberFormat="1" applyFont="1" applyBorder="1" applyAlignment="1">
      <alignment horizontal="center"/>
    </xf>
    <xf numFmtId="166" fontId="8" fillId="0" borderId="3" xfId="3" applyNumberFormat="1" applyFont="1" applyBorder="1" applyAlignment="1">
      <alignment horizontal="center" vertical="center"/>
    </xf>
  </cellXfs>
  <cellStyles count="4">
    <cellStyle name="Komma" xfId="1" builtinId="3"/>
    <cellStyle name="Normal 2" xfId="2" xr:uid="{00000000-0005-0000-0000-000002000000}"/>
    <cellStyle name="Normal 2 2" xfId="3" xr:uid="{00000000-0005-0000-0000-000003000000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zoomScale="115" zoomScaleNormal="115" workbookViewId="0">
      <selection activeCell="B11" sqref="B11"/>
    </sheetView>
  </sheetViews>
  <sheetFormatPr baseColWidth="10" defaultColWidth="8.83203125" defaultRowHeight="15" x14ac:dyDescent="0.2"/>
  <cols>
    <col min="1" max="1" width="39.6640625" bestFit="1" customWidth="1"/>
    <col min="2" max="2" width="21" bestFit="1" customWidth="1"/>
    <col min="3" max="3" width="9.6640625" bestFit="1" customWidth="1"/>
    <col min="6" max="6" width="18.5" bestFit="1" customWidth="1"/>
    <col min="10" max="10" width="14.83203125" bestFit="1" customWidth="1"/>
  </cols>
  <sheetData>
    <row r="1" spans="1:10" x14ac:dyDescent="0.2">
      <c r="A1" s="1" t="s">
        <v>0</v>
      </c>
      <c r="B1" s="1" t="s">
        <v>1</v>
      </c>
      <c r="C1" s="1" t="s">
        <v>41</v>
      </c>
      <c r="D1" s="1" t="s">
        <v>42</v>
      </c>
      <c r="E1" s="1" t="s">
        <v>43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2</v>
      </c>
    </row>
    <row r="2" spans="1:10" x14ac:dyDescent="0.2">
      <c r="A2" s="6" t="s">
        <v>5</v>
      </c>
      <c r="B2" s="8" t="s">
        <v>18</v>
      </c>
      <c r="C2" s="4" t="s">
        <v>3</v>
      </c>
      <c r="D2" s="4" t="s">
        <v>3</v>
      </c>
      <c r="E2" s="4">
        <v>0</v>
      </c>
      <c r="F2" s="4">
        <v>0</v>
      </c>
      <c r="G2" s="4">
        <v>20</v>
      </c>
      <c r="H2" s="4">
        <v>1</v>
      </c>
      <c r="I2" s="4">
        <v>1.3</v>
      </c>
      <c r="J2" s="2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"/>
  <sheetViews>
    <sheetView zoomScaleNormal="100" workbookViewId="0">
      <selection activeCell="E7" sqref="E7"/>
    </sheetView>
  </sheetViews>
  <sheetFormatPr baseColWidth="10" defaultColWidth="8.83203125" defaultRowHeight="15" x14ac:dyDescent="0.2"/>
  <cols>
    <col min="1" max="1" width="39.6640625" bestFit="1" customWidth="1"/>
    <col min="2" max="2" width="23.1640625" bestFit="1" customWidth="1"/>
    <col min="3" max="3" width="9.6640625" bestFit="1" customWidth="1"/>
    <col min="6" max="6" width="18.5" bestFit="1" customWidth="1"/>
    <col min="7" max="7" width="6.5" bestFit="1" customWidth="1"/>
    <col min="10" max="10" width="14.83203125" bestFit="1" customWidth="1"/>
  </cols>
  <sheetData>
    <row r="1" spans="1:10" x14ac:dyDescent="0.2">
      <c r="A1" s="1" t="s">
        <v>0</v>
      </c>
      <c r="B1" s="1" t="s">
        <v>1</v>
      </c>
      <c r="C1" s="1" t="s">
        <v>41</v>
      </c>
      <c r="D1" s="1" t="s">
        <v>42</v>
      </c>
      <c r="E1" s="1" t="s">
        <v>43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2</v>
      </c>
    </row>
    <row r="2" spans="1:10" x14ac:dyDescent="0.2">
      <c r="A2" s="6" t="s">
        <v>5</v>
      </c>
      <c r="B2" s="8" t="s">
        <v>20</v>
      </c>
      <c r="C2" s="4" t="s">
        <v>3</v>
      </c>
      <c r="D2" s="4" t="s">
        <v>3</v>
      </c>
      <c r="E2" s="4">
        <v>0</v>
      </c>
      <c r="F2" s="4">
        <v>0</v>
      </c>
      <c r="G2" s="4">
        <v>20</v>
      </c>
      <c r="H2" s="4">
        <v>1</v>
      </c>
      <c r="I2" s="4">
        <v>1.3</v>
      </c>
      <c r="J2" s="2" t="s">
        <v>6</v>
      </c>
    </row>
    <row r="3" spans="1:10" x14ac:dyDescent="0.2">
      <c r="A3" s="6" t="s">
        <v>13</v>
      </c>
      <c r="B3" s="8" t="s">
        <v>19</v>
      </c>
      <c r="C3" s="4" t="s">
        <v>4</v>
      </c>
      <c r="D3" s="4" t="s">
        <v>7</v>
      </c>
      <c r="E3" s="7">
        <v>0.9</v>
      </c>
      <c r="F3" s="5">
        <v>200</v>
      </c>
      <c r="G3" s="5">
        <v>20</v>
      </c>
      <c r="H3" s="5">
        <v>5</v>
      </c>
      <c r="I3" s="4">
        <v>1.3</v>
      </c>
      <c r="J3" s="2" t="s">
        <v>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"/>
  <sheetViews>
    <sheetView workbookViewId="0">
      <pane xSplit="1" ySplit="12" topLeftCell="B34" activePane="bottomRight" state="frozen"/>
      <selection pane="topRight" activeCell="B1" sqref="B1"/>
      <selection pane="bottomLeft" activeCell="A14" sqref="A14"/>
      <selection pane="bottomRight" activeCell="F9" sqref="F9"/>
    </sheetView>
  </sheetViews>
  <sheetFormatPr baseColWidth="10" defaultColWidth="8.83203125" defaultRowHeight="15" x14ac:dyDescent="0.2"/>
  <cols>
    <col min="1" max="1" width="65.5" bestFit="1" customWidth="1"/>
    <col min="2" max="2" width="21.1640625" bestFit="1" customWidth="1"/>
    <col min="4" max="4" width="9.6640625" bestFit="1" customWidth="1"/>
    <col min="5" max="5" width="11" customWidth="1"/>
    <col min="6" max="6" width="10" customWidth="1"/>
    <col min="7" max="7" width="16.6640625" bestFit="1" customWidth="1"/>
    <col min="11" max="11" width="43.83203125" customWidth="1"/>
  </cols>
  <sheetData>
    <row r="1" spans="1:11" x14ac:dyDescent="0.2">
      <c r="A1" s="11" t="s">
        <v>0</v>
      </c>
      <c r="B1" s="11" t="s">
        <v>1</v>
      </c>
      <c r="C1" s="11" t="s">
        <v>10</v>
      </c>
      <c r="D1" s="11" t="s">
        <v>41</v>
      </c>
      <c r="E1" s="11" t="s">
        <v>42</v>
      </c>
      <c r="F1" s="11" t="s">
        <v>43</v>
      </c>
      <c r="G1" s="11" t="s">
        <v>14</v>
      </c>
      <c r="H1" s="11" t="s">
        <v>15</v>
      </c>
      <c r="I1" s="11" t="s">
        <v>16</v>
      </c>
      <c r="J1" s="11" t="s">
        <v>17</v>
      </c>
      <c r="K1" s="11" t="s">
        <v>2</v>
      </c>
    </row>
    <row r="2" spans="1:11" x14ac:dyDescent="0.2">
      <c r="A2" s="12" t="s">
        <v>5</v>
      </c>
      <c r="B2" s="13" t="s">
        <v>22</v>
      </c>
      <c r="C2" s="14" t="s">
        <v>3</v>
      </c>
      <c r="D2" s="15" t="s">
        <v>3</v>
      </c>
      <c r="E2" s="15" t="s">
        <v>3</v>
      </c>
      <c r="F2" s="15">
        <v>0</v>
      </c>
      <c r="G2" s="16">
        <v>0</v>
      </c>
      <c r="H2" s="15">
        <v>20</v>
      </c>
      <c r="I2" s="15">
        <v>1</v>
      </c>
      <c r="J2" s="15">
        <v>3</v>
      </c>
      <c r="K2" s="14" t="s">
        <v>35</v>
      </c>
    </row>
    <row r="3" spans="1:11" x14ac:dyDescent="0.2">
      <c r="A3" s="12" t="s">
        <v>30</v>
      </c>
      <c r="B3" s="13" t="s">
        <v>21</v>
      </c>
      <c r="C3" s="14" t="s">
        <v>9</v>
      </c>
      <c r="D3" s="17" t="s">
        <v>4</v>
      </c>
      <c r="E3" s="17" t="s">
        <v>7</v>
      </c>
      <c r="F3" s="18">
        <f>3.5168525/1.2808</f>
        <v>2.7458248750780765</v>
      </c>
      <c r="G3" s="19">
        <f>G4-63-79</f>
        <v>710</v>
      </c>
      <c r="H3" s="17">
        <v>20</v>
      </c>
      <c r="I3" s="17">
        <v>3</v>
      </c>
      <c r="J3" s="15">
        <v>3</v>
      </c>
      <c r="K3" s="14" t="s">
        <v>37</v>
      </c>
    </row>
    <row r="4" spans="1:11" x14ac:dyDescent="0.2">
      <c r="A4" s="12" t="s">
        <v>31</v>
      </c>
      <c r="B4" s="13" t="s">
        <v>23</v>
      </c>
      <c r="C4" s="14" t="s">
        <v>9</v>
      </c>
      <c r="D4" s="17" t="s">
        <v>4</v>
      </c>
      <c r="E4" s="17" t="s">
        <v>7</v>
      </c>
      <c r="F4" s="17">
        <v>3.88</v>
      </c>
      <c r="G4" s="15">
        <v>852</v>
      </c>
      <c r="H4" s="17">
        <v>20</v>
      </c>
      <c r="I4" s="17">
        <v>4</v>
      </c>
      <c r="J4" s="15">
        <v>3</v>
      </c>
      <c r="K4" s="14" t="s">
        <v>40</v>
      </c>
    </row>
    <row r="5" spans="1:11" x14ac:dyDescent="0.2">
      <c r="A5" s="12" t="s">
        <v>32</v>
      </c>
      <c r="B5" s="13" t="s">
        <v>24</v>
      </c>
      <c r="C5" s="14" t="s">
        <v>9</v>
      </c>
      <c r="D5" s="15" t="s">
        <v>4</v>
      </c>
      <c r="E5" s="15" t="s">
        <v>8</v>
      </c>
      <c r="F5" s="15">
        <v>6.5</v>
      </c>
      <c r="G5" s="20">
        <f>G6+430</f>
        <v>1944</v>
      </c>
      <c r="H5" s="17">
        <v>50</v>
      </c>
      <c r="I5" s="17">
        <v>2.5</v>
      </c>
      <c r="J5" s="15">
        <v>3</v>
      </c>
      <c r="K5" s="14" t="s">
        <v>39</v>
      </c>
    </row>
    <row r="6" spans="1:11" s="9" customFormat="1" ht="75" x14ac:dyDescent="0.2">
      <c r="A6" s="21" t="s">
        <v>33</v>
      </c>
      <c r="B6" s="22" t="s">
        <v>25</v>
      </c>
      <c r="C6" s="10" t="s">
        <v>9</v>
      </c>
      <c r="D6" s="23" t="s">
        <v>4</v>
      </c>
      <c r="E6" s="23" t="s">
        <v>8</v>
      </c>
      <c r="F6" s="23">
        <v>4.6399999999999997</v>
      </c>
      <c r="G6" s="15">
        <v>1514</v>
      </c>
      <c r="H6" s="23">
        <v>50</v>
      </c>
      <c r="I6" s="23">
        <v>2</v>
      </c>
      <c r="J6" s="15">
        <v>3</v>
      </c>
      <c r="K6" s="10" t="s">
        <v>38</v>
      </c>
    </row>
    <row r="7" spans="1:11" ht="150" x14ac:dyDescent="0.2">
      <c r="A7" s="24" t="s">
        <v>34</v>
      </c>
      <c r="B7" s="13" t="s">
        <v>28</v>
      </c>
      <c r="C7" s="14" t="s">
        <v>9</v>
      </c>
      <c r="D7" s="17" t="s">
        <v>4</v>
      </c>
      <c r="E7" s="17" t="s">
        <v>7</v>
      </c>
      <c r="F7" s="17">
        <v>2.2999999999999998</v>
      </c>
      <c r="G7" s="19">
        <v>271</v>
      </c>
      <c r="H7" s="17">
        <v>15</v>
      </c>
      <c r="I7" s="17">
        <v>12</v>
      </c>
      <c r="J7" s="15">
        <v>3</v>
      </c>
      <c r="K7" s="10" t="s">
        <v>36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zoomScale="140" zoomScaleNormal="140" workbookViewId="0"/>
  </sheetViews>
  <sheetFormatPr baseColWidth="10" defaultColWidth="8.83203125" defaultRowHeight="15" x14ac:dyDescent="0.2"/>
  <cols>
    <col min="1" max="1" width="39.6640625" bestFit="1" customWidth="1"/>
    <col min="2" max="2" width="23.5" bestFit="1" customWidth="1"/>
    <col min="3" max="3" width="9.6640625" bestFit="1" customWidth="1"/>
    <col min="4" max="4" width="9.5" customWidth="1"/>
    <col min="5" max="5" width="9.6640625" bestFit="1" customWidth="1"/>
    <col min="6" max="6" width="16.6640625" bestFit="1" customWidth="1"/>
    <col min="9" max="9" width="5.5" bestFit="1" customWidth="1"/>
    <col min="10" max="10" width="48" bestFit="1" customWidth="1"/>
  </cols>
  <sheetData>
    <row r="1" spans="1:10" x14ac:dyDescent="0.2">
      <c r="A1" s="1" t="s">
        <v>0</v>
      </c>
      <c r="B1" s="1" t="s">
        <v>1</v>
      </c>
      <c r="C1" s="1" t="s">
        <v>41</v>
      </c>
      <c r="D1" s="1" t="s">
        <v>42</v>
      </c>
      <c r="E1" s="1" t="s">
        <v>43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2</v>
      </c>
    </row>
    <row r="2" spans="1:10" x14ac:dyDescent="0.2">
      <c r="A2" s="6" t="s">
        <v>5</v>
      </c>
      <c r="B2" s="8" t="s">
        <v>27</v>
      </c>
      <c r="C2" s="4" t="s">
        <v>3</v>
      </c>
      <c r="D2" s="4" t="s">
        <v>3</v>
      </c>
      <c r="E2" s="4">
        <v>0</v>
      </c>
      <c r="F2" s="25">
        <v>0</v>
      </c>
      <c r="G2" s="4">
        <v>20</v>
      </c>
      <c r="H2" s="4">
        <v>1.3</v>
      </c>
      <c r="I2" s="4">
        <v>1.3</v>
      </c>
      <c r="J2" s="2" t="s">
        <v>6</v>
      </c>
    </row>
    <row r="3" spans="1:10" x14ac:dyDescent="0.2">
      <c r="A3" s="6" t="s">
        <v>11</v>
      </c>
      <c r="B3" s="8" t="s">
        <v>26</v>
      </c>
      <c r="C3" s="3" t="s">
        <v>4</v>
      </c>
      <c r="D3" s="3" t="s">
        <v>12</v>
      </c>
      <c r="E3" s="3">
        <v>0.99</v>
      </c>
      <c r="F3" s="26">
        <v>1</v>
      </c>
      <c r="G3" s="5">
        <v>20</v>
      </c>
      <c r="H3" s="5">
        <v>1.3</v>
      </c>
      <c r="I3" s="4">
        <v>1.3</v>
      </c>
      <c r="J3" s="2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DA34-9830-7545-9937-3D9EB32358F6}">
  <dimension ref="A1:E3"/>
  <sheetViews>
    <sheetView tabSelected="1" workbookViewId="0">
      <selection activeCell="D6" sqref="D6"/>
    </sheetView>
  </sheetViews>
  <sheetFormatPr baseColWidth="10" defaultRowHeight="15" x14ac:dyDescent="0.2"/>
  <cols>
    <col min="1" max="1" width="35.6640625" bestFit="1" customWidth="1"/>
    <col min="2" max="2" width="23.5" bestFit="1" customWidth="1"/>
    <col min="3" max="3" width="12.6640625" customWidth="1"/>
  </cols>
  <sheetData>
    <row r="1" spans="1:5" x14ac:dyDescent="0.2">
      <c r="A1" s="1" t="s">
        <v>0</v>
      </c>
      <c r="B1" s="1" t="s">
        <v>1</v>
      </c>
      <c r="C1" s="1" t="s">
        <v>50</v>
      </c>
      <c r="D1" s="1" t="s">
        <v>44</v>
      </c>
      <c r="E1" s="1" t="s">
        <v>2</v>
      </c>
    </row>
    <row r="2" spans="1:5" x14ac:dyDescent="0.2">
      <c r="A2" s="1" t="s">
        <v>45</v>
      </c>
      <c r="B2" s="8" t="s">
        <v>46</v>
      </c>
      <c r="C2" s="4" t="s">
        <v>3</v>
      </c>
      <c r="D2" s="25">
        <v>0</v>
      </c>
      <c r="E2" s="5" t="s">
        <v>6</v>
      </c>
    </row>
    <row r="3" spans="1:5" x14ac:dyDescent="0.2">
      <c r="A3" s="1" t="s">
        <v>47</v>
      </c>
      <c r="B3" s="8" t="s">
        <v>48</v>
      </c>
      <c r="C3" s="3" t="s">
        <v>49</v>
      </c>
      <c r="D3" s="26">
        <v>20</v>
      </c>
      <c r="E3" s="5" t="s"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HEATING</vt:lpstr>
      <vt:lpstr>HOT_WATER</vt:lpstr>
      <vt:lpstr>COOLING</vt:lpstr>
      <vt:lpstr>ELECTRICITY</vt:lpstr>
      <vt:lpstr>ELECTRICITY_PV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Microsoft Office User</cp:lastModifiedBy>
  <dcterms:created xsi:type="dcterms:W3CDTF">2014-03-24T07:52:52Z</dcterms:created>
  <dcterms:modified xsi:type="dcterms:W3CDTF">2023-04-29T12:46:00Z</dcterms:modified>
</cp:coreProperties>
</file>