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meshkin\Documents\CEA_Dataset_pool\For_PullRequest\CH\assemblies\"/>
    </mc:Choice>
  </mc:AlternateContent>
  <xr:revisionPtr revIDLastSave="0" documentId="13_ncr:1_{090DF037-D426-4FB3-A8E1-4087EA6B082C}" xr6:coauthVersionLast="47" xr6:coauthVersionMax="47" xr10:uidLastSave="{00000000-0000-0000-0000-000000000000}"/>
  <bookViews>
    <workbookView xWindow="-110" yWindow="-110" windowWidth="19420" windowHeight="11620" activeTab="4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F15" i="5"/>
  <c r="F8" i="5"/>
  <c r="F7" i="5"/>
  <c r="F6" i="5"/>
  <c r="F5" i="5"/>
  <c r="F4" i="5"/>
  <c r="F3" i="5"/>
  <c r="F2" i="5"/>
  <c r="D7" i="9" l="1"/>
  <c r="D5" i="9"/>
  <c r="D3" i="9"/>
  <c r="D6" i="9" s="1"/>
  <c r="F19" i="6"/>
  <c r="F18" i="6" l="1"/>
  <c r="F17" i="6"/>
  <c r="F16" i="6"/>
  <c r="F10" i="6"/>
  <c r="F8" i="6" l="1"/>
  <c r="F9" i="6"/>
  <c r="F3" i="6"/>
  <c r="F4" i="6"/>
  <c r="F5" i="6"/>
  <c r="F6" i="6"/>
  <c r="F7" i="6"/>
  <c r="F2" i="6"/>
</calcChain>
</file>

<file path=xl/sharedStrings.xml><?xml version="1.0" encoding="utf-8"?>
<sst xmlns="http://schemas.openxmlformats.org/spreadsheetml/2006/main" count="292" uniqueCount="180">
  <si>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</si>
  <si>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</si>
  <si>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</si>
  <si>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</si>
  <si>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</si>
  <si>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</si>
  <si>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</si>
  <si>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</si>
  <si>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</si>
  <si>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</si>
  <si>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</si>
  <si>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</si>
  <si>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</si>
  <si>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</si>
  <si>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</si>
  <si>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</si>
  <si>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</si>
  <si>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</si>
  <si>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</si>
  <si>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</si>
  <si>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</si>
  <si>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</si>
  <si>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</si>
  <si>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</si>
  <si>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</si>
  <si>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</si>
  <si>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</si>
  <si>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</si>
  <si>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</si>
  <si>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</si>
  <si>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</si>
  <si>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</si>
  <si>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</si>
  <si>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</si>
  <si>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</si>
  <si>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</si>
  <si>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</si>
  <si>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</si>
  <si>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</si>
  <si>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</si>
  <si>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</si>
  <si>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</si>
  <si>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</si>
  <si>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</si>
  <si>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</si>
  <si>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</si>
  <si>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</si>
  <si>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</si>
  <si>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</si>
  <si>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</si>
  <si>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</si>
  <si>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</si>
  <si>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</si>
  <si>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</si>
  <si>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</si>
  <si>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</si>
  <si>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</si>
  <si>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</si>
  <si>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</si>
  <si>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</si>
  <si>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</si>
  <si>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</si>
  <si>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</si>
  <si>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</si>
  <si>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</si>
  <si>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</si>
  <si>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</si>
  <si>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</si>
  <si>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</si>
  <si>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</si>
  <si>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</si>
  <si>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</si>
  <si>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</si>
  <si>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</si>
  <si>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</si>
  <si>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</si>
  <si>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</si>
  <si>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</si>
  <si>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</si>
  <si>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</si>
  <si>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</si>
  <si>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</si>
  <si>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</si>
  <si>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</si>
  <si>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</si>
  <si>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</si>
  <si>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</si>
  <si>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</si>
  <si>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</si>
  <si>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</si>
  <si>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</si>
  <si>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</si>
  <si>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</si>
  <si>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</si>
  <si>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</si>
  <si>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</si>
  <si>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</si>
  <si>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</si>
  <si>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</si>
  <si>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</si>
  <si>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</si>
  <si>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</si>
  <si>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</si>
  <si>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</si>
  <si>
    <t>Service_Life_wall</t>
  </si>
  <si>
    <t>Service_Life_floor</t>
  </si>
  <si>
    <t>Service_Life_win</t>
  </si>
  <si>
    <t>Service_Life_roof</t>
  </si>
  <si>
    <t>SIA, “SIA 2032 Graue Energie von Gebäuden,” no. 2010. Schweizerischer Ingenieur- und Architektenverein, Zürich, 2010.</t>
  </si>
  <si>
    <t>Reference Service life</t>
  </si>
  <si>
    <t>GWP_fossil_wall_kgCO2m2</t>
  </si>
  <si>
    <t>GWP_biogenic_wall_kgCO2m2</t>
  </si>
  <si>
    <t>retrofit external wall, add insulation, conventional, sia 380</t>
  </si>
  <si>
    <t>retrofit external wall, add insulation, low carbon, sia 380</t>
  </si>
  <si>
    <t>retrofit external wall, add insulation, negative carbon, sia 380</t>
  </si>
  <si>
    <t>WALL_AS9_C</t>
  </si>
  <si>
    <t>WALL_AS9_N</t>
  </si>
  <si>
    <t>WALL_AS9_L</t>
  </si>
  <si>
    <t>WALL_AS10_C</t>
  </si>
  <si>
    <t>WALL_AS10_L</t>
  </si>
  <si>
    <t>WALL_AS10_N</t>
  </si>
  <si>
    <t>WALL_AS11_N</t>
  </si>
  <si>
    <t>WALL_AS11_C</t>
  </si>
  <si>
    <t>WALL_AS11_L</t>
  </si>
  <si>
    <t>new building, msonary external wall, conventional , sia 380</t>
  </si>
  <si>
    <t>new building, msonary external wall,  low carbon, sia 380</t>
  </si>
  <si>
    <t>new building, msonary external wall, negative carbon, sia 380</t>
  </si>
  <si>
    <t xml:space="preserve">SIA 380/1 / 2016 D - Heizwärmebedarf </t>
  </si>
  <si>
    <t>NoRotrofit</t>
  </si>
  <si>
    <t>WALL_NoRet</t>
  </si>
  <si>
    <t>No retrofit</t>
  </si>
  <si>
    <t>FLOOR_NoRet</t>
  </si>
  <si>
    <t>FLOOR_AS7_C</t>
  </si>
  <si>
    <t>FLOOR_AS7_L</t>
  </si>
  <si>
    <t>FLOOR_AS7_N</t>
  </si>
  <si>
    <t>FLOOR_AS10_C</t>
  </si>
  <si>
    <t>FLOOR_AS10_L</t>
  </si>
  <si>
    <t>FLOOR_AS10_N</t>
  </si>
  <si>
    <t>FLOOR_AS11_C</t>
  </si>
  <si>
    <t>FLOOR_AS11_L</t>
  </si>
  <si>
    <t>FLOOR_AS11_N</t>
  </si>
  <si>
    <t>GWP_fossil_floor_kgCO2m2</t>
  </si>
  <si>
    <t>GWP_biogenic_floor_kgCO2m2</t>
  </si>
  <si>
    <t>Reference</t>
  </si>
  <si>
    <t>retrofit basement, add insulation, conventional, sia 380</t>
  </si>
  <si>
    <t>retrofit basement, add insulation,  low carbon, sia 380</t>
  </si>
  <si>
    <t>retrofit basement, add insulation, negative carbon, sia 380</t>
  </si>
  <si>
    <t>new building, basement concrete, with parquet, negative carbon, sia 380</t>
  </si>
  <si>
    <t>new building, basement concrete, with parquet, low carbon, sia 380</t>
  </si>
  <si>
    <t>new building, basement concrete, with parquet, conventional, sia 380</t>
  </si>
  <si>
    <t>new building, floor concrete, with parquet, conventional, sia 380</t>
  </si>
  <si>
    <t>new building, floor concrete, with parquet, low carbon, sia 380</t>
  </si>
  <si>
    <t>new building, floor concrete, with parquet, negative carbon, sia 380</t>
  </si>
  <si>
    <t>GWP_fossil_roof_kgCO2m2</t>
  </si>
  <si>
    <t>GWP_biogenic_roof_kgCO2m2</t>
  </si>
  <si>
    <t>ROOF_NoRet</t>
  </si>
  <si>
    <t>ROOF_AS8_C</t>
  </si>
  <si>
    <t>ROOF_AS8_L</t>
  </si>
  <si>
    <t>ROOF_AS8_N</t>
  </si>
  <si>
    <t>ROOF_AS9_C</t>
  </si>
  <si>
    <t>ROOF_AS9_L</t>
  </si>
  <si>
    <t>ROOF_AS9_N</t>
  </si>
  <si>
    <t>retrofit flat roof, add insulation, conventional, sia 380</t>
  </si>
  <si>
    <t>retrofit flat roof, add insulation, low carbon, sia 380</t>
  </si>
  <si>
    <t>retrofit flat roof, add insulation, negative carbon, sia 380</t>
  </si>
  <si>
    <t>new building, flat roof, conventional, sia 380</t>
  </si>
  <si>
    <t>new building, flat roof, low carbon, sia 380</t>
  </si>
  <si>
    <t>new building, flat roof, negative carbon, sia 380</t>
  </si>
  <si>
    <t>Reference U-Value</t>
  </si>
  <si>
    <t xml:space="preserve"> </t>
  </si>
  <si>
    <t>GWP_win_kgCO2m2</t>
  </si>
  <si>
    <t>GWP_fossil_cons_kgCO2m2</t>
  </si>
  <si>
    <t>GWP_biogenic_cons_kgCO2m2</t>
  </si>
  <si>
    <t>Service_Life_cons</t>
  </si>
  <si>
    <t>Reference Material Intensity</t>
  </si>
  <si>
    <t>Tracking Construction Material over Space and Time: Prospective and Geo-referenced Modeling of Building Stocks and Construction Material Flows; KBOB</t>
  </si>
  <si>
    <t>new building, internal partition, conventional</t>
  </si>
  <si>
    <t>new building, internal partition, low carbon</t>
  </si>
  <si>
    <t>new building, internal partition, negative carbon</t>
  </si>
  <si>
    <t>WINDOW_NoRet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</si>
</sst>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4" borderId="1" xfId="0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0" fillId="0" borderId="1" xfId="0" quotePrefix="1" applyBorder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C12" sqref="C12"/>
    </sheetView>
  </sheetViews>
  <sheetFormatPr defaultColWidth="8.81640625" defaultRowHeight="14.5" x14ac:dyDescent="0.35"/>
  <cols>
    <col min="1" max="1" width="22.453125" customWidth="1"/>
    <col min="2" max="2" width="19.453125" bestFit="1" customWidth="1"/>
    <col min="3" max="3" width="11" customWidth="1"/>
    <col min="4" max="4" width="24.1796875" bestFit="1" customWidth="1"/>
    <col min="5" max="5" width="26.90625" bestFit="1" customWidth="1"/>
  </cols>
  <sheetData>
    <row r="1" spans="1:8" x14ac:dyDescent="0.35">
      <c r="A1" s="3" t="s">
        <v>0</v>
      </c>
      <c r="B1" s="3" t="s">
        <v>1</v>
      </c>
      <c r="C1" s="3" t="s">
        <v>45</v>
      </c>
      <c r="D1" s="9" t="s">
        <v>171</v>
      </c>
      <c r="E1" s="9" t="s">
        <v>172</v>
      </c>
      <c r="F1" s="9" t="s">
        <v>173</v>
      </c>
      <c r="G1" s="9" t="s">
        <v>109</v>
      </c>
      <c r="H1" s="9" t="s">
        <v>174</v>
      </c>
    </row>
    <row r="2" spans="1:8" x14ac:dyDescent="0.35">
      <c r="A2" s="8" t="s">
        <v>37</v>
      </c>
      <c r="B2" s="4" t="s">
        <v>53</v>
      </c>
      <c r="C2" s="4">
        <v>110000</v>
      </c>
      <c r="D2" s="4">
        <v>6.9</v>
      </c>
      <c r="E2" s="4">
        <v>-65.5</v>
      </c>
      <c r="F2" s="4">
        <v>60</v>
      </c>
      <c r="G2" s="4" t="s">
        <v>108</v>
      </c>
      <c r="H2" s="15" t="s">
        <v>175</v>
      </c>
    </row>
    <row r="3" spans="1:8" x14ac:dyDescent="0.35">
      <c r="A3" s="8" t="s">
        <v>38</v>
      </c>
      <c r="B3" s="4" t="s">
        <v>54</v>
      </c>
      <c r="C3" s="4">
        <v>165000</v>
      </c>
      <c r="D3" s="4">
        <v>82.9</v>
      </c>
      <c r="E3" s="4">
        <v>0</v>
      </c>
      <c r="F3" s="4">
        <v>60</v>
      </c>
      <c r="G3" s="4" t="s">
        <v>108</v>
      </c>
      <c r="H3" s="15" t="s">
        <v>175</v>
      </c>
    </row>
    <row r="4" spans="1:8" x14ac:dyDescent="0.35">
      <c r="A4" s="8" t="s">
        <v>36</v>
      </c>
      <c r="B4" s="4" t="s">
        <v>55</v>
      </c>
      <c r="C4" s="4">
        <v>300000</v>
      </c>
      <c r="D4" s="4">
        <v>0</v>
      </c>
      <c r="E4" s="4">
        <v>0</v>
      </c>
      <c r="F4" s="4">
        <v>60</v>
      </c>
      <c r="G4" s="15"/>
      <c r="H4" s="15"/>
    </row>
    <row r="5" spans="1:8" x14ac:dyDescent="0.35">
      <c r="E5" s="20"/>
      <c r="F5" s="20"/>
    </row>
    <row r="6" spans="1:8" x14ac:dyDescent="0.35">
      <c r="E6" s="20"/>
      <c r="F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defaultColWidth="8.81640625" defaultRowHeight="14.5" x14ac:dyDescent="0.35"/>
  <cols>
    <col min="1" max="1" width="17.6328125" bestFit="1" customWidth="1"/>
    <col min="2" max="2" width="16.36328125" customWidth="1"/>
  </cols>
  <sheetData>
    <row r="1" spans="1:3" x14ac:dyDescent="0.35">
      <c r="A1" s="3" t="s">
        <v>0</v>
      </c>
      <c r="B1" s="3" t="s">
        <v>1</v>
      </c>
      <c r="C1" s="3" t="s">
        <v>35</v>
      </c>
    </row>
    <row r="2" spans="1:3" x14ac:dyDescent="0.35">
      <c r="A2" s="8" t="s">
        <v>43</v>
      </c>
      <c r="B2" s="4" t="s">
        <v>56</v>
      </c>
      <c r="C2" s="4">
        <v>1</v>
      </c>
    </row>
    <row r="3" spans="1:3" x14ac:dyDescent="0.35">
      <c r="A3" s="8" t="s">
        <v>39</v>
      </c>
      <c r="B3" s="4" t="s">
        <v>57</v>
      </c>
      <c r="C3" s="4">
        <v>2</v>
      </c>
    </row>
    <row r="4" spans="1:3" x14ac:dyDescent="0.35">
      <c r="A4" s="8" t="s">
        <v>44</v>
      </c>
      <c r="B4" s="4" t="s">
        <v>58</v>
      </c>
      <c r="C4" s="4">
        <v>3</v>
      </c>
    </row>
    <row r="5" spans="1:3" x14ac:dyDescent="0.35">
      <c r="A5" s="8" t="s">
        <v>42</v>
      </c>
      <c r="B5" s="4" t="s">
        <v>59</v>
      </c>
      <c r="C5" s="4">
        <v>4</v>
      </c>
    </row>
    <row r="6" spans="1:3" x14ac:dyDescent="0.35">
      <c r="A6" s="8" t="s">
        <v>40</v>
      </c>
      <c r="B6" s="4" t="s">
        <v>60</v>
      </c>
      <c r="C6" s="4">
        <v>5</v>
      </c>
    </row>
    <row r="7" spans="1:3" x14ac:dyDescent="0.35">
      <c r="A7" s="8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J16" sqref="J16"/>
    </sheetView>
  </sheetViews>
  <sheetFormatPr defaultColWidth="8.81640625" defaultRowHeight="14.5" x14ac:dyDescent="0.35"/>
  <cols>
    <col min="1" max="1" width="51.1796875" bestFit="1" customWidth="1"/>
    <col min="2" max="2" width="14.81640625" bestFit="1" customWidth="1"/>
    <col min="3" max="3" width="8.453125" customWidth="1"/>
    <col min="4" max="4" width="8.6328125" customWidth="1"/>
    <col min="5" max="6" width="7.81640625" customWidth="1"/>
    <col min="7" max="7" width="19.36328125" bestFit="1" customWidth="1"/>
    <col min="8" max="8" width="15.36328125" bestFit="1" customWidth="1"/>
    <col min="9" max="9" width="52.6328125" bestFit="1" customWidth="1"/>
  </cols>
  <sheetData>
    <row r="1" spans="1:9" x14ac:dyDescent="0.35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9" t="s">
        <v>170</v>
      </c>
      <c r="H1" s="9" t="s">
        <v>106</v>
      </c>
      <c r="I1" s="9" t="s">
        <v>109</v>
      </c>
    </row>
    <row r="2" spans="1:9" x14ac:dyDescent="0.35">
      <c r="A2" s="8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6">
        <v>47</v>
      </c>
      <c r="H2" s="4">
        <v>30</v>
      </c>
      <c r="I2" s="4" t="s">
        <v>108</v>
      </c>
    </row>
    <row r="3" spans="1:9" x14ac:dyDescent="0.35">
      <c r="A3" s="8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6">
        <v>62</v>
      </c>
      <c r="H3" s="4">
        <v>30</v>
      </c>
      <c r="I3" s="4" t="s">
        <v>108</v>
      </c>
    </row>
    <row r="4" spans="1:9" x14ac:dyDescent="0.35">
      <c r="A4" s="8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6">
        <v>69</v>
      </c>
      <c r="H4" s="4">
        <v>30</v>
      </c>
      <c r="I4" s="4" t="s">
        <v>108</v>
      </c>
    </row>
    <row r="5" spans="1:9" x14ac:dyDescent="0.35">
      <c r="A5" s="8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6">
        <v>123</v>
      </c>
      <c r="H5" s="4">
        <v>30</v>
      </c>
      <c r="I5" s="4" t="s">
        <v>108</v>
      </c>
    </row>
    <row r="6" spans="1:9" x14ac:dyDescent="0.35">
      <c r="A6" s="8" t="s">
        <v>46</v>
      </c>
      <c r="B6" s="4" t="s">
        <v>66</v>
      </c>
      <c r="C6" s="4">
        <v>0.99</v>
      </c>
      <c r="D6" s="4">
        <v>0.7</v>
      </c>
      <c r="E6" s="5">
        <v>0.89</v>
      </c>
      <c r="F6" s="5">
        <v>0.2</v>
      </c>
      <c r="G6" s="6">
        <v>123</v>
      </c>
      <c r="H6" s="4">
        <v>30</v>
      </c>
      <c r="I6" s="4" t="s">
        <v>108</v>
      </c>
    </row>
    <row r="7" spans="1:9" x14ac:dyDescent="0.35">
      <c r="A7" s="8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6">
        <v>123</v>
      </c>
      <c r="H7" s="4">
        <v>30</v>
      </c>
      <c r="I7" s="4" t="s">
        <v>108</v>
      </c>
    </row>
    <row r="8" spans="1:9" x14ac:dyDescent="0.35">
      <c r="A8" s="8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6">
        <v>70</v>
      </c>
      <c r="H8" s="4">
        <v>30</v>
      </c>
      <c r="I8" s="4" t="s">
        <v>108</v>
      </c>
    </row>
    <row r="9" spans="1:9" x14ac:dyDescent="0.35">
      <c r="A9" s="8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6">
        <v>47</v>
      </c>
      <c r="H9" s="4">
        <v>30</v>
      </c>
      <c r="I9" s="4" t="s">
        <v>108</v>
      </c>
    </row>
    <row r="10" spans="1:9" x14ac:dyDescent="0.35">
      <c r="A10" s="8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6">
        <v>62</v>
      </c>
      <c r="H10" s="4">
        <v>30</v>
      </c>
      <c r="I10" s="4" t="s">
        <v>108</v>
      </c>
    </row>
    <row r="11" spans="1:9" x14ac:dyDescent="0.35">
      <c r="A11" s="8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6">
        <v>62</v>
      </c>
      <c r="H11" s="4">
        <v>30</v>
      </c>
      <c r="I11" s="4" t="s">
        <v>108</v>
      </c>
    </row>
    <row r="12" spans="1:9" x14ac:dyDescent="0.35">
      <c r="A12" s="14" t="s">
        <v>128</v>
      </c>
      <c r="B12" s="13" t="s">
        <v>179</v>
      </c>
      <c r="C12" s="13">
        <v>4.8</v>
      </c>
      <c r="D12" s="13">
        <v>0.85</v>
      </c>
      <c r="E12" s="13">
        <v>0.89</v>
      </c>
      <c r="F12" s="13">
        <v>0.2</v>
      </c>
      <c r="G12" s="13">
        <v>0</v>
      </c>
      <c r="H12" s="13">
        <v>30</v>
      </c>
      <c r="I12" s="17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workbookViewId="0">
      <selection activeCell="A15" sqref="A15:I15"/>
    </sheetView>
  </sheetViews>
  <sheetFormatPr defaultColWidth="8.81640625" defaultRowHeight="14.5" x14ac:dyDescent="0.35"/>
  <cols>
    <col min="1" max="1" width="48.26953125" bestFit="1" customWidth="1"/>
    <col min="2" max="2" width="13.90625" customWidth="1"/>
    <col min="3" max="3" width="11.1796875" customWidth="1"/>
    <col min="4" max="4" width="10.1796875" customWidth="1"/>
    <col min="5" max="5" width="11" customWidth="1"/>
    <col min="7" max="7" width="20.36328125" bestFit="1" customWidth="1"/>
    <col min="8" max="8" width="16.36328125" bestFit="1" customWidth="1"/>
    <col min="9" max="9" width="18.1796875" customWidth="1"/>
    <col min="10" max="10" width="21.453125" customWidth="1"/>
    <col min="11" max="11" width="33.6328125" bestFit="1" customWidth="1"/>
  </cols>
  <sheetData>
    <row r="1" spans="1:16" x14ac:dyDescent="0.35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9" t="s">
        <v>153</v>
      </c>
      <c r="H1" s="9" t="s">
        <v>154</v>
      </c>
      <c r="I1" s="9" t="s">
        <v>107</v>
      </c>
      <c r="J1" s="9" t="s">
        <v>109</v>
      </c>
      <c r="K1" s="9" t="s">
        <v>168</v>
      </c>
    </row>
    <row r="2" spans="1:16" x14ac:dyDescent="0.35">
      <c r="A2" s="8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6">
        <v>112</v>
      </c>
      <c r="H2" s="6">
        <v>0</v>
      </c>
      <c r="I2" s="4">
        <v>60</v>
      </c>
      <c r="J2" s="4" t="s">
        <v>108</v>
      </c>
      <c r="K2" s="15" t="s">
        <v>169</v>
      </c>
    </row>
    <row r="3" spans="1:16" x14ac:dyDescent="0.35">
      <c r="A3" s="8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10" si="0">1-D3</f>
        <v>0.44999999999999996</v>
      </c>
      <c r="G3" s="6">
        <v>112</v>
      </c>
      <c r="H3" s="6">
        <v>0</v>
      </c>
      <c r="I3" s="4">
        <v>60</v>
      </c>
      <c r="J3" s="4" t="s">
        <v>108</v>
      </c>
      <c r="K3" s="15" t="s">
        <v>169</v>
      </c>
    </row>
    <row r="4" spans="1:16" x14ac:dyDescent="0.35">
      <c r="A4" s="8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6">
        <v>112</v>
      </c>
      <c r="H4" s="6">
        <v>0</v>
      </c>
      <c r="I4" s="4">
        <v>60</v>
      </c>
      <c r="J4" s="4" t="s">
        <v>108</v>
      </c>
      <c r="K4" s="15" t="s">
        <v>169</v>
      </c>
    </row>
    <row r="5" spans="1:16" x14ac:dyDescent="0.35">
      <c r="A5" s="8" t="s">
        <v>22</v>
      </c>
      <c r="B5" s="4" t="s">
        <v>75</v>
      </c>
      <c r="C5" s="4">
        <v>0.15</v>
      </c>
      <c r="D5" s="4">
        <v>0.5</v>
      </c>
      <c r="E5" s="4">
        <v>0.95</v>
      </c>
      <c r="F5" s="4">
        <f t="shared" si="0"/>
        <v>0.5</v>
      </c>
      <c r="G5" s="6">
        <v>112</v>
      </c>
      <c r="H5" s="6">
        <v>0</v>
      </c>
      <c r="I5" s="4">
        <v>60</v>
      </c>
      <c r="J5" s="4" t="s">
        <v>108</v>
      </c>
      <c r="K5" s="15" t="s">
        <v>169</v>
      </c>
    </row>
    <row r="6" spans="1:16" x14ac:dyDescent="0.35">
      <c r="A6" s="8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6">
        <v>113</v>
      </c>
      <c r="H6" s="6">
        <v>0</v>
      </c>
      <c r="I6" s="4">
        <v>60</v>
      </c>
      <c r="J6" s="4" t="s">
        <v>108</v>
      </c>
      <c r="K6" s="15" t="s">
        <v>169</v>
      </c>
    </row>
    <row r="7" spans="1:16" x14ac:dyDescent="0.35">
      <c r="A7" s="8" t="s">
        <v>25</v>
      </c>
      <c r="B7" s="4" t="s">
        <v>77</v>
      </c>
      <c r="C7" s="4">
        <v>0.15</v>
      </c>
      <c r="D7" s="4">
        <v>0.85</v>
      </c>
      <c r="E7" s="4">
        <v>0.94</v>
      </c>
      <c r="F7" s="4">
        <f t="shared" si="0"/>
        <v>0.15000000000000002</v>
      </c>
      <c r="G7" s="6">
        <v>113</v>
      </c>
      <c r="H7" s="6">
        <v>0</v>
      </c>
      <c r="I7" s="4">
        <v>60</v>
      </c>
      <c r="J7" s="4" t="s">
        <v>108</v>
      </c>
      <c r="K7" s="15" t="s">
        <v>169</v>
      </c>
    </row>
    <row r="8" spans="1:16" x14ac:dyDescent="0.35">
      <c r="A8" s="8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4">
        <v>112</v>
      </c>
      <c r="H8" s="6">
        <v>0</v>
      </c>
      <c r="I8" s="4">
        <v>60</v>
      </c>
      <c r="J8" s="4" t="s">
        <v>108</v>
      </c>
      <c r="K8" s="15" t="s">
        <v>169</v>
      </c>
    </row>
    <row r="9" spans="1:16" x14ac:dyDescent="0.35">
      <c r="A9" s="8" t="s">
        <v>162</v>
      </c>
      <c r="B9" s="4" t="s">
        <v>156</v>
      </c>
      <c r="C9" s="4">
        <v>0.25</v>
      </c>
      <c r="D9" s="4">
        <v>0.85</v>
      </c>
      <c r="E9" s="4">
        <v>0.94</v>
      </c>
      <c r="F9" s="4">
        <f t="shared" si="0"/>
        <v>0.15000000000000002</v>
      </c>
      <c r="G9" s="4">
        <v>37</v>
      </c>
      <c r="H9" s="4">
        <v>0</v>
      </c>
      <c r="I9" s="4">
        <v>60</v>
      </c>
      <c r="J9" s="4" t="s">
        <v>108</v>
      </c>
      <c r="K9" s="21" t="s">
        <v>127</v>
      </c>
    </row>
    <row r="10" spans="1:16" x14ac:dyDescent="0.35">
      <c r="A10" s="8" t="s">
        <v>163</v>
      </c>
      <c r="B10" s="4" t="s">
        <v>157</v>
      </c>
      <c r="C10" s="4">
        <v>0.25</v>
      </c>
      <c r="D10" s="4">
        <v>0.85</v>
      </c>
      <c r="E10" s="4">
        <v>0.94</v>
      </c>
      <c r="F10" s="4">
        <f t="shared" si="0"/>
        <v>0.15000000000000002</v>
      </c>
      <c r="G10" s="4">
        <v>9</v>
      </c>
      <c r="H10" s="4">
        <v>-6</v>
      </c>
      <c r="I10" s="4">
        <v>60</v>
      </c>
      <c r="J10" s="4" t="s">
        <v>108</v>
      </c>
      <c r="K10" s="21" t="s">
        <v>127</v>
      </c>
    </row>
    <row r="11" spans="1:16" x14ac:dyDescent="0.35">
      <c r="A11" s="8" t="s">
        <v>164</v>
      </c>
      <c r="B11" s="4" t="s">
        <v>158</v>
      </c>
      <c r="C11" s="4">
        <v>0.25</v>
      </c>
      <c r="D11" s="4">
        <v>0.85</v>
      </c>
      <c r="E11" s="4">
        <v>0.94</v>
      </c>
      <c r="F11" s="4">
        <v>0.15</v>
      </c>
      <c r="G11" s="4">
        <v>23</v>
      </c>
      <c r="H11" s="4">
        <v>-34</v>
      </c>
      <c r="I11" s="4">
        <v>60</v>
      </c>
      <c r="J11" s="4" t="s">
        <v>108</v>
      </c>
      <c r="K11" s="21" t="s">
        <v>127</v>
      </c>
    </row>
    <row r="12" spans="1:16" x14ac:dyDescent="0.35">
      <c r="A12" s="8" t="s">
        <v>165</v>
      </c>
      <c r="B12" s="4" t="s">
        <v>159</v>
      </c>
      <c r="C12" s="4">
        <v>0.17</v>
      </c>
      <c r="D12" s="4">
        <v>0.85</v>
      </c>
      <c r="E12" s="4">
        <v>0.94</v>
      </c>
      <c r="F12" s="4">
        <v>0.15</v>
      </c>
      <c r="G12" s="4">
        <v>110</v>
      </c>
      <c r="H12" s="4">
        <v>0</v>
      </c>
      <c r="I12" s="4">
        <v>60</v>
      </c>
      <c r="J12" s="4" t="s">
        <v>108</v>
      </c>
      <c r="K12" s="21" t="s">
        <v>127</v>
      </c>
    </row>
    <row r="13" spans="1:16" x14ac:dyDescent="0.35">
      <c r="A13" s="8" t="s">
        <v>166</v>
      </c>
      <c r="B13" s="4" t="s">
        <v>160</v>
      </c>
      <c r="C13" s="4">
        <v>0.17</v>
      </c>
      <c r="D13" s="4">
        <v>0.85</v>
      </c>
      <c r="E13" s="4">
        <v>0.94</v>
      </c>
      <c r="F13" s="4">
        <v>0.15</v>
      </c>
      <c r="G13" s="4">
        <v>68</v>
      </c>
      <c r="H13" s="4">
        <v>-10</v>
      </c>
      <c r="I13" s="4">
        <v>60</v>
      </c>
      <c r="J13" s="4" t="s">
        <v>108</v>
      </c>
      <c r="K13" s="21" t="s">
        <v>127</v>
      </c>
    </row>
    <row r="14" spans="1:16" x14ac:dyDescent="0.35">
      <c r="A14" s="8" t="s">
        <v>167</v>
      </c>
      <c r="B14" s="16" t="s">
        <v>161</v>
      </c>
      <c r="C14" s="4">
        <v>0.17</v>
      </c>
      <c r="D14" s="16">
        <v>0.85</v>
      </c>
      <c r="E14" s="16">
        <v>0.94</v>
      </c>
      <c r="F14" s="16">
        <v>0.15</v>
      </c>
      <c r="G14" s="16">
        <v>90</v>
      </c>
      <c r="H14" s="16">
        <v>-53</v>
      </c>
      <c r="I14" s="16">
        <v>60</v>
      </c>
      <c r="J14" s="4" t="s">
        <v>108</v>
      </c>
      <c r="K14" s="21" t="s">
        <v>127</v>
      </c>
    </row>
    <row r="15" spans="1:16" x14ac:dyDescent="0.35">
      <c r="A15" s="14" t="s">
        <v>128</v>
      </c>
      <c r="B15" s="13" t="s">
        <v>155</v>
      </c>
      <c r="C15" s="13">
        <v>0.2</v>
      </c>
      <c r="D15" s="13">
        <v>0.6</v>
      </c>
      <c r="E15" s="13">
        <v>0.94</v>
      </c>
      <c r="F15" s="13">
        <f>1-D15</f>
        <v>0.4</v>
      </c>
      <c r="G15" s="13">
        <v>0</v>
      </c>
      <c r="H15" s="13">
        <v>0</v>
      </c>
      <c r="I15" s="17">
        <v>60</v>
      </c>
      <c r="J15" s="18"/>
      <c r="K15" s="19"/>
      <c r="L15" s="20"/>
      <c r="M15" s="20"/>
      <c r="N15" s="20"/>
      <c r="O15" s="20"/>
      <c r="P15" s="20"/>
    </row>
    <row r="16" spans="1:16" x14ac:dyDescent="0.35">
      <c r="J16" s="18"/>
      <c r="K16" s="19"/>
      <c r="L16" s="20"/>
      <c r="M16" s="20"/>
      <c r="N16" s="20"/>
      <c r="O16" s="20"/>
      <c r="P16" s="20"/>
    </row>
    <row r="17" spans="10:16" x14ac:dyDescent="0.35">
      <c r="J17" s="18"/>
      <c r="K17" s="19"/>
      <c r="L17" s="20"/>
      <c r="M17" s="20"/>
      <c r="N17" s="20"/>
      <c r="O17" s="20"/>
      <c r="P17" s="20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tabSelected="1" workbookViewId="0">
      <selection activeCell="C22" sqref="C22"/>
    </sheetView>
  </sheetViews>
  <sheetFormatPr defaultColWidth="8.81640625" defaultRowHeight="14.5" x14ac:dyDescent="0.35"/>
  <cols>
    <col min="1" max="1" width="49.7265625" bestFit="1" customWidth="1"/>
    <col min="2" max="2" width="12.90625" bestFit="1" customWidth="1"/>
    <col min="7" max="7" width="20.36328125" style="11" bestFit="1" customWidth="1"/>
    <col min="8" max="8" width="16.36328125" bestFit="1" customWidth="1"/>
    <col min="9" max="9" width="16.36328125" customWidth="1"/>
    <col min="10" max="10" width="32.08984375" customWidth="1"/>
    <col min="11" max="11" width="33.6328125" bestFit="1" customWidth="1"/>
  </cols>
  <sheetData>
    <row r="1" spans="1:11" x14ac:dyDescent="0.35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9" t="s">
        <v>110</v>
      </c>
      <c r="H1" s="9" t="s">
        <v>111</v>
      </c>
      <c r="I1" s="9" t="s">
        <v>104</v>
      </c>
      <c r="J1" s="9" t="s">
        <v>109</v>
      </c>
      <c r="K1" s="9" t="s">
        <v>168</v>
      </c>
    </row>
    <row r="2" spans="1:11" x14ac:dyDescent="0.35">
      <c r="A2" s="8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0">
        <v>57</v>
      </c>
      <c r="H2" s="10">
        <v>0</v>
      </c>
      <c r="I2" s="10">
        <v>30</v>
      </c>
      <c r="J2" s="4" t="s">
        <v>108</v>
      </c>
      <c r="K2" s="15" t="s">
        <v>169</v>
      </c>
    </row>
    <row r="3" spans="1:11" x14ac:dyDescent="0.35">
      <c r="A3" s="8" t="s">
        <v>29</v>
      </c>
      <c r="B3" s="4" t="s">
        <v>80</v>
      </c>
      <c r="C3" s="7">
        <v>0.75</v>
      </c>
      <c r="D3" s="4">
        <v>0.6</v>
      </c>
      <c r="E3" s="4">
        <v>0.95</v>
      </c>
      <c r="F3" s="4">
        <f t="shared" si="0"/>
        <v>0.4</v>
      </c>
      <c r="G3" s="10">
        <v>112</v>
      </c>
      <c r="H3" s="10">
        <v>0</v>
      </c>
      <c r="I3" s="10">
        <v>30</v>
      </c>
      <c r="J3" s="4" t="s">
        <v>108</v>
      </c>
      <c r="K3" s="15" t="s">
        <v>169</v>
      </c>
    </row>
    <row r="4" spans="1:11" x14ac:dyDescent="0.35">
      <c r="A4" s="8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0">
        <v>112</v>
      </c>
      <c r="H4" s="10">
        <v>0</v>
      </c>
      <c r="I4" s="10">
        <v>30</v>
      </c>
      <c r="J4" s="4" t="s">
        <v>108</v>
      </c>
      <c r="K4" s="15" t="s">
        <v>169</v>
      </c>
    </row>
    <row r="5" spans="1:11" x14ac:dyDescent="0.35">
      <c r="A5" s="8" t="s">
        <v>26</v>
      </c>
      <c r="B5" s="4" t="s">
        <v>82</v>
      </c>
      <c r="C5" s="4">
        <v>0.15</v>
      </c>
      <c r="D5" s="4">
        <v>0.65</v>
      </c>
      <c r="E5" s="4">
        <v>0.9</v>
      </c>
      <c r="F5" s="4">
        <f t="shared" si="0"/>
        <v>0.35</v>
      </c>
      <c r="G5" s="10">
        <v>112</v>
      </c>
      <c r="H5" s="10">
        <v>0</v>
      </c>
      <c r="I5" s="10">
        <v>30</v>
      </c>
      <c r="J5" s="4" t="s">
        <v>108</v>
      </c>
      <c r="K5" s="15" t="s">
        <v>169</v>
      </c>
    </row>
    <row r="6" spans="1:11" x14ac:dyDescent="0.35">
      <c r="A6" s="8" t="s">
        <v>27</v>
      </c>
      <c r="B6" s="4" t="s">
        <v>83</v>
      </c>
      <c r="C6" s="4">
        <v>0.15</v>
      </c>
      <c r="D6" s="4">
        <v>0.85</v>
      </c>
      <c r="E6" s="4">
        <v>0.94</v>
      </c>
      <c r="F6" s="4">
        <f t="shared" si="0"/>
        <v>0.15000000000000002</v>
      </c>
      <c r="G6" s="10">
        <v>112</v>
      </c>
      <c r="H6" s="10">
        <v>0</v>
      </c>
      <c r="I6" s="10">
        <v>30</v>
      </c>
      <c r="J6" s="4" t="s">
        <v>108</v>
      </c>
      <c r="K6" s="15" t="s">
        <v>169</v>
      </c>
    </row>
    <row r="7" spans="1:11" x14ac:dyDescent="0.35">
      <c r="A7" s="8" t="s">
        <v>48</v>
      </c>
      <c r="B7" s="4" t="s">
        <v>84</v>
      </c>
      <c r="C7" s="7">
        <v>3.2</v>
      </c>
      <c r="D7" s="4">
        <v>0.6</v>
      </c>
      <c r="E7" s="4">
        <v>0.95</v>
      </c>
      <c r="F7" s="4">
        <f t="shared" si="0"/>
        <v>0.4</v>
      </c>
      <c r="G7" s="10">
        <v>112</v>
      </c>
      <c r="H7" s="10">
        <v>0</v>
      </c>
      <c r="I7" s="10">
        <v>30</v>
      </c>
      <c r="J7" s="4" t="s">
        <v>108</v>
      </c>
      <c r="K7" s="15" t="s">
        <v>169</v>
      </c>
    </row>
    <row r="8" spans="1:11" x14ac:dyDescent="0.35">
      <c r="A8" s="8" t="s">
        <v>93</v>
      </c>
      <c r="B8" s="4" t="s">
        <v>91</v>
      </c>
      <c r="C8" s="7">
        <v>3.2</v>
      </c>
      <c r="D8" s="4">
        <v>0.6</v>
      </c>
      <c r="E8" s="4">
        <v>0.95</v>
      </c>
      <c r="F8" s="4">
        <f t="shared" si="0"/>
        <v>0.4</v>
      </c>
      <c r="G8" s="10">
        <v>34</v>
      </c>
      <c r="H8" s="10">
        <v>0</v>
      </c>
      <c r="I8" s="10">
        <v>30</v>
      </c>
      <c r="J8" s="4" t="s">
        <v>108</v>
      </c>
      <c r="K8" s="15" t="s">
        <v>169</v>
      </c>
    </row>
    <row r="9" spans="1:11" x14ac:dyDescent="0.35">
      <c r="A9" s="8" t="s">
        <v>90</v>
      </c>
      <c r="B9" s="4" t="s">
        <v>92</v>
      </c>
      <c r="C9" s="7">
        <v>3.2</v>
      </c>
      <c r="D9" s="4">
        <v>0.6</v>
      </c>
      <c r="E9" s="4">
        <v>0.95</v>
      </c>
      <c r="F9" s="4">
        <f>1-D9</f>
        <v>0.4</v>
      </c>
      <c r="G9" s="10">
        <v>73</v>
      </c>
      <c r="H9" s="10">
        <v>0</v>
      </c>
      <c r="I9" s="10">
        <v>30</v>
      </c>
      <c r="J9" s="4" t="s">
        <v>108</v>
      </c>
      <c r="K9" s="21" t="s">
        <v>127</v>
      </c>
    </row>
    <row r="10" spans="1:11" x14ac:dyDescent="0.35">
      <c r="A10" s="8" t="s">
        <v>112</v>
      </c>
      <c r="B10" s="4" t="s">
        <v>115</v>
      </c>
      <c r="C10" s="4">
        <v>0.25</v>
      </c>
      <c r="D10" s="4">
        <v>0.3</v>
      </c>
      <c r="E10" s="4">
        <v>0.9</v>
      </c>
      <c r="F10" s="4">
        <f t="shared" ref="F10" si="1">1-D10</f>
        <v>0.7</v>
      </c>
      <c r="G10" s="10">
        <v>34</v>
      </c>
      <c r="H10" s="10">
        <v>0</v>
      </c>
      <c r="I10" s="10">
        <v>30</v>
      </c>
      <c r="J10" s="4" t="s">
        <v>108</v>
      </c>
      <c r="K10" s="21" t="s">
        <v>127</v>
      </c>
    </row>
    <row r="11" spans="1:11" x14ac:dyDescent="0.35">
      <c r="A11" s="8" t="s">
        <v>113</v>
      </c>
      <c r="B11" s="4" t="s">
        <v>117</v>
      </c>
      <c r="C11" s="4">
        <v>0.25</v>
      </c>
      <c r="D11" s="4">
        <v>0.3</v>
      </c>
      <c r="E11" s="4">
        <v>0.9</v>
      </c>
      <c r="F11" s="4">
        <v>0.7</v>
      </c>
      <c r="G11" s="10">
        <v>8</v>
      </c>
      <c r="H11" s="10">
        <v>-6</v>
      </c>
      <c r="I11" s="10">
        <v>30</v>
      </c>
      <c r="J11" s="4" t="s">
        <v>108</v>
      </c>
      <c r="K11" s="21" t="s">
        <v>127</v>
      </c>
    </row>
    <row r="12" spans="1:11" x14ac:dyDescent="0.35">
      <c r="A12" s="8" t="s">
        <v>114</v>
      </c>
      <c r="B12" s="4" t="s">
        <v>116</v>
      </c>
      <c r="C12" s="4">
        <v>0.25</v>
      </c>
      <c r="D12" s="4">
        <v>0.3</v>
      </c>
      <c r="E12" s="4">
        <v>0.9</v>
      </c>
      <c r="F12" s="4">
        <v>0.7</v>
      </c>
      <c r="G12" s="10">
        <v>21</v>
      </c>
      <c r="H12" s="10">
        <v>-33</v>
      </c>
      <c r="I12" s="10">
        <v>30</v>
      </c>
      <c r="J12" s="4" t="s">
        <v>108</v>
      </c>
      <c r="K12" s="21" t="s">
        <v>127</v>
      </c>
    </row>
    <row r="13" spans="1:11" x14ac:dyDescent="0.35">
      <c r="A13" s="8" t="s">
        <v>124</v>
      </c>
      <c r="B13" s="4" t="s">
        <v>118</v>
      </c>
      <c r="C13" s="4">
        <v>0.17</v>
      </c>
      <c r="D13" s="4">
        <v>0.3</v>
      </c>
      <c r="E13" s="4">
        <v>0.9</v>
      </c>
      <c r="F13" s="4">
        <v>0.7</v>
      </c>
      <c r="G13" s="10">
        <v>91</v>
      </c>
      <c r="H13" s="10">
        <v>0</v>
      </c>
      <c r="I13" s="10">
        <v>30</v>
      </c>
      <c r="J13" s="4" t="s">
        <v>108</v>
      </c>
      <c r="K13" s="21" t="s">
        <v>127</v>
      </c>
    </row>
    <row r="14" spans="1:11" x14ac:dyDescent="0.35">
      <c r="A14" s="8" t="s">
        <v>125</v>
      </c>
      <c r="B14" s="4" t="s">
        <v>119</v>
      </c>
      <c r="C14" s="4">
        <v>0.17</v>
      </c>
      <c r="D14" s="4">
        <v>0.3</v>
      </c>
      <c r="E14" s="4">
        <v>0.9</v>
      </c>
      <c r="F14" s="4">
        <v>0.7</v>
      </c>
      <c r="G14" s="10">
        <v>51</v>
      </c>
      <c r="H14" s="10">
        <v>-9</v>
      </c>
      <c r="I14" s="10">
        <v>30</v>
      </c>
      <c r="J14" s="4" t="s">
        <v>108</v>
      </c>
      <c r="K14" s="21" t="s">
        <v>127</v>
      </c>
    </row>
    <row r="15" spans="1:11" x14ac:dyDescent="0.35">
      <c r="A15" s="8" t="s">
        <v>126</v>
      </c>
      <c r="B15" s="4" t="s">
        <v>120</v>
      </c>
      <c r="C15" s="4">
        <v>0.17</v>
      </c>
      <c r="D15" s="4">
        <v>0.3</v>
      </c>
      <c r="E15" s="4">
        <v>0.9</v>
      </c>
      <c r="F15" s="4">
        <v>0.7</v>
      </c>
      <c r="G15" s="10">
        <v>72</v>
      </c>
      <c r="H15" s="10">
        <v>-52</v>
      </c>
      <c r="I15" s="10">
        <v>30</v>
      </c>
      <c r="J15" s="4" t="s">
        <v>108</v>
      </c>
      <c r="K15" s="21" t="s">
        <v>127</v>
      </c>
    </row>
    <row r="16" spans="1:11" x14ac:dyDescent="0.35">
      <c r="A16" s="8" t="s">
        <v>176</v>
      </c>
      <c r="B16" s="4" t="s">
        <v>122</v>
      </c>
      <c r="C16" s="4">
        <v>0.86</v>
      </c>
      <c r="D16" s="4">
        <v>0.6</v>
      </c>
      <c r="E16" s="4">
        <v>0.95</v>
      </c>
      <c r="F16" s="4">
        <f t="shared" ref="F16:F19" si="2">1-D16</f>
        <v>0.4</v>
      </c>
      <c r="G16" s="10">
        <v>23</v>
      </c>
      <c r="H16" s="10">
        <v>-1.4</v>
      </c>
      <c r="I16" s="10">
        <v>30</v>
      </c>
      <c r="J16" s="4" t="s">
        <v>108</v>
      </c>
      <c r="K16" s="21" t="s">
        <v>127</v>
      </c>
    </row>
    <row r="17" spans="1:11" x14ac:dyDescent="0.35">
      <c r="A17" s="8" t="s">
        <v>177</v>
      </c>
      <c r="B17" s="4" t="s">
        <v>123</v>
      </c>
      <c r="C17" s="4">
        <v>0.86</v>
      </c>
      <c r="D17" s="4">
        <v>0.6</v>
      </c>
      <c r="E17" s="4">
        <v>0.95</v>
      </c>
      <c r="F17" s="4">
        <f t="shared" si="2"/>
        <v>0.4</v>
      </c>
      <c r="G17" s="10">
        <v>14</v>
      </c>
      <c r="H17" s="10">
        <v>-3</v>
      </c>
      <c r="I17" s="10">
        <v>30</v>
      </c>
      <c r="J17" s="4" t="s">
        <v>108</v>
      </c>
      <c r="K17" s="21" t="s">
        <v>127</v>
      </c>
    </row>
    <row r="18" spans="1:11" x14ac:dyDescent="0.35">
      <c r="A18" s="8" t="s">
        <v>178</v>
      </c>
      <c r="B18" s="4" t="s">
        <v>121</v>
      </c>
      <c r="C18" s="4">
        <v>0.86</v>
      </c>
      <c r="D18" s="4">
        <v>0.6</v>
      </c>
      <c r="E18" s="4">
        <v>0.95</v>
      </c>
      <c r="F18" s="4">
        <f t="shared" si="2"/>
        <v>0.4</v>
      </c>
      <c r="G18" s="10">
        <v>19</v>
      </c>
      <c r="H18" s="10">
        <v>-13</v>
      </c>
      <c r="I18" s="10">
        <v>30</v>
      </c>
      <c r="J18" s="4" t="s">
        <v>108</v>
      </c>
      <c r="K18" s="21" t="s">
        <v>127</v>
      </c>
    </row>
    <row r="19" spans="1:11" x14ac:dyDescent="0.35">
      <c r="A19" s="14" t="s">
        <v>128</v>
      </c>
      <c r="B19" s="13" t="s">
        <v>129</v>
      </c>
      <c r="C19" s="13">
        <v>0.8</v>
      </c>
      <c r="D19" s="13">
        <v>0.3</v>
      </c>
      <c r="E19" s="13">
        <v>0.84</v>
      </c>
      <c r="F19" s="13">
        <f t="shared" si="2"/>
        <v>0.7</v>
      </c>
      <c r="G19" s="13">
        <v>0</v>
      </c>
      <c r="H19" s="13">
        <v>0</v>
      </c>
      <c r="I19" s="17">
        <v>60</v>
      </c>
      <c r="J19" s="18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D18" sqref="D18"/>
    </sheetView>
  </sheetViews>
  <sheetFormatPr defaultColWidth="8.81640625" defaultRowHeight="14.5" x14ac:dyDescent="0.35"/>
  <cols>
    <col min="1" max="1" width="61.81640625" bestFit="1" customWidth="1"/>
    <col min="2" max="2" width="13.81640625" bestFit="1" customWidth="1"/>
    <col min="3" max="3" width="10.453125" customWidth="1"/>
    <col min="4" max="4" width="21.453125" bestFit="1" customWidth="1"/>
    <col min="5" max="5" width="17.36328125" bestFit="1" customWidth="1"/>
    <col min="6" max="6" width="20.7265625" customWidth="1"/>
    <col min="7" max="7" width="41" customWidth="1"/>
  </cols>
  <sheetData>
    <row r="1" spans="1:8" x14ac:dyDescent="0.35">
      <c r="A1" s="3" t="s">
        <v>0</v>
      </c>
      <c r="B1" s="3" t="s">
        <v>1</v>
      </c>
      <c r="C1" s="3" t="s">
        <v>19</v>
      </c>
      <c r="D1" s="9" t="s">
        <v>141</v>
      </c>
      <c r="E1" s="9" t="s">
        <v>142</v>
      </c>
      <c r="F1" s="9" t="s">
        <v>105</v>
      </c>
      <c r="G1" s="9" t="s">
        <v>143</v>
      </c>
    </row>
    <row r="2" spans="1:8" x14ac:dyDescent="0.35">
      <c r="A2" s="8" t="s">
        <v>96</v>
      </c>
      <c r="B2" s="4" t="s">
        <v>88</v>
      </c>
      <c r="C2" s="6">
        <v>2.9</v>
      </c>
      <c r="D2" s="6">
        <v>113</v>
      </c>
      <c r="E2" s="6">
        <v>0</v>
      </c>
      <c r="F2" s="4">
        <v>30</v>
      </c>
      <c r="G2" s="4" t="s">
        <v>108</v>
      </c>
    </row>
    <row r="3" spans="1:8" x14ac:dyDescent="0.35">
      <c r="A3" s="8" t="s">
        <v>94</v>
      </c>
      <c r="B3" s="4" t="s">
        <v>89</v>
      </c>
      <c r="C3" s="6">
        <v>0.28000000000000003</v>
      </c>
      <c r="D3" s="6">
        <f>D2+44</f>
        <v>157</v>
      </c>
      <c r="E3" s="6">
        <v>0</v>
      </c>
      <c r="F3" s="4">
        <v>30</v>
      </c>
      <c r="G3" s="4" t="s">
        <v>108</v>
      </c>
    </row>
    <row r="4" spans="1:8" x14ac:dyDescent="0.35">
      <c r="A4" s="8" t="s">
        <v>97</v>
      </c>
      <c r="B4" s="4" t="s">
        <v>95</v>
      </c>
      <c r="C4" s="6">
        <v>0.25</v>
      </c>
      <c r="D4" s="6">
        <v>180</v>
      </c>
      <c r="E4" s="6">
        <v>0</v>
      </c>
      <c r="F4" s="4">
        <v>30</v>
      </c>
      <c r="G4" s="4" t="s">
        <v>108</v>
      </c>
    </row>
    <row r="5" spans="1:8" x14ac:dyDescent="0.35">
      <c r="A5" s="8" t="s">
        <v>99</v>
      </c>
      <c r="B5" s="4" t="s">
        <v>98</v>
      </c>
      <c r="C5" s="6">
        <v>2.9</v>
      </c>
      <c r="D5" s="6">
        <f>D2+135</f>
        <v>248</v>
      </c>
      <c r="E5" s="6">
        <v>0</v>
      </c>
      <c r="F5" s="4">
        <v>60</v>
      </c>
      <c r="G5" s="4" t="s">
        <v>108</v>
      </c>
    </row>
    <row r="6" spans="1:8" x14ac:dyDescent="0.35">
      <c r="A6" s="8" t="s">
        <v>100</v>
      </c>
      <c r="B6" s="4" t="s">
        <v>102</v>
      </c>
      <c r="C6" s="6">
        <v>0.28000000000000003</v>
      </c>
      <c r="D6" s="6">
        <f>D3+135</f>
        <v>292</v>
      </c>
      <c r="E6" s="6">
        <v>0</v>
      </c>
      <c r="F6" s="4">
        <v>60</v>
      </c>
      <c r="G6" s="4" t="s">
        <v>108</v>
      </c>
    </row>
    <row r="7" spans="1:8" x14ac:dyDescent="0.35">
      <c r="A7" s="8" t="s">
        <v>101</v>
      </c>
      <c r="B7" s="4" t="s">
        <v>103</v>
      </c>
      <c r="C7" s="6">
        <v>0.25</v>
      </c>
      <c r="D7" s="6">
        <f>D4+135</f>
        <v>315</v>
      </c>
      <c r="E7" s="6">
        <v>0</v>
      </c>
      <c r="F7" s="4">
        <v>60</v>
      </c>
      <c r="G7" s="4" t="s">
        <v>108</v>
      </c>
    </row>
    <row r="8" spans="1:8" x14ac:dyDescent="0.35">
      <c r="A8" s="8" t="s">
        <v>144</v>
      </c>
      <c r="B8" s="4" t="s">
        <v>132</v>
      </c>
      <c r="C8" s="4">
        <v>0.28000000000000003</v>
      </c>
      <c r="D8" s="4">
        <v>21</v>
      </c>
      <c r="E8" s="4">
        <v>0</v>
      </c>
      <c r="F8" s="4">
        <v>60</v>
      </c>
      <c r="G8" s="4" t="s">
        <v>108</v>
      </c>
      <c r="H8" s="12" t="s">
        <v>127</v>
      </c>
    </row>
    <row r="9" spans="1:8" x14ac:dyDescent="0.35">
      <c r="A9" s="8" t="s">
        <v>145</v>
      </c>
      <c r="B9" s="4" t="s">
        <v>133</v>
      </c>
      <c r="C9" s="4">
        <v>0.28000000000000003</v>
      </c>
      <c r="D9" s="4">
        <v>2</v>
      </c>
      <c r="E9" s="4">
        <v>-4</v>
      </c>
      <c r="F9" s="4">
        <v>60</v>
      </c>
      <c r="G9" s="4" t="s">
        <v>108</v>
      </c>
      <c r="H9" s="12" t="s">
        <v>127</v>
      </c>
    </row>
    <row r="10" spans="1:8" x14ac:dyDescent="0.35">
      <c r="A10" s="8" t="s">
        <v>146</v>
      </c>
      <c r="B10" s="4" t="s">
        <v>134</v>
      </c>
      <c r="C10" s="4">
        <v>0.28000000000000003</v>
      </c>
      <c r="D10" s="4">
        <v>12</v>
      </c>
      <c r="E10" s="4">
        <v>-25</v>
      </c>
      <c r="F10" s="4">
        <v>60</v>
      </c>
      <c r="G10" s="4" t="s">
        <v>108</v>
      </c>
      <c r="H10" s="12" t="s">
        <v>127</v>
      </c>
    </row>
    <row r="11" spans="1:8" x14ac:dyDescent="0.35">
      <c r="A11" s="8" t="s">
        <v>149</v>
      </c>
      <c r="B11" s="4" t="s">
        <v>135</v>
      </c>
      <c r="C11" s="6">
        <v>0.25</v>
      </c>
      <c r="D11" s="4">
        <v>93</v>
      </c>
      <c r="E11" s="4">
        <v>-60</v>
      </c>
      <c r="F11" s="4">
        <v>60</v>
      </c>
      <c r="G11" s="4" t="s">
        <v>108</v>
      </c>
      <c r="H11" s="12" t="s">
        <v>127</v>
      </c>
    </row>
    <row r="12" spans="1:8" x14ac:dyDescent="0.35">
      <c r="A12" s="8" t="s">
        <v>148</v>
      </c>
      <c r="B12" s="4" t="s">
        <v>136</v>
      </c>
      <c r="C12" s="6">
        <v>0.25</v>
      </c>
      <c r="D12" s="4">
        <v>68</v>
      </c>
      <c r="E12" s="4">
        <v>-66</v>
      </c>
      <c r="F12" s="4">
        <v>60</v>
      </c>
      <c r="G12" s="4" t="s">
        <v>108</v>
      </c>
      <c r="H12" s="12" t="s">
        <v>127</v>
      </c>
    </row>
    <row r="13" spans="1:8" x14ac:dyDescent="0.35">
      <c r="A13" s="8" t="s">
        <v>147</v>
      </c>
      <c r="B13" s="4" t="s">
        <v>137</v>
      </c>
      <c r="C13" s="6">
        <v>0.25</v>
      </c>
      <c r="D13" s="4">
        <v>81</v>
      </c>
      <c r="E13" s="4">
        <v>-92</v>
      </c>
      <c r="F13" s="4">
        <v>60</v>
      </c>
      <c r="G13" s="4" t="s">
        <v>108</v>
      </c>
      <c r="H13" s="12" t="s">
        <v>127</v>
      </c>
    </row>
    <row r="14" spans="1:8" x14ac:dyDescent="0.35">
      <c r="A14" s="8" t="s">
        <v>150</v>
      </c>
      <c r="B14" s="4" t="s">
        <v>138</v>
      </c>
      <c r="C14" s="4">
        <v>0.17</v>
      </c>
      <c r="D14" s="4">
        <v>108</v>
      </c>
      <c r="E14" s="4">
        <v>-60</v>
      </c>
      <c r="F14" s="4">
        <v>30</v>
      </c>
      <c r="G14" s="4" t="s">
        <v>108</v>
      </c>
      <c r="H14" s="12" t="s">
        <v>127</v>
      </c>
    </row>
    <row r="15" spans="1:8" x14ac:dyDescent="0.35">
      <c r="A15" s="8" t="s">
        <v>151</v>
      </c>
      <c r="B15" s="4" t="s">
        <v>139</v>
      </c>
      <c r="C15" s="4">
        <v>0.17</v>
      </c>
      <c r="D15" s="4">
        <v>70</v>
      </c>
      <c r="E15" s="4">
        <v>-69</v>
      </c>
      <c r="F15" s="4">
        <v>30</v>
      </c>
      <c r="G15" s="4" t="s">
        <v>108</v>
      </c>
      <c r="H15" s="12" t="s">
        <v>127</v>
      </c>
    </row>
    <row r="16" spans="1:8" x14ac:dyDescent="0.35">
      <c r="A16" s="8" t="s">
        <v>152</v>
      </c>
      <c r="B16" s="4" t="s">
        <v>140</v>
      </c>
      <c r="C16" s="4">
        <v>0.17</v>
      </c>
      <c r="D16" s="4">
        <v>90</v>
      </c>
      <c r="E16" s="4">
        <v>-111</v>
      </c>
      <c r="F16" s="4">
        <v>30</v>
      </c>
      <c r="G16" s="4" t="s">
        <v>108</v>
      </c>
      <c r="H16" s="12" t="s">
        <v>127</v>
      </c>
    </row>
    <row r="17" spans="1:6" x14ac:dyDescent="0.35">
      <c r="A17" s="14" t="s">
        <v>130</v>
      </c>
      <c r="B17" s="13" t="s">
        <v>131</v>
      </c>
      <c r="C17" s="13">
        <v>2.9</v>
      </c>
      <c r="D17" s="13">
        <v>0</v>
      </c>
      <c r="E17" s="13">
        <v>0</v>
      </c>
      <c r="F17" s="13">
        <v>60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D21" sqref="D21"/>
    </sheetView>
  </sheetViews>
  <sheetFormatPr defaultColWidth="8.81640625" defaultRowHeight="14.5" x14ac:dyDescent="0.35"/>
  <cols>
    <col min="1" max="1" width="45.36328125" bestFit="1" customWidth="1"/>
    <col min="2" max="2" width="13.453125" bestFit="1" customWidth="1"/>
  </cols>
  <sheetData>
    <row r="1" spans="1:4" x14ac:dyDescent="0.35">
      <c r="A1" s="3" t="s">
        <v>0</v>
      </c>
      <c r="B1" s="3" t="s">
        <v>1</v>
      </c>
      <c r="C1" s="3" t="s">
        <v>9</v>
      </c>
      <c r="D1" s="1"/>
    </row>
    <row r="2" spans="1:4" x14ac:dyDescent="0.35">
      <c r="A2" s="8" t="s">
        <v>2</v>
      </c>
      <c r="B2" s="4" t="s">
        <v>85</v>
      </c>
      <c r="C2" s="4">
        <v>1</v>
      </c>
      <c r="D2" s="1"/>
    </row>
    <row r="3" spans="1:4" x14ac:dyDescent="0.35">
      <c r="A3" s="8" t="s">
        <v>15</v>
      </c>
      <c r="B3" s="4" t="s">
        <v>86</v>
      </c>
      <c r="C3" s="4">
        <v>0.08</v>
      </c>
      <c r="D3" s="2"/>
    </row>
    <row r="4" spans="1:4" x14ac:dyDescent="0.35">
      <c r="A4" s="8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Meshkin Kiya  Maryam</cp:lastModifiedBy>
  <dcterms:created xsi:type="dcterms:W3CDTF">2014-03-24T07:52:52Z</dcterms:created>
  <dcterms:modified xsi:type="dcterms:W3CDTF">2024-10-08T12:38:38Z</dcterms:modified>
</cp:coreProperties>
</file>