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390" documentId="11_AE64709F2943D3607643FF02FE7292F80620D02A" xr6:coauthVersionLast="40" xr6:coauthVersionMax="40" xr10:uidLastSave="{C61D6E2F-AAC0-4E53-8B75-3D91755F0BCC}"/>
  <bookViews>
    <workbookView minimized="1" xWindow="0" yWindow="0" windowWidth="22260" windowHeight="12645" xr2:uid="{00000000-000D-0000-FFFF-FFFF00000000}"/>
  </bookViews>
  <sheets>
    <sheet name="Synthese" sheetId="1" r:id="rId1"/>
    <sheet name="resultatenleverSW_LR" sheetId="4" r:id="rId2"/>
    <sheet name="resultatgarderSW_L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E43" i="1" s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D42" i="1" s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C43" i="1" s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G42" i="1" l="1"/>
  <c r="H43" i="1"/>
  <c r="G41" i="1"/>
  <c r="F42" i="1"/>
  <c r="H42" i="1"/>
  <c r="F41" i="1"/>
  <c r="H41" i="1"/>
  <c r="G43" i="1"/>
  <c r="E42" i="1"/>
  <c r="E41" i="1"/>
  <c r="D41" i="1"/>
  <c r="F43" i="1"/>
  <c r="D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L42" i="1" s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K42" i="1" s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M41" i="1" l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1" i="1" l="1"/>
  <c r="J43" i="1"/>
  <c r="J42" i="1"/>
  <c r="I41" i="1"/>
  <c r="I43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<sst xmlns="http://schemas.openxmlformats.org/spreadsheetml/2006/main" count="32893" uniqueCount="16415">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</sst>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62.49</c:v>
                </c:pt>
                <c:pt idx="1">
                  <c:v>62.15</c:v>
                </c:pt>
                <c:pt idx="2">
                  <c:v>62.15</c:v>
                </c:pt>
                <c:pt idx="3">
                  <c:v>62.15</c:v>
                </c:pt>
                <c:pt idx="4">
                  <c:v>62.32</c:v>
                </c:pt>
                <c:pt idx="5">
                  <c:v>62.32</c:v>
                </c:pt>
                <c:pt idx="6">
                  <c:v>62.32</c:v>
                </c:pt>
                <c:pt idx="7">
                  <c:v>62.32</c:v>
                </c:pt>
                <c:pt idx="8">
                  <c:v>62.32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62.27</c:v>
                </c:pt>
                <c:pt idx="1">
                  <c:v>62.49</c:v>
                </c:pt>
                <c:pt idx="2">
                  <c:v>62.49</c:v>
                </c:pt>
                <c:pt idx="3">
                  <c:v>62.98</c:v>
                </c:pt>
                <c:pt idx="4">
                  <c:v>63.04</c:v>
                </c:pt>
                <c:pt idx="5">
                  <c:v>63.04</c:v>
                </c:pt>
                <c:pt idx="6">
                  <c:v>62.98</c:v>
                </c:pt>
                <c:pt idx="7">
                  <c:v>62.93</c:v>
                </c:pt>
                <c:pt idx="8">
                  <c:v>62.87</c:v>
                </c:pt>
                <c:pt idx="9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62.21</c:v>
                </c:pt>
                <c:pt idx="1">
                  <c:v>62.65</c:v>
                </c:pt>
                <c:pt idx="2">
                  <c:v>62.54</c:v>
                </c:pt>
                <c:pt idx="3">
                  <c:v>62.71</c:v>
                </c:pt>
                <c:pt idx="4">
                  <c:v>62.76</c:v>
                </c:pt>
                <c:pt idx="5">
                  <c:v>62.76</c:v>
                </c:pt>
                <c:pt idx="6">
                  <c:v>62.65</c:v>
                </c:pt>
                <c:pt idx="7">
                  <c:v>62.87</c:v>
                </c:pt>
                <c:pt idx="8">
                  <c:v>62.71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62.76</c:v>
                </c:pt>
                <c:pt idx="1">
                  <c:v>62.71</c:v>
                </c:pt>
                <c:pt idx="2">
                  <c:v>62.87</c:v>
                </c:pt>
                <c:pt idx="3">
                  <c:v>62.87</c:v>
                </c:pt>
                <c:pt idx="4">
                  <c:v>62.76</c:v>
                </c:pt>
                <c:pt idx="5">
                  <c:v>62.76</c:v>
                </c:pt>
                <c:pt idx="6">
                  <c:v>62.76</c:v>
                </c:pt>
                <c:pt idx="7">
                  <c:v>62.76</c:v>
                </c:pt>
                <c:pt idx="8">
                  <c:v>62.76</c:v>
                </c:pt>
                <c:pt idx="9">
                  <c:v>62.76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62.32</c:v>
                </c:pt>
                <c:pt idx="1">
                  <c:v>62.54</c:v>
                </c:pt>
                <c:pt idx="2">
                  <c:v>62.38</c:v>
                </c:pt>
                <c:pt idx="3">
                  <c:v>62.43</c:v>
                </c:pt>
                <c:pt idx="4">
                  <c:v>62.54</c:v>
                </c:pt>
                <c:pt idx="5">
                  <c:v>62.49</c:v>
                </c:pt>
                <c:pt idx="6">
                  <c:v>62.49</c:v>
                </c:pt>
                <c:pt idx="7">
                  <c:v>62.38</c:v>
                </c:pt>
                <c:pt idx="8">
                  <c:v>62.38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62.38</c:v>
                </c:pt>
                <c:pt idx="1">
                  <c:v>62.6</c:v>
                </c:pt>
                <c:pt idx="2">
                  <c:v>62.54</c:v>
                </c:pt>
                <c:pt idx="3">
                  <c:v>62.49</c:v>
                </c:pt>
                <c:pt idx="4">
                  <c:v>62.54</c:v>
                </c:pt>
                <c:pt idx="5">
                  <c:v>62.38</c:v>
                </c:pt>
                <c:pt idx="6">
                  <c:v>62.49</c:v>
                </c:pt>
                <c:pt idx="7">
                  <c:v>62.6</c:v>
                </c:pt>
                <c:pt idx="8">
                  <c:v>62.6</c:v>
                </c:pt>
                <c:pt idx="9">
                  <c:v>62.54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62.54</c:v>
                </c:pt>
                <c:pt idx="1">
                  <c:v>62.49</c:v>
                </c:pt>
                <c:pt idx="2">
                  <c:v>62.38</c:v>
                </c:pt>
                <c:pt idx="3">
                  <c:v>62.38</c:v>
                </c:pt>
                <c:pt idx="4">
                  <c:v>62.38</c:v>
                </c:pt>
                <c:pt idx="5">
                  <c:v>62.38</c:v>
                </c:pt>
                <c:pt idx="6">
                  <c:v>62.38</c:v>
                </c:pt>
                <c:pt idx="7">
                  <c:v>62.38</c:v>
                </c:pt>
                <c:pt idx="8">
                  <c:v>62.38</c:v>
                </c:pt>
                <c:pt idx="9">
                  <c:v>62.38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62.15</c:v>
                </c:pt>
                <c:pt idx="1">
                  <c:v>62.32</c:v>
                </c:pt>
                <c:pt idx="2">
                  <c:v>62.32</c:v>
                </c:pt>
                <c:pt idx="3">
                  <c:v>62.27</c:v>
                </c:pt>
                <c:pt idx="4">
                  <c:v>62.27</c:v>
                </c:pt>
                <c:pt idx="5">
                  <c:v>62.21</c:v>
                </c:pt>
                <c:pt idx="6">
                  <c:v>62.27</c:v>
                </c:pt>
                <c:pt idx="7">
                  <c:v>62.32</c:v>
                </c:pt>
                <c:pt idx="8">
                  <c:v>62.43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62.1</c:v>
                </c:pt>
                <c:pt idx="1">
                  <c:v>62.6</c:v>
                </c:pt>
                <c:pt idx="2">
                  <c:v>62.15</c:v>
                </c:pt>
                <c:pt idx="3">
                  <c:v>62.32</c:v>
                </c:pt>
                <c:pt idx="4">
                  <c:v>62.21</c:v>
                </c:pt>
                <c:pt idx="5">
                  <c:v>62.21</c:v>
                </c:pt>
                <c:pt idx="6">
                  <c:v>62.49</c:v>
                </c:pt>
                <c:pt idx="7">
                  <c:v>62.32</c:v>
                </c:pt>
                <c:pt idx="8">
                  <c:v>62.27</c:v>
                </c:pt>
                <c:pt idx="9">
                  <c:v>62.38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62.6</c:v>
                </c:pt>
                <c:pt idx="1">
                  <c:v>62.49</c:v>
                </c:pt>
                <c:pt idx="2">
                  <c:v>62.54</c:v>
                </c:pt>
                <c:pt idx="3">
                  <c:v>62.49</c:v>
                </c:pt>
                <c:pt idx="4">
                  <c:v>62.49</c:v>
                </c:pt>
                <c:pt idx="5">
                  <c:v>62.49</c:v>
                </c:pt>
                <c:pt idx="6">
                  <c:v>62.49</c:v>
                </c:pt>
                <c:pt idx="7">
                  <c:v>62.49</c:v>
                </c:pt>
                <c:pt idx="8">
                  <c:v>62.49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62.49</c:v>
                </c:pt>
                <c:pt idx="1">
                  <c:v>62.49</c:v>
                </c:pt>
                <c:pt idx="2">
                  <c:v>62.54</c:v>
                </c:pt>
                <c:pt idx="3">
                  <c:v>62.54</c:v>
                </c:pt>
                <c:pt idx="4">
                  <c:v>62.54</c:v>
                </c:pt>
                <c:pt idx="5">
                  <c:v>62.6</c:v>
                </c:pt>
                <c:pt idx="6">
                  <c:v>62.49</c:v>
                </c:pt>
                <c:pt idx="7">
                  <c:v>62.38</c:v>
                </c:pt>
                <c:pt idx="8">
                  <c:v>62.38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62.49</c:v>
                </c:pt>
                <c:pt idx="1">
                  <c:v>62.6</c:v>
                </c:pt>
                <c:pt idx="2">
                  <c:v>62.65</c:v>
                </c:pt>
                <c:pt idx="3">
                  <c:v>62.6</c:v>
                </c:pt>
                <c:pt idx="4">
                  <c:v>62.71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62.54</c:v>
                </c:pt>
                <c:pt idx="9">
                  <c:v>62.54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61.71</c:v>
                </c:pt>
                <c:pt idx="1">
                  <c:v>61.66</c:v>
                </c:pt>
                <c:pt idx="2">
                  <c:v>61.82</c:v>
                </c:pt>
                <c:pt idx="3">
                  <c:v>61.88</c:v>
                </c:pt>
                <c:pt idx="4">
                  <c:v>61.82</c:v>
                </c:pt>
                <c:pt idx="5">
                  <c:v>61.82</c:v>
                </c:pt>
                <c:pt idx="6">
                  <c:v>61.82</c:v>
                </c:pt>
                <c:pt idx="7">
                  <c:v>61.82</c:v>
                </c:pt>
                <c:pt idx="8">
                  <c:v>61.82</c:v>
                </c:pt>
                <c:pt idx="9">
                  <c:v>61.82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62.27</c:v>
                </c:pt>
                <c:pt idx="1">
                  <c:v>61.82</c:v>
                </c:pt>
                <c:pt idx="2">
                  <c:v>62.1</c:v>
                </c:pt>
                <c:pt idx="3">
                  <c:v>62.43</c:v>
                </c:pt>
                <c:pt idx="4">
                  <c:v>62.32</c:v>
                </c:pt>
                <c:pt idx="5">
                  <c:v>62.21</c:v>
                </c:pt>
                <c:pt idx="6">
                  <c:v>62.38</c:v>
                </c:pt>
                <c:pt idx="7">
                  <c:v>62.38</c:v>
                </c:pt>
                <c:pt idx="8">
                  <c:v>62.38</c:v>
                </c:pt>
                <c:pt idx="9">
                  <c:v>62.43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62.27</c:v>
                </c:pt>
                <c:pt idx="1">
                  <c:v>61.82</c:v>
                </c:pt>
                <c:pt idx="2">
                  <c:v>62.15</c:v>
                </c:pt>
                <c:pt idx="3">
                  <c:v>62.1</c:v>
                </c:pt>
                <c:pt idx="4">
                  <c:v>62.15</c:v>
                </c:pt>
                <c:pt idx="5">
                  <c:v>62.1</c:v>
                </c:pt>
                <c:pt idx="6">
                  <c:v>62.1</c:v>
                </c:pt>
                <c:pt idx="7">
                  <c:v>62.27</c:v>
                </c:pt>
                <c:pt idx="8">
                  <c:v>62.21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62.49</c:v>
                </c:pt>
                <c:pt idx="1">
                  <c:v>62.43</c:v>
                </c:pt>
                <c:pt idx="2">
                  <c:v>62.38</c:v>
                </c:pt>
                <c:pt idx="3">
                  <c:v>62.49</c:v>
                </c:pt>
                <c:pt idx="4">
                  <c:v>62.43</c:v>
                </c:pt>
                <c:pt idx="5">
                  <c:v>62.43</c:v>
                </c:pt>
                <c:pt idx="6">
                  <c:v>62.43</c:v>
                </c:pt>
                <c:pt idx="7">
                  <c:v>62.43</c:v>
                </c:pt>
                <c:pt idx="8">
                  <c:v>62.43</c:v>
                </c:pt>
                <c:pt idx="9">
                  <c:v>62.43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62.1</c:v>
                </c:pt>
                <c:pt idx="1">
                  <c:v>62.32</c:v>
                </c:pt>
                <c:pt idx="2">
                  <c:v>62.15</c:v>
                </c:pt>
                <c:pt idx="3">
                  <c:v>62.15</c:v>
                </c:pt>
                <c:pt idx="4">
                  <c:v>62.21</c:v>
                </c:pt>
                <c:pt idx="5">
                  <c:v>62.04</c:v>
                </c:pt>
                <c:pt idx="6">
                  <c:v>62.1</c:v>
                </c:pt>
                <c:pt idx="7">
                  <c:v>61.99</c:v>
                </c:pt>
                <c:pt idx="8">
                  <c:v>61.99</c:v>
                </c:pt>
                <c:pt idx="9">
                  <c:v>61.93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62.15</c:v>
                </c:pt>
                <c:pt idx="1">
                  <c:v>62.15</c:v>
                </c:pt>
                <c:pt idx="2">
                  <c:v>62.21</c:v>
                </c:pt>
                <c:pt idx="3">
                  <c:v>62.27</c:v>
                </c:pt>
                <c:pt idx="4">
                  <c:v>62.38</c:v>
                </c:pt>
                <c:pt idx="5">
                  <c:v>62.32</c:v>
                </c:pt>
                <c:pt idx="6">
                  <c:v>62.21</c:v>
                </c:pt>
                <c:pt idx="7">
                  <c:v>62.21</c:v>
                </c:pt>
                <c:pt idx="8">
                  <c:v>62.1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63.26</c:v>
                </c:pt>
                <c:pt idx="1">
                  <c:v>63.26</c:v>
                </c:pt>
                <c:pt idx="2">
                  <c:v>63.2</c:v>
                </c:pt>
                <c:pt idx="3">
                  <c:v>63.15</c:v>
                </c:pt>
                <c:pt idx="4">
                  <c:v>62.98</c:v>
                </c:pt>
                <c:pt idx="5">
                  <c:v>62.98</c:v>
                </c:pt>
                <c:pt idx="6">
                  <c:v>62.98</c:v>
                </c:pt>
                <c:pt idx="7">
                  <c:v>62.98</c:v>
                </c:pt>
                <c:pt idx="8">
                  <c:v>62.98</c:v>
                </c:pt>
                <c:pt idx="9">
                  <c:v>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63.65</c:v>
                </c:pt>
                <c:pt idx="1">
                  <c:v>63.48</c:v>
                </c:pt>
                <c:pt idx="2">
                  <c:v>64.14</c:v>
                </c:pt>
                <c:pt idx="3">
                  <c:v>64.03</c:v>
                </c:pt>
                <c:pt idx="4">
                  <c:v>64.36</c:v>
                </c:pt>
                <c:pt idx="5">
                  <c:v>64.03</c:v>
                </c:pt>
                <c:pt idx="6">
                  <c:v>63.87</c:v>
                </c:pt>
                <c:pt idx="7">
                  <c:v>63.92</c:v>
                </c:pt>
                <c:pt idx="8">
                  <c:v>64.14</c:v>
                </c:pt>
                <c:pt idx="9">
                  <c:v>64.03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63.54</c:v>
                </c:pt>
                <c:pt idx="1">
                  <c:v>63.37</c:v>
                </c:pt>
                <c:pt idx="2">
                  <c:v>63.54</c:v>
                </c:pt>
                <c:pt idx="3">
                  <c:v>63.48</c:v>
                </c:pt>
                <c:pt idx="4">
                  <c:v>63.81</c:v>
                </c:pt>
                <c:pt idx="5">
                  <c:v>63.31</c:v>
                </c:pt>
                <c:pt idx="6">
                  <c:v>63.48</c:v>
                </c:pt>
                <c:pt idx="7">
                  <c:v>63.31</c:v>
                </c:pt>
                <c:pt idx="8">
                  <c:v>63.48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63.48</c:v>
                </c:pt>
                <c:pt idx="1">
                  <c:v>63.2</c:v>
                </c:pt>
                <c:pt idx="2">
                  <c:v>63.26</c:v>
                </c:pt>
                <c:pt idx="3">
                  <c:v>62.93</c:v>
                </c:pt>
                <c:pt idx="4">
                  <c:v>62.98</c:v>
                </c:pt>
                <c:pt idx="5">
                  <c:v>62.98</c:v>
                </c:pt>
                <c:pt idx="6">
                  <c:v>62.98</c:v>
                </c:pt>
                <c:pt idx="7">
                  <c:v>62.98</c:v>
                </c:pt>
                <c:pt idx="8">
                  <c:v>62.98</c:v>
                </c:pt>
                <c:pt idx="9">
                  <c:v>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63.04</c:v>
                </c:pt>
                <c:pt idx="1">
                  <c:v>63.7</c:v>
                </c:pt>
                <c:pt idx="2">
                  <c:v>64.03</c:v>
                </c:pt>
                <c:pt idx="3">
                  <c:v>63.76</c:v>
                </c:pt>
                <c:pt idx="4">
                  <c:v>63.54</c:v>
                </c:pt>
                <c:pt idx="5">
                  <c:v>63.48</c:v>
                </c:pt>
                <c:pt idx="6">
                  <c:v>63.59</c:v>
                </c:pt>
                <c:pt idx="7">
                  <c:v>63.7</c:v>
                </c:pt>
                <c:pt idx="8">
                  <c:v>63.65</c:v>
                </c:pt>
                <c:pt idx="9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62.82</c:v>
                </c:pt>
                <c:pt idx="1">
                  <c:v>63.54</c:v>
                </c:pt>
                <c:pt idx="2">
                  <c:v>63.65</c:v>
                </c:pt>
                <c:pt idx="3">
                  <c:v>63.54</c:v>
                </c:pt>
                <c:pt idx="4">
                  <c:v>63.54</c:v>
                </c:pt>
                <c:pt idx="5">
                  <c:v>63.48</c:v>
                </c:pt>
                <c:pt idx="6">
                  <c:v>63.48</c:v>
                </c:pt>
                <c:pt idx="7">
                  <c:v>63.15</c:v>
                </c:pt>
                <c:pt idx="8">
                  <c:v>63.26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62.93</c:v>
                </c:pt>
                <c:pt idx="1">
                  <c:v>63.15</c:v>
                </c:pt>
                <c:pt idx="2">
                  <c:v>63.2</c:v>
                </c:pt>
                <c:pt idx="3">
                  <c:v>63.2</c:v>
                </c:pt>
                <c:pt idx="4">
                  <c:v>63.2</c:v>
                </c:pt>
                <c:pt idx="5">
                  <c:v>63.2</c:v>
                </c:pt>
                <c:pt idx="6">
                  <c:v>63.2</c:v>
                </c:pt>
                <c:pt idx="7">
                  <c:v>63.2</c:v>
                </c:pt>
                <c:pt idx="8">
                  <c:v>63.2</c:v>
                </c:pt>
                <c:pt idx="9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63.26</c:v>
                </c:pt>
                <c:pt idx="1">
                  <c:v>63.59</c:v>
                </c:pt>
                <c:pt idx="2">
                  <c:v>63.81</c:v>
                </c:pt>
                <c:pt idx="3">
                  <c:v>64.14</c:v>
                </c:pt>
                <c:pt idx="4">
                  <c:v>64.36</c:v>
                </c:pt>
                <c:pt idx="5">
                  <c:v>64.09</c:v>
                </c:pt>
                <c:pt idx="6">
                  <c:v>63.76</c:v>
                </c:pt>
                <c:pt idx="7">
                  <c:v>63.65</c:v>
                </c:pt>
                <c:pt idx="8">
                  <c:v>63.87</c:v>
                </c:pt>
                <c:pt idx="9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63.2</c:v>
                </c:pt>
                <c:pt idx="1">
                  <c:v>63.26</c:v>
                </c:pt>
                <c:pt idx="2">
                  <c:v>63.65</c:v>
                </c:pt>
                <c:pt idx="3">
                  <c:v>63.37</c:v>
                </c:pt>
                <c:pt idx="4">
                  <c:v>63.7</c:v>
                </c:pt>
                <c:pt idx="5">
                  <c:v>62.98</c:v>
                </c:pt>
                <c:pt idx="6">
                  <c:v>62.98</c:v>
                </c:pt>
                <c:pt idx="7">
                  <c:v>63.15</c:v>
                </c:pt>
                <c:pt idx="8">
                  <c:v>63.26</c:v>
                </c:pt>
                <c:pt idx="9">
                  <c:v>63.09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62.76</c:v>
                </c:pt>
                <c:pt idx="1">
                  <c:v>62.54</c:v>
                </c:pt>
                <c:pt idx="2">
                  <c:v>62.76</c:v>
                </c:pt>
                <c:pt idx="3">
                  <c:v>62.87</c:v>
                </c:pt>
                <c:pt idx="4">
                  <c:v>62.87</c:v>
                </c:pt>
                <c:pt idx="5">
                  <c:v>62.87</c:v>
                </c:pt>
                <c:pt idx="6">
                  <c:v>62.87</c:v>
                </c:pt>
                <c:pt idx="7">
                  <c:v>62.87</c:v>
                </c:pt>
                <c:pt idx="8">
                  <c:v>62.87</c:v>
                </c:pt>
                <c:pt idx="9">
                  <c:v>62.87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62.6</c:v>
                </c:pt>
                <c:pt idx="1">
                  <c:v>63.59</c:v>
                </c:pt>
                <c:pt idx="2">
                  <c:v>63.54</c:v>
                </c:pt>
                <c:pt idx="3">
                  <c:v>63.7</c:v>
                </c:pt>
                <c:pt idx="4">
                  <c:v>63.7</c:v>
                </c:pt>
                <c:pt idx="5">
                  <c:v>63.59</c:v>
                </c:pt>
                <c:pt idx="6">
                  <c:v>63.59</c:v>
                </c:pt>
                <c:pt idx="7">
                  <c:v>63.54</c:v>
                </c:pt>
                <c:pt idx="8">
                  <c:v>63.65</c:v>
                </c:pt>
                <c:pt idx="9">
                  <c:v>63.65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62.71</c:v>
                </c:pt>
                <c:pt idx="1">
                  <c:v>63.15</c:v>
                </c:pt>
                <c:pt idx="2">
                  <c:v>63.31</c:v>
                </c:pt>
                <c:pt idx="3">
                  <c:v>63.54</c:v>
                </c:pt>
                <c:pt idx="4">
                  <c:v>63.15</c:v>
                </c:pt>
                <c:pt idx="5">
                  <c:v>63.26</c:v>
                </c:pt>
                <c:pt idx="6">
                  <c:v>63.09</c:v>
                </c:pt>
                <c:pt idx="7">
                  <c:v>63.09</c:v>
                </c:pt>
                <c:pt idx="8">
                  <c:v>63.43</c:v>
                </c:pt>
                <c:pt idx="9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63.37</c:v>
                </c:pt>
                <c:pt idx="1">
                  <c:v>63.2</c:v>
                </c:pt>
                <c:pt idx="2">
                  <c:v>63.31</c:v>
                </c:pt>
                <c:pt idx="3">
                  <c:v>63.26</c:v>
                </c:pt>
                <c:pt idx="4">
                  <c:v>63.37</c:v>
                </c:pt>
                <c:pt idx="5">
                  <c:v>63.37</c:v>
                </c:pt>
                <c:pt idx="6">
                  <c:v>63.37</c:v>
                </c:pt>
                <c:pt idx="7">
                  <c:v>63.37</c:v>
                </c:pt>
                <c:pt idx="8">
                  <c:v>63.37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63.31</c:v>
                </c:pt>
                <c:pt idx="1">
                  <c:v>62.65</c:v>
                </c:pt>
                <c:pt idx="2">
                  <c:v>62.87</c:v>
                </c:pt>
                <c:pt idx="3">
                  <c:v>62.93</c:v>
                </c:pt>
                <c:pt idx="4">
                  <c:v>63.15</c:v>
                </c:pt>
                <c:pt idx="5">
                  <c:v>63.15</c:v>
                </c:pt>
                <c:pt idx="6">
                  <c:v>63.48</c:v>
                </c:pt>
                <c:pt idx="7">
                  <c:v>63.59</c:v>
                </c:pt>
                <c:pt idx="8">
                  <c:v>63.48</c:v>
                </c:pt>
                <c:pt idx="9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63.59</c:v>
                </c:pt>
                <c:pt idx="1">
                  <c:v>62.82</c:v>
                </c:pt>
                <c:pt idx="2">
                  <c:v>62.87</c:v>
                </c:pt>
                <c:pt idx="3">
                  <c:v>63.09</c:v>
                </c:pt>
                <c:pt idx="4">
                  <c:v>63.15</c:v>
                </c:pt>
                <c:pt idx="5">
                  <c:v>63.7</c:v>
                </c:pt>
                <c:pt idx="6">
                  <c:v>63.48</c:v>
                </c:pt>
                <c:pt idx="7">
                  <c:v>63.26</c:v>
                </c:pt>
                <c:pt idx="8">
                  <c:v>62.98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62.54</c:v>
                </c:pt>
                <c:pt idx="1">
                  <c:v>62.49</c:v>
                </c:pt>
                <c:pt idx="2">
                  <c:v>62.6</c:v>
                </c:pt>
                <c:pt idx="3">
                  <c:v>62.43</c:v>
                </c:pt>
                <c:pt idx="4">
                  <c:v>62.49</c:v>
                </c:pt>
                <c:pt idx="5">
                  <c:v>62.49</c:v>
                </c:pt>
                <c:pt idx="6">
                  <c:v>62.49</c:v>
                </c:pt>
                <c:pt idx="7">
                  <c:v>62.49</c:v>
                </c:pt>
                <c:pt idx="8">
                  <c:v>62.49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62.15</c:v>
                </c:pt>
                <c:pt idx="1">
                  <c:v>63.37</c:v>
                </c:pt>
                <c:pt idx="2">
                  <c:v>63.7</c:v>
                </c:pt>
                <c:pt idx="3">
                  <c:v>63.54</c:v>
                </c:pt>
                <c:pt idx="4">
                  <c:v>63.43</c:v>
                </c:pt>
                <c:pt idx="5">
                  <c:v>63.7</c:v>
                </c:pt>
                <c:pt idx="6">
                  <c:v>63.7</c:v>
                </c:pt>
                <c:pt idx="7">
                  <c:v>63.7</c:v>
                </c:pt>
                <c:pt idx="8">
                  <c:v>63.7</c:v>
                </c:pt>
                <c:pt idx="9">
                  <c:v>63.81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62.43</c:v>
                </c:pt>
                <c:pt idx="1">
                  <c:v>63.09</c:v>
                </c:pt>
                <c:pt idx="2">
                  <c:v>63.92</c:v>
                </c:pt>
                <c:pt idx="3">
                  <c:v>63.87</c:v>
                </c:pt>
                <c:pt idx="4">
                  <c:v>63.65</c:v>
                </c:pt>
                <c:pt idx="5">
                  <c:v>63.7</c:v>
                </c:pt>
                <c:pt idx="6">
                  <c:v>63.7</c:v>
                </c:pt>
                <c:pt idx="7">
                  <c:v>63.81</c:v>
                </c:pt>
                <c:pt idx="8">
                  <c:v>63.98</c:v>
                </c:pt>
                <c:pt idx="9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4.42</c:v>
                </c:pt>
                <c:pt idx="1">
                  <c:v>3.66</c:v>
                </c:pt>
                <c:pt idx="2">
                  <c:v>4.63</c:v>
                </c:pt>
                <c:pt idx="3">
                  <c:v>3.77</c:v>
                </c:pt>
                <c:pt idx="4">
                  <c:v>4.75</c:v>
                </c:pt>
                <c:pt idx="5">
                  <c:v>3.49</c:v>
                </c:pt>
                <c:pt idx="6">
                  <c:v>4.75</c:v>
                </c:pt>
                <c:pt idx="7">
                  <c:v>7.6</c:v>
                </c:pt>
                <c:pt idx="8">
                  <c:v>8.33</c:v>
                </c:pt>
                <c:pt idx="9">
                  <c:v>4.42</c:v>
                </c:pt>
                <c:pt idx="10">
                  <c:v>8.33</c:v>
                </c:pt>
                <c:pt idx="11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7.52</c:v>
                </c:pt>
                <c:pt idx="1">
                  <c:v>4.47</c:v>
                </c:pt>
                <c:pt idx="2">
                  <c:v>7.42</c:v>
                </c:pt>
                <c:pt idx="3">
                  <c:v>4.43</c:v>
                </c:pt>
                <c:pt idx="4">
                  <c:v>7.74</c:v>
                </c:pt>
                <c:pt idx="5">
                  <c:v>4.4800000000000004</c:v>
                </c:pt>
                <c:pt idx="6">
                  <c:v>7.74</c:v>
                </c:pt>
                <c:pt idx="7">
                  <c:v>15.21</c:v>
                </c:pt>
                <c:pt idx="8">
                  <c:v>14.58</c:v>
                </c:pt>
                <c:pt idx="9">
                  <c:v>5.94</c:v>
                </c:pt>
                <c:pt idx="10">
                  <c:v>13.22</c:v>
                </c:pt>
                <c:pt idx="11">
                  <c:v>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7.6</c:v>
                </c:pt>
                <c:pt idx="1">
                  <c:v>5.0999999999999996</c:v>
                </c:pt>
                <c:pt idx="2">
                  <c:v>8.01</c:v>
                </c:pt>
                <c:pt idx="3">
                  <c:v>4.8499999999999996</c:v>
                </c:pt>
                <c:pt idx="4">
                  <c:v>8.01</c:v>
                </c:pt>
                <c:pt idx="5">
                  <c:v>7.7</c:v>
                </c:pt>
                <c:pt idx="6">
                  <c:v>4.6500000000000004</c:v>
                </c:pt>
                <c:pt idx="7">
                  <c:v>15.79</c:v>
                </c:pt>
                <c:pt idx="8">
                  <c:v>17.239999999999998</c:v>
                </c:pt>
                <c:pt idx="9">
                  <c:v>7.21</c:v>
                </c:pt>
                <c:pt idx="10">
                  <c:v>17.3</c:v>
                </c:pt>
                <c:pt idx="11">
                  <c:v>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401076</xdr:colOff>
      <xdr:row>38</xdr:row>
      <xdr:rowOff>154372</xdr:rowOff>
    </xdr:from>
    <xdr:to>
      <xdr:col>21</xdr:col>
      <xdr:colOff>192846</xdr:colOff>
      <xdr:row>58</xdr:row>
      <xdr:rowOff>153434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75"/>
    <tableColumn id="10" xr3:uid="{00000000-0010-0000-0000-00000A000000}" name="Nbr d'attributs" dataDxfId="74" totalsRowDxfId="73"/>
    <tableColumn id="11" xr3:uid="{00000000-0010-0000-0000-00000B000000}" name="Précision" totalsRowFunction="custom" dataDxfId="72" totalsRowDxfId="71">
      <calculatedColumnFormula>resultatenleverSW_LR!C5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0" totalsRowDxfId="69">
      <calculatedColumnFormula>resultatenleverSW_LR!D5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68" totalsRowDxfId="67">
      <calculatedColumnFormula>resultatenleverSW_LR!G5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66" totalsRowDxfId="65">
      <calculatedColumnFormula>resultatenleverSW_LR!H5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64" totalsRowDxfId="63">
      <calculatedColumnFormula>resultatenleverSW_LR!K5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2" totalsRowDxfId="61">
      <calculatedColumnFormula>resultatenleverSW_LR!L5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0" totalsRowDxfId="59">
      <calculatedColumnFormula>resultatenleverSW_LR!O5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58" totalsRowDxfId="57">
      <calculatedColumnFormula>resultatenleverSW_LR!P5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56" totalsRowDxfId="55">
      <calculatedColumnFormula>resultatenleverSW_LR!S5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54" totalsRowDxfId="53">
      <calculatedColumnFormula>resultatenleverSW_LR!T5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52" totalsRowDxfId="51">
      <calculatedColumnFormula>resultatenleverSW_LR!W5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50" totalsRowDxfId="49">
      <calculatedColumnFormula>resultatenleverSW_LR!X5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48">
  <autoFilter ref="O5:Z35" xr:uid="{00000000-0009-0000-0100-000001000000}"/>
  <tableColumns count="12">
    <tableColumn id="1" xr3:uid="{00000000-0010-0000-0100-000001000000}" name="Précision" totalsRowFunction="custom" dataDxfId="47" totalsRowDxfId="46">
      <calculatedColumnFormula>resultatgarderSW_LR!C4</calculatedColumnFormula>
      <totalsRowFormula>MAX(Tableau1[Précision])</totalsRowFormula>
    </tableColumn>
    <tableColumn id="2" xr3:uid="{00000000-0010-0000-0100-000002000000}" name="Test_time" totalsRowFunction="custom" dataDxfId="45" totalsRowDxfId="44">
      <calculatedColumnFormula>resultatgarderSW_LR!D4</calculatedColumnFormula>
      <totalsRowFormula>MAX(Tableau1[Test_time])</totalsRowFormula>
    </tableColumn>
    <tableColumn id="3" xr3:uid="{00000000-0010-0000-0100-000003000000}" name="Précision2" totalsRowFunction="custom" dataDxfId="43" totalsRowDxfId="42">
      <calculatedColumnFormula>resultatgarderSW_LR!G4</calculatedColumnFormula>
      <totalsRowFormula>MAX(Tableau1[Précision2])</totalsRowFormula>
    </tableColumn>
    <tableColumn id="4" xr3:uid="{00000000-0010-0000-0100-000004000000}" name="Test_time3" totalsRowFunction="custom" dataDxfId="41" totalsRowDxfId="40">
      <calculatedColumnFormula>resultatgarderSW_LR!H4</calculatedColumnFormula>
      <totalsRowFormula>MAX(Tableau1[Test_time3])</totalsRowFormula>
    </tableColumn>
    <tableColumn id="5" xr3:uid="{00000000-0010-0000-0100-000005000000}" name="Précision4" totalsRowFunction="custom" dataDxfId="39" totalsRowDxfId="38">
      <calculatedColumnFormula>resultatgarderSW_LR!K4</calculatedColumnFormula>
      <totalsRowFormula>MAX(Tableau1[Précision4])</totalsRowFormula>
    </tableColumn>
    <tableColumn id="6" xr3:uid="{00000000-0010-0000-0100-000006000000}" name="Test_time5" totalsRowFunction="custom" dataDxfId="37" totalsRowDxfId="36">
      <calculatedColumnFormula>resultatgarderSW_LR!L4</calculatedColumnFormula>
      <totalsRowFormula>MAX(Tableau1[Test_time5])</totalsRowFormula>
    </tableColumn>
    <tableColumn id="7" xr3:uid="{00000000-0010-0000-0100-000007000000}" name="Précision6" totalsRowFunction="custom" dataDxfId="35" totalsRowDxfId="34">
      <calculatedColumnFormula>resultatgarderSW_LR!O4</calculatedColumnFormula>
      <totalsRowFormula>MAX(Tableau1[Précision6])</totalsRowFormula>
    </tableColumn>
    <tableColumn id="8" xr3:uid="{00000000-0010-0000-0100-000008000000}" name="Test_time7" totalsRowFunction="custom" dataDxfId="33" totalsRowDxfId="32">
      <calculatedColumnFormula>resultatgarderSW_LR!P4</calculatedColumnFormula>
      <totalsRowFormula>MAX(Tableau1[Test_time7])</totalsRowFormula>
    </tableColumn>
    <tableColumn id="9" xr3:uid="{00000000-0010-0000-0100-000009000000}" name="Précision8" totalsRowFunction="custom" dataDxfId="31" totalsRowDxfId="30">
      <calculatedColumnFormula>resultatgarderSW_LR!S4</calculatedColumnFormula>
      <totalsRowFormula>MAX(Tableau1[Précision8])</totalsRowFormula>
    </tableColumn>
    <tableColumn id="10" xr3:uid="{00000000-0010-0000-0100-00000A000000}" name="Test_time9" totalsRowFunction="custom" dataDxfId="29" totalsRowDxfId="28">
      <calculatedColumnFormula>resultatgarderSW_LR!T4</calculatedColumnFormula>
      <totalsRowFormula>MAX(Tableau1[Test_time9])</totalsRowFormula>
    </tableColumn>
    <tableColumn id="11" xr3:uid="{00000000-0010-0000-0100-00000B000000}" name="Précision10" totalsRowFunction="custom" dataDxfId="27" totalsRowDxfId="26">
      <calculatedColumnFormula>resultatgarderSW_LR!W4</calculatedColumnFormula>
      <totalsRowFormula>MAX(Tableau1[Précision10])</totalsRowFormula>
    </tableColumn>
    <tableColumn id="12" xr3:uid="{00000000-0010-0000-0100-00000C000000}" name="Test_time11" totalsRowFunction="custom" dataDxfId="25" totalsRowDxfId="24">
      <calculatedColumnFormula>resultatgarderSW_LR!X4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3" totalsRowShown="0">
  <autoFilter ref="A3:XFD33" xr:uid="{00000000-0009-0000-0100-000003000000}"/>
  <tableColumns count="16384">
    <tableColumn id="1" xr3:uid="{00000000-0010-0000-0300-000001000000}" name="ngramme" dataDxfId="23"/>
    <tableColumn id="2" xr3:uid="{00000000-0010-0000-0300-000002000000}" name="nfeatures" dataDxfId="22"/>
    <tableColumn id="3" xr3:uid="{00000000-0010-0000-0300-000003000000}" name="precision" dataDxfId="21"/>
    <tableColumn id="4" xr3:uid="{00000000-0010-0000-0300-000004000000}" name="test_time" dataDxfId="20"/>
    <tableColumn id="5" xr3:uid="{00000000-0010-0000-0300-000005000000}" name="ngramme2" dataDxfId="19"/>
    <tableColumn id="6" xr3:uid="{00000000-0010-0000-0300-000006000000}" name="nfeatures3" dataDxfId="18"/>
    <tableColumn id="7" xr3:uid="{00000000-0010-0000-0300-000007000000}" name="precision4" dataDxfId="17"/>
    <tableColumn id="8" xr3:uid="{00000000-0010-0000-0300-000008000000}" name="test_time5" dataDxfId="16"/>
    <tableColumn id="9" xr3:uid="{00000000-0010-0000-0300-000009000000}" name="ngramme3" dataDxfId="15"/>
    <tableColumn id="10" xr3:uid="{00000000-0010-0000-0300-00000A000000}" name="nfeatures4" dataDxfId="14"/>
    <tableColumn id="11" xr3:uid="{00000000-0010-0000-0300-00000B000000}" name="precision5" dataDxfId="13"/>
    <tableColumn id="12" xr3:uid="{00000000-0010-0000-0300-00000C000000}" name="test_time6" dataDxfId="12"/>
    <tableColumn id="13" xr3:uid="{00000000-0010-0000-0300-00000D000000}" name="ngramme4" dataDxfId="11"/>
    <tableColumn id="14" xr3:uid="{00000000-0010-0000-0300-00000E000000}" name="nfeatures5" dataDxfId="10"/>
    <tableColumn id="15" xr3:uid="{00000000-0010-0000-0300-00000F000000}" name="precision6" dataDxfId="9"/>
    <tableColumn id="16" xr3:uid="{00000000-0010-0000-0300-000010000000}" name="test_time7" dataDxfId="8"/>
    <tableColumn id="17" xr3:uid="{00000000-0010-0000-0300-000011000000}" name="ngramme5" dataDxfId="7"/>
    <tableColumn id="18" xr3:uid="{00000000-0010-0000-0300-000012000000}" name="nfeatures6" dataDxfId="6"/>
    <tableColumn id="19" xr3:uid="{00000000-0010-0000-0300-000013000000}" name="precision7" dataDxfId="5"/>
    <tableColumn id="20" xr3:uid="{00000000-0010-0000-0300-000014000000}" name="test_time8" dataDxfId="4"/>
    <tableColumn id="21" xr3:uid="{00000000-0010-0000-0300-000015000000}" name="ngramme6" dataDxfId="3"/>
    <tableColumn id="22" xr3:uid="{00000000-0010-0000-0300-000016000000}" name="nfeatures7" dataDxfId="2"/>
    <tableColumn id="23" xr3:uid="{00000000-0010-0000-0300-000017000000}" name="precision8" dataDxfId="1"/>
    <tableColumn id="24" xr3:uid="{00000000-0010-0000-0300-000018000000}" name="test_time9" dataDxfId="0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70" zoomScaleNormal="70" workbookViewId="0">
      <selection activeCell="E36" sqref="E36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8" t="s">
        <v>16383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/>
      <c r="B2" s="3"/>
      <c r="C2" s="8" t="s">
        <v>16403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16404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/>
      <c r="B3" s="3"/>
      <c r="C3" s="8" t="s">
        <v>4</v>
      </c>
      <c r="D3" s="8"/>
      <c r="E3" s="8"/>
      <c r="F3" s="8"/>
      <c r="G3" s="8" t="s">
        <v>5</v>
      </c>
      <c r="H3" s="8"/>
      <c r="I3" s="8"/>
      <c r="J3" s="8"/>
      <c r="K3" s="8" t="s">
        <v>6</v>
      </c>
      <c r="L3" s="8"/>
      <c r="M3" s="8"/>
      <c r="N3" s="8"/>
      <c r="O3" s="8" t="s">
        <v>4</v>
      </c>
      <c r="P3" s="8"/>
      <c r="Q3" s="8"/>
      <c r="R3" s="8"/>
      <c r="S3" s="8" t="s">
        <v>5</v>
      </c>
      <c r="T3" s="8"/>
      <c r="U3" s="8"/>
      <c r="V3" s="8"/>
      <c r="W3" s="8" t="s">
        <v>6</v>
      </c>
      <c r="X3" s="8"/>
      <c r="Y3" s="8"/>
      <c r="Z3" s="8"/>
    </row>
    <row r="4" spans="1:26" x14ac:dyDescent="0.25">
      <c r="A4" s="3"/>
      <c r="B4" s="3"/>
      <c r="C4" s="8" t="s">
        <v>16391</v>
      </c>
      <c r="D4" s="8"/>
      <c r="E4" s="8" t="s">
        <v>16392</v>
      </c>
      <c r="F4" s="8"/>
      <c r="G4" s="8" t="s">
        <v>16391</v>
      </c>
      <c r="H4" s="8"/>
      <c r="I4" s="8" t="s">
        <v>16392</v>
      </c>
      <c r="J4" s="8"/>
      <c r="K4" s="8" t="s">
        <v>16391</v>
      </c>
      <c r="L4" s="8"/>
      <c r="M4" s="8" t="s">
        <v>16392</v>
      </c>
      <c r="N4" s="8"/>
      <c r="O4" s="8" t="s">
        <v>16391</v>
      </c>
      <c r="P4" s="8"/>
      <c r="Q4" s="8" t="s">
        <v>16392</v>
      </c>
      <c r="R4" s="8"/>
      <c r="S4" s="8" t="s">
        <v>16391</v>
      </c>
      <c r="T4" s="8"/>
      <c r="U4" s="8" t="s">
        <v>16392</v>
      </c>
      <c r="V4" s="8"/>
      <c r="W4" s="8" t="s">
        <v>16391</v>
      </c>
      <c r="X4" s="8"/>
      <c r="Y4" s="8" t="s">
        <v>16392</v>
      </c>
      <c r="Z4" s="8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resultatenleverSW_LR!C5</f>
        <v>62.49</v>
      </c>
      <c r="D6" s="1">
        <f>resultatenleverSW_LR!D5</f>
        <v>3.62</v>
      </c>
      <c r="E6" s="1">
        <f>resultatenleverSW_LR!G5</f>
        <v>62.76</v>
      </c>
      <c r="F6" s="1">
        <f>resultatenleverSW_LR!H5</f>
        <v>3.37</v>
      </c>
      <c r="G6" s="1">
        <f>resultatenleverSW_LR!K5</f>
        <v>62.54</v>
      </c>
      <c r="H6" s="1">
        <f>resultatenleverSW_LR!L5</f>
        <v>3.81</v>
      </c>
      <c r="I6" s="1">
        <f>resultatenleverSW_LR!O5</f>
        <v>62.6</v>
      </c>
      <c r="J6" s="1">
        <f>resultatenleverSW_LR!P5</f>
        <v>3.2</v>
      </c>
      <c r="K6" s="1">
        <f>resultatenleverSW_LR!S5</f>
        <v>61.71</v>
      </c>
      <c r="L6" s="1">
        <f>resultatenleverSW_LR!T5</f>
        <v>3.62</v>
      </c>
      <c r="M6" s="1">
        <f>resultatenleverSW_LR!W5</f>
        <v>62.49</v>
      </c>
      <c r="N6" s="1">
        <f>resultatenleverSW_LR!X5</f>
        <v>2.8</v>
      </c>
      <c r="O6" s="1">
        <f>resultatgarderSW_LR!C4</f>
        <v>63.26</v>
      </c>
      <c r="P6" s="1">
        <f>resultatgarderSW_LR!D4</f>
        <v>5.71</v>
      </c>
      <c r="Q6" s="1">
        <f>resultatgarderSW_LR!G4</f>
        <v>63.48</v>
      </c>
      <c r="R6" s="1">
        <f>resultatgarderSW_LR!H4</f>
        <v>4.1100000000000003</v>
      </c>
      <c r="S6" s="1">
        <f>resultatgarderSW_LR!K4</f>
        <v>62.93</v>
      </c>
      <c r="T6" s="1">
        <f>resultatgarderSW_LR!L4</f>
        <v>6.53</v>
      </c>
      <c r="U6" s="1">
        <f>resultatgarderSW_LR!O4</f>
        <v>62.76</v>
      </c>
      <c r="V6" s="1">
        <f>resultatgarderSW_LR!P4</f>
        <v>3.54</v>
      </c>
      <c r="W6" s="1">
        <f>resultatgarderSW_LR!S4</f>
        <v>63.37</v>
      </c>
      <c r="X6" s="1">
        <f>resultatgarderSW_LR!T4</f>
        <v>6.07</v>
      </c>
      <c r="Y6" s="1">
        <f>resultatgarderSW_LR!W4</f>
        <v>62.54</v>
      </c>
      <c r="Z6" s="1">
        <f>resultatgarderSW_LR!X4</f>
        <v>3.85</v>
      </c>
    </row>
    <row r="7" spans="1:26" x14ac:dyDescent="0.25">
      <c r="A7" s="1" t="s">
        <v>16384</v>
      </c>
      <c r="B7" s="1">
        <v>6000</v>
      </c>
      <c r="C7" s="1">
        <f>resultatenleverSW_LR!C6</f>
        <v>62.15</v>
      </c>
      <c r="D7" s="1">
        <f>resultatenleverSW_LR!D6</f>
        <v>4.01</v>
      </c>
      <c r="E7" s="1">
        <f>resultatenleverSW_LR!G6</f>
        <v>62.71</v>
      </c>
      <c r="F7" s="1">
        <f>resultatenleverSW_LR!H6</f>
        <v>3.38</v>
      </c>
      <c r="G7" s="1">
        <f>resultatenleverSW_LR!K6</f>
        <v>62.49</v>
      </c>
      <c r="H7" s="1">
        <f>resultatenleverSW_LR!L6</f>
        <v>4.03</v>
      </c>
      <c r="I7" s="1">
        <f>resultatenleverSW_LR!O6</f>
        <v>62.49</v>
      </c>
      <c r="J7" s="1">
        <f>resultatenleverSW_LR!P6</f>
        <v>3.33</v>
      </c>
      <c r="K7" s="1">
        <f>resultatenleverSW_LR!S6</f>
        <v>61.66</v>
      </c>
      <c r="L7" s="1">
        <f>resultatenleverSW_LR!T6</f>
        <v>4</v>
      </c>
      <c r="M7" s="1">
        <f>resultatenleverSW_LR!W6</f>
        <v>62.43</v>
      </c>
      <c r="N7" s="1">
        <f>resultatenleverSW_LR!X6</f>
        <v>3.04</v>
      </c>
      <c r="O7" s="1">
        <f>resultatgarderSW_LR!C5</f>
        <v>63.26</v>
      </c>
      <c r="P7" s="1">
        <f>resultatgarderSW_LR!D5</f>
        <v>6.65</v>
      </c>
      <c r="Q7" s="1">
        <f>resultatgarderSW_LR!G5</f>
        <v>63.2</v>
      </c>
      <c r="R7" s="1">
        <f>resultatgarderSW_LR!H5</f>
        <v>4.1399999999999997</v>
      </c>
      <c r="S7" s="1">
        <f>resultatgarderSW_LR!K5</f>
        <v>63.15</v>
      </c>
      <c r="T7" s="1">
        <f>resultatgarderSW_LR!L5</f>
        <v>6.98</v>
      </c>
      <c r="U7" s="1">
        <f>resultatgarderSW_LR!O5</f>
        <v>62.54</v>
      </c>
      <c r="V7" s="1">
        <f>resultatgarderSW_LR!P5</f>
        <v>3.77</v>
      </c>
      <c r="W7" s="1">
        <f>resultatgarderSW_LR!S5</f>
        <v>63.2</v>
      </c>
      <c r="X7" s="1">
        <f>resultatgarderSW_LR!T5</f>
        <v>6.81</v>
      </c>
      <c r="Y7" s="1">
        <f>resultatgarderSW_LR!W5</f>
        <v>62.49</v>
      </c>
      <c r="Z7" s="1">
        <f>resultatgarderSW_LR!X5</f>
        <v>4.05</v>
      </c>
    </row>
    <row r="8" spans="1:26" x14ac:dyDescent="0.25">
      <c r="A8" s="1" t="s">
        <v>16384</v>
      </c>
      <c r="B8" s="1">
        <v>9000</v>
      </c>
      <c r="C8" s="1">
        <f>resultatenleverSW_LR!C7</f>
        <v>62.15</v>
      </c>
      <c r="D8" s="1">
        <f>resultatenleverSW_LR!D7</f>
        <v>4.18</v>
      </c>
      <c r="E8" s="1">
        <f>resultatenleverSW_LR!G7</f>
        <v>62.87</v>
      </c>
      <c r="F8" s="1">
        <f>resultatenleverSW_LR!H7</f>
        <v>3.18</v>
      </c>
      <c r="G8" s="1">
        <f>resultatenleverSW_LR!K7</f>
        <v>62.38</v>
      </c>
      <c r="H8" s="1">
        <f>resultatenleverSW_LR!L7</f>
        <v>4.03</v>
      </c>
      <c r="I8" s="1">
        <f>resultatenleverSW_LR!O7</f>
        <v>62.54</v>
      </c>
      <c r="J8" s="1">
        <f>resultatenleverSW_LR!P7</f>
        <v>3.49</v>
      </c>
      <c r="K8" s="1">
        <f>resultatenleverSW_LR!S7</f>
        <v>61.82</v>
      </c>
      <c r="L8" s="1">
        <f>resultatenleverSW_LR!T7</f>
        <v>4.3499999999999996</v>
      </c>
      <c r="M8" s="1">
        <f>resultatenleverSW_LR!W7</f>
        <v>62.38</v>
      </c>
      <c r="N8" s="1">
        <f>resultatenleverSW_LR!X7</f>
        <v>3.32</v>
      </c>
      <c r="O8" s="1">
        <f>resultatgarderSW_LR!C6</f>
        <v>63.2</v>
      </c>
      <c r="P8" s="1">
        <f>resultatgarderSW_LR!D6</f>
        <v>7.1</v>
      </c>
      <c r="Q8" s="1">
        <f>resultatgarderSW_LR!G6</f>
        <v>63.26</v>
      </c>
      <c r="R8" s="1">
        <f>resultatgarderSW_LR!H6</f>
        <v>4.57</v>
      </c>
      <c r="S8" s="1">
        <f>resultatgarderSW_LR!K6</f>
        <v>63.2</v>
      </c>
      <c r="T8" s="1">
        <f>resultatgarderSW_LR!L6</f>
        <v>7.37</v>
      </c>
      <c r="U8" s="1">
        <f>resultatgarderSW_LR!O6</f>
        <v>62.76</v>
      </c>
      <c r="V8" s="1">
        <f>resultatgarderSW_LR!P6</f>
        <v>4.03</v>
      </c>
      <c r="W8" s="1">
        <f>resultatgarderSW_LR!S6</f>
        <v>63.31</v>
      </c>
      <c r="X8" s="1">
        <f>resultatgarderSW_LR!T6</f>
        <v>7.31</v>
      </c>
      <c r="Y8" s="1">
        <f>resultatgarderSW_LR!W6</f>
        <v>62.6</v>
      </c>
      <c r="Z8" s="1">
        <f>resultatgarderSW_LR!X6</f>
        <v>4.3</v>
      </c>
    </row>
    <row r="9" spans="1:26" x14ac:dyDescent="0.25">
      <c r="A9" s="1" t="s">
        <v>16384</v>
      </c>
      <c r="B9" s="1">
        <v>12000</v>
      </c>
      <c r="C9" s="1">
        <f>resultatenleverSW_LR!C8</f>
        <v>62.15</v>
      </c>
      <c r="D9" s="1">
        <f>resultatenleverSW_LR!D8</f>
        <v>4.33</v>
      </c>
      <c r="E9" s="1">
        <f>resultatenleverSW_LR!G8</f>
        <v>62.87</v>
      </c>
      <c r="F9" s="1">
        <f>resultatenleverSW_LR!H8</f>
        <v>3.23</v>
      </c>
      <c r="G9" s="1">
        <f>resultatenleverSW_LR!K8</f>
        <v>62.38</v>
      </c>
      <c r="H9" s="1">
        <f>resultatenleverSW_LR!L8</f>
        <v>4.63</v>
      </c>
      <c r="I9" s="1">
        <f>resultatenleverSW_LR!O8</f>
        <v>62.49</v>
      </c>
      <c r="J9" s="1">
        <f>resultatenleverSW_LR!P8</f>
        <v>3.7</v>
      </c>
      <c r="K9" s="1">
        <f>resultatenleverSW_LR!S8</f>
        <v>61.88</v>
      </c>
      <c r="L9" s="1">
        <f>resultatenleverSW_LR!T8</f>
        <v>4.42</v>
      </c>
      <c r="M9" s="1">
        <f>resultatenleverSW_LR!W8</f>
        <v>62.49</v>
      </c>
      <c r="N9" s="1">
        <f>resultatenleverSW_LR!X8</f>
        <v>3.28</v>
      </c>
      <c r="O9" s="1">
        <f>resultatgarderSW_LR!C7</f>
        <v>63.15</v>
      </c>
      <c r="P9" s="1">
        <f>resultatgarderSW_LR!D7</f>
        <v>7.53</v>
      </c>
      <c r="Q9" s="1">
        <f>resultatgarderSW_LR!G7</f>
        <v>62.93</v>
      </c>
      <c r="R9" s="1">
        <f>resultatgarderSW_LR!H7</f>
        <v>4.59</v>
      </c>
      <c r="S9" s="1">
        <f>resultatgarderSW_LR!K7</f>
        <v>63.2</v>
      </c>
      <c r="T9" s="1">
        <f>resultatgarderSW_LR!L7</f>
        <v>8.24</v>
      </c>
      <c r="U9" s="1">
        <f>resultatgarderSW_LR!O7</f>
        <v>62.87</v>
      </c>
      <c r="V9" s="1">
        <f>resultatgarderSW_LR!P7</f>
        <v>4.2</v>
      </c>
      <c r="W9" s="1">
        <f>resultatgarderSW_LR!S7</f>
        <v>63.26</v>
      </c>
      <c r="X9" s="1">
        <f>resultatgarderSW_LR!T7</f>
        <v>7.46</v>
      </c>
      <c r="Y9" s="1">
        <f>resultatgarderSW_LR!W7</f>
        <v>62.43</v>
      </c>
      <c r="Z9" s="1">
        <f>resultatgarderSW_LR!X7</f>
        <v>4.34</v>
      </c>
    </row>
    <row r="10" spans="1:26" x14ac:dyDescent="0.25">
      <c r="A10" s="1" t="s">
        <v>16384</v>
      </c>
      <c r="B10" s="1">
        <v>15000</v>
      </c>
      <c r="C10" s="1">
        <f>resultatenleverSW_LR!C9</f>
        <v>62.32</v>
      </c>
      <c r="D10" s="1">
        <f>resultatenleverSW_LR!D9</f>
        <v>4.3</v>
      </c>
      <c r="E10" s="1">
        <f>resultatenleverSW_LR!G9</f>
        <v>62.76</v>
      </c>
      <c r="F10" s="1">
        <f>resultatenleverSW_LR!H9</f>
        <v>3.61</v>
      </c>
      <c r="G10" s="1">
        <f>resultatenleverSW_LR!K9</f>
        <v>62.38</v>
      </c>
      <c r="H10" s="1">
        <f>resultatenleverSW_LR!L9</f>
        <v>4.4400000000000004</v>
      </c>
      <c r="I10" s="1">
        <f>resultatenleverSW_LR!O9</f>
        <v>62.49</v>
      </c>
      <c r="J10" s="1">
        <f>resultatenleverSW_LR!P9</f>
        <v>3.5</v>
      </c>
      <c r="K10" s="1">
        <f>resultatenleverSW_LR!S9</f>
        <v>61.82</v>
      </c>
      <c r="L10" s="1">
        <f>resultatenleverSW_LR!T9</f>
        <v>4.54</v>
      </c>
      <c r="M10" s="1">
        <f>resultatenleverSW_LR!W9</f>
        <v>62.43</v>
      </c>
      <c r="N10" s="1">
        <f>resultatenleverSW_LR!X9</f>
        <v>3.27</v>
      </c>
      <c r="O10" s="1">
        <f>resultatgarderSW_LR!C8</f>
        <v>62.98</v>
      </c>
      <c r="P10" s="1">
        <f>resultatgarderSW_LR!D8</f>
        <v>7.59</v>
      </c>
      <c r="Q10" s="1">
        <f>resultatgarderSW_LR!G8</f>
        <v>62.98</v>
      </c>
      <c r="R10" s="1">
        <f>resultatgarderSW_LR!H8</f>
        <v>4.68</v>
      </c>
      <c r="S10" s="1">
        <f>resultatgarderSW_LR!K8</f>
        <v>63.2</v>
      </c>
      <c r="T10" s="1">
        <f>resultatgarderSW_LR!L8</f>
        <v>8.2899999999999991</v>
      </c>
      <c r="U10" s="1">
        <f>resultatgarderSW_LR!O8</f>
        <v>62.87</v>
      </c>
      <c r="V10" s="1">
        <f>resultatgarderSW_LR!P8</f>
        <v>4.0599999999999996</v>
      </c>
      <c r="W10" s="1">
        <f>resultatgarderSW_LR!S8</f>
        <v>63.37</v>
      </c>
      <c r="X10" s="1">
        <f>resultatgarderSW_LR!T8</f>
        <v>7.96</v>
      </c>
      <c r="Y10" s="1">
        <f>resultatgarderSW_LR!W8</f>
        <v>62.49</v>
      </c>
      <c r="Z10" s="1">
        <f>resultatgarderSW_LR!X8</f>
        <v>4.21</v>
      </c>
    </row>
    <row r="11" spans="1:26" x14ac:dyDescent="0.25">
      <c r="A11" s="1" t="s">
        <v>16384</v>
      </c>
      <c r="B11" s="1">
        <v>18000</v>
      </c>
      <c r="C11" s="1">
        <f>resultatenleverSW_LR!C10</f>
        <v>62.32</v>
      </c>
      <c r="D11" s="1">
        <f>resultatenleverSW_LR!D10</f>
        <v>4.41</v>
      </c>
      <c r="E11" s="1">
        <f>resultatenleverSW_LR!G10</f>
        <v>62.76</v>
      </c>
      <c r="F11" s="1">
        <f>resultatenleverSW_LR!H10</f>
        <v>3.66</v>
      </c>
      <c r="G11" s="1">
        <f>resultatenleverSW_LR!K10</f>
        <v>62.38</v>
      </c>
      <c r="H11" s="1">
        <f>resultatenleverSW_LR!L10</f>
        <v>4.47</v>
      </c>
      <c r="I11" s="1">
        <f>resultatenleverSW_LR!O10</f>
        <v>62.49</v>
      </c>
      <c r="J11" s="1">
        <f>resultatenleverSW_LR!P10</f>
        <v>3.47</v>
      </c>
      <c r="K11" s="1">
        <f>resultatenleverSW_LR!S10</f>
        <v>61.82</v>
      </c>
      <c r="L11" s="1">
        <f>resultatenleverSW_LR!T10</f>
        <v>4.62</v>
      </c>
      <c r="M11" s="1">
        <f>resultatenleverSW_LR!W10</f>
        <v>62.43</v>
      </c>
      <c r="N11" s="1">
        <f>resultatenleverSW_LR!X10</f>
        <v>3.38</v>
      </c>
      <c r="O11" s="1">
        <f>resultatgarderSW_LR!C9</f>
        <v>62.98</v>
      </c>
      <c r="P11" s="1">
        <f>resultatgarderSW_LR!D9</f>
        <v>7.6</v>
      </c>
      <c r="Q11" s="1">
        <f>resultatgarderSW_LR!G9</f>
        <v>62.98</v>
      </c>
      <c r="R11" s="1">
        <f>resultatgarderSW_LR!H9</f>
        <v>4.58</v>
      </c>
      <c r="S11" s="1">
        <f>resultatgarderSW_LR!K9</f>
        <v>63.2</v>
      </c>
      <c r="T11" s="1">
        <f>resultatgarderSW_LR!L9</f>
        <v>8.15</v>
      </c>
      <c r="U11" s="1">
        <f>resultatgarderSW_LR!O9</f>
        <v>62.87</v>
      </c>
      <c r="V11" s="1">
        <f>resultatgarderSW_LR!P9</f>
        <v>4.1100000000000003</v>
      </c>
      <c r="W11" s="1">
        <f>resultatgarderSW_LR!S9</f>
        <v>63.37</v>
      </c>
      <c r="X11" s="1">
        <f>resultatgarderSW_LR!T9</f>
        <v>7.84</v>
      </c>
      <c r="Y11" s="1">
        <f>resultatgarderSW_LR!W9</f>
        <v>62.49</v>
      </c>
      <c r="Z11" s="1">
        <f>resultatgarderSW_LR!X9</f>
        <v>4.2699999999999996</v>
      </c>
    </row>
    <row r="12" spans="1:26" x14ac:dyDescent="0.25">
      <c r="A12" s="1" t="s">
        <v>16384</v>
      </c>
      <c r="B12" s="1">
        <v>21000</v>
      </c>
      <c r="C12" s="1">
        <f>resultatenleverSW_LR!C11</f>
        <v>62.32</v>
      </c>
      <c r="D12" s="1">
        <f>resultatenleverSW_LR!D11</f>
        <v>4.37</v>
      </c>
      <c r="E12" s="1">
        <f>resultatenleverSW_LR!G11</f>
        <v>62.76</v>
      </c>
      <c r="F12" s="1">
        <f>resultatenleverSW_LR!H11</f>
        <v>3.42</v>
      </c>
      <c r="G12" s="1">
        <f>resultatenleverSW_LR!K11</f>
        <v>62.38</v>
      </c>
      <c r="H12" s="1">
        <f>resultatenleverSW_LR!L11</f>
        <v>4.49</v>
      </c>
      <c r="I12" s="1">
        <f>resultatenleverSW_LR!O11</f>
        <v>62.49</v>
      </c>
      <c r="J12" s="1">
        <f>resultatenleverSW_LR!P11</f>
        <v>3.7</v>
      </c>
      <c r="K12" s="1">
        <f>resultatenleverSW_LR!S11</f>
        <v>61.82</v>
      </c>
      <c r="L12" s="1">
        <f>resultatenleverSW_LR!T11</f>
        <v>4.66</v>
      </c>
      <c r="M12" s="1">
        <f>resultatenleverSW_LR!W11</f>
        <v>62.43</v>
      </c>
      <c r="N12" s="1">
        <f>resultatenleverSW_LR!X11</f>
        <v>3.38</v>
      </c>
      <c r="O12" s="1">
        <f>resultatgarderSW_LR!C10</f>
        <v>62.98</v>
      </c>
      <c r="P12" s="1">
        <f>resultatgarderSW_LR!D10</f>
        <v>7.54</v>
      </c>
      <c r="Q12" s="1">
        <f>resultatgarderSW_LR!G10</f>
        <v>62.98</v>
      </c>
      <c r="R12" s="1">
        <f>resultatgarderSW_LR!H10</f>
        <v>4.53</v>
      </c>
      <c r="S12" s="1">
        <f>resultatgarderSW_LR!K10</f>
        <v>63.2</v>
      </c>
      <c r="T12" s="1">
        <f>resultatgarderSW_LR!L10</f>
        <v>8.14</v>
      </c>
      <c r="U12" s="1">
        <f>resultatgarderSW_LR!O10</f>
        <v>62.87</v>
      </c>
      <c r="V12" s="1">
        <f>resultatgarderSW_LR!P10</f>
        <v>4.13</v>
      </c>
      <c r="W12" s="1">
        <f>resultatgarderSW_LR!S10</f>
        <v>63.37</v>
      </c>
      <c r="X12" s="1">
        <f>resultatgarderSW_LR!T10</f>
        <v>7.74</v>
      </c>
      <c r="Y12" s="1">
        <f>resultatgarderSW_LR!W10</f>
        <v>62.49</v>
      </c>
      <c r="Z12" s="1">
        <f>resultatgarderSW_LR!X10</f>
        <v>4.24</v>
      </c>
    </row>
    <row r="13" spans="1:26" x14ac:dyDescent="0.25">
      <c r="A13" s="1" t="s">
        <v>16384</v>
      </c>
      <c r="B13" s="1">
        <v>24000</v>
      </c>
      <c r="C13" s="1">
        <f>resultatenleverSW_LR!C12</f>
        <v>62.32</v>
      </c>
      <c r="D13" s="1">
        <f>resultatenleverSW_LR!D12</f>
        <v>4.38</v>
      </c>
      <c r="E13" s="1">
        <f>resultatenleverSW_LR!G12</f>
        <v>62.76</v>
      </c>
      <c r="F13" s="1">
        <f>resultatenleverSW_LR!H12</f>
        <v>3.52</v>
      </c>
      <c r="G13" s="1">
        <f>resultatenleverSW_LR!K12</f>
        <v>62.38</v>
      </c>
      <c r="H13" s="1">
        <f>resultatenleverSW_LR!L12</f>
        <v>4.5199999999999996</v>
      </c>
      <c r="I13" s="1">
        <f>resultatenleverSW_LR!O12</f>
        <v>62.49</v>
      </c>
      <c r="J13" s="1">
        <f>resultatenleverSW_LR!P12</f>
        <v>3.77</v>
      </c>
      <c r="K13" s="1">
        <f>resultatenleverSW_LR!S12</f>
        <v>61.82</v>
      </c>
      <c r="L13" s="1">
        <f>resultatenleverSW_LR!T12</f>
        <v>4.37</v>
      </c>
      <c r="M13" s="1">
        <f>resultatenleverSW_LR!W12</f>
        <v>62.43</v>
      </c>
      <c r="N13" s="1">
        <f>resultatenleverSW_LR!X12</f>
        <v>3.49</v>
      </c>
      <c r="O13" s="1">
        <f>resultatgarderSW_LR!C11</f>
        <v>62.98</v>
      </c>
      <c r="P13" s="1">
        <f>resultatgarderSW_LR!D11</f>
        <v>7.56</v>
      </c>
      <c r="Q13" s="1">
        <f>resultatgarderSW_LR!G11</f>
        <v>62.98</v>
      </c>
      <c r="R13" s="1">
        <f>resultatgarderSW_LR!H11</f>
        <v>4.6399999999999997</v>
      </c>
      <c r="S13" s="1">
        <f>resultatgarderSW_LR!K11</f>
        <v>63.2</v>
      </c>
      <c r="T13" s="1">
        <f>resultatgarderSW_LR!L11</f>
        <v>8.33</v>
      </c>
      <c r="U13" s="1">
        <f>resultatgarderSW_LR!O11</f>
        <v>62.87</v>
      </c>
      <c r="V13" s="1">
        <f>resultatgarderSW_LR!P11</f>
        <v>4.1100000000000003</v>
      </c>
      <c r="W13" s="1">
        <f>resultatgarderSW_LR!S11</f>
        <v>63.37</v>
      </c>
      <c r="X13" s="1">
        <f>resultatgarderSW_LR!T11</f>
        <v>8.33</v>
      </c>
      <c r="Y13" s="1">
        <f>resultatgarderSW_LR!W11</f>
        <v>62.49</v>
      </c>
      <c r="Z13" s="1">
        <f>resultatgarderSW_LR!X11</f>
        <v>4.2300000000000004</v>
      </c>
    </row>
    <row r="14" spans="1:26" x14ac:dyDescent="0.25">
      <c r="A14" s="1" t="s">
        <v>16384</v>
      </c>
      <c r="B14" s="1">
        <v>27000</v>
      </c>
      <c r="C14" s="1">
        <f>resultatenleverSW_LR!C13</f>
        <v>62.32</v>
      </c>
      <c r="D14" s="1">
        <f>resultatenleverSW_LR!D13</f>
        <v>4.42</v>
      </c>
      <c r="E14" s="1">
        <f>resultatenleverSW_LR!G13</f>
        <v>62.76</v>
      </c>
      <c r="F14" s="1">
        <f>resultatenleverSW_LR!H13</f>
        <v>3.42</v>
      </c>
      <c r="G14" s="1">
        <f>resultatenleverSW_LR!K13</f>
        <v>62.38</v>
      </c>
      <c r="H14" s="1">
        <f>resultatenleverSW_LR!L13</f>
        <v>4.49</v>
      </c>
      <c r="I14" s="1">
        <f>resultatenleverSW_LR!O13</f>
        <v>62.49</v>
      </c>
      <c r="J14" s="1">
        <f>resultatenleverSW_LR!P13</f>
        <v>3.72</v>
      </c>
      <c r="K14" s="1">
        <f>resultatenleverSW_LR!S13</f>
        <v>61.82</v>
      </c>
      <c r="L14" s="1">
        <f>resultatenleverSW_LR!T13</f>
        <v>4.75</v>
      </c>
      <c r="M14" s="1">
        <f>resultatenleverSW_LR!W13</f>
        <v>62.43</v>
      </c>
      <c r="N14" s="1">
        <f>resultatenleverSW_LR!X13</f>
        <v>3.33</v>
      </c>
      <c r="O14" s="1">
        <f>resultatgarderSW_LR!C12</f>
        <v>62.98</v>
      </c>
      <c r="P14" s="1">
        <f>resultatgarderSW_LR!D12</f>
        <v>7.48</v>
      </c>
      <c r="Q14" s="1">
        <f>resultatgarderSW_LR!G12</f>
        <v>62.98</v>
      </c>
      <c r="R14" s="1">
        <f>resultatgarderSW_LR!H12</f>
        <v>4.67</v>
      </c>
      <c r="S14" s="1">
        <f>resultatgarderSW_LR!K12</f>
        <v>63.2</v>
      </c>
      <c r="T14" s="1">
        <f>resultatgarderSW_LR!L12</f>
        <v>8.06</v>
      </c>
      <c r="U14" s="1">
        <f>resultatgarderSW_LR!O12</f>
        <v>62.87</v>
      </c>
      <c r="V14" s="1">
        <f>resultatgarderSW_LR!P12</f>
        <v>4.18</v>
      </c>
      <c r="W14" s="1">
        <f>resultatgarderSW_LR!S12</f>
        <v>63.37</v>
      </c>
      <c r="X14" s="1">
        <f>resultatgarderSW_LR!T12</f>
        <v>7.72</v>
      </c>
      <c r="Y14" s="1">
        <f>resultatgarderSW_LR!W12</f>
        <v>62.49</v>
      </c>
      <c r="Z14" s="1">
        <f>resultatgarderSW_LR!X12</f>
        <v>4.24</v>
      </c>
    </row>
    <row r="15" spans="1:26" x14ac:dyDescent="0.25">
      <c r="A15" s="1" t="s">
        <v>16384</v>
      </c>
      <c r="B15" s="1">
        <v>30000</v>
      </c>
      <c r="C15" s="1">
        <f>resultatenleverSW_LR!C14</f>
        <v>62.32</v>
      </c>
      <c r="D15" s="1">
        <f>resultatenleverSW_LR!D14</f>
        <v>4.3899999999999997</v>
      </c>
      <c r="E15" s="1">
        <f>resultatenleverSW_LR!G14</f>
        <v>62.76</v>
      </c>
      <c r="F15" s="1">
        <f>resultatenleverSW_LR!H14</f>
        <v>3.47</v>
      </c>
      <c r="G15" s="1">
        <f>resultatenleverSW_LR!K14</f>
        <v>62.38</v>
      </c>
      <c r="H15" s="1">
        <f>resultatenleverSW_LR!L14</f>
        <v>4.53</v>
      </c>
      <c r="I15" s="1">
        <f>resultatenleverSW_LR!O14</f>
        <v>62.49</v>
      </c>
      <c r="J15" s="1">
        <f>resultatenleverSW_LR!P14</f>
        <v>3.47</v>
      </c>
      <c r="K15" s="1">
        <f>resultatenleverSW_LR!S14</f>
        <v>61.82</v>
      </c>
      <c r="L15" s="1">
        <f>resultatenleverSW_LR!T14</f>
        <v>4.59</v>
      </c>
      <c r="M15" s="1">
        <f>resultatenleverSW_LR!W14</f>
        <v>62.43</v>
      </c>
      <c r="N15" s="1">
        <f>resultatenleverSW_LR!X14</f>
        <v>3.32</v>
      </c>
      <c r="O15" s="1">
        <f>resultatgarderSW_LR!C13</f>
        <v>62.98</v>
      </c>
      <c r="P15" s="1">
        <f>resultatgarderSW_LR!D13</f>
        <v>7.44</v>
      </c>
      <c r="Q15" s="1">
        <f>resultatgarderSW_LR!G13</f>
        <v>62.98</v>
      </c>
      <c r="R15" s="1">
        <f>resultatgarderSW_LR!H13</f>
        <v>4.8600000000000003</v>
      </c>
      <c r="S15" s="1">
        <f>resultatgarderSW_LR!K13</f>
        <v>63.2</v>
      </c>
      <c r="T15" s="1">
        <f>resultatgarderSW_LR!L13</f>
        <v>8.2799999999999994</v>
      </c>
      <c r="U15" s="1">
        <f>resultatgarderSW_LR!O13</f>
        <v>62.87</v>
      </c>
      <c r="V15" s="1">
        <f>resultatgarderSW_LR!P13</f>
        <v>4.42</v>
      </c>
      <c r="W15" s="1">
        <f>resultatgarderSW_LR!S13</f>
        <v>63.37</v>
      </c>
      <c r="X15" s="1">
        <f>resultatgarderSW_LR!T13</f>
        <v>7.73</v>
      </c>
      <c r="Y15" s="1">
        <f>resultatgarderSW_LR!W13</f>
        <v>62.49</v>
      </c>
      <c r="Z15" s="1">
        <f>resultatgarderSW_LR!X13</f>
        <v>4.17</v>
      </c>
    </row>
    <row r="16" spans="1:26" x14ac:dyDescent="0.25">
      <c r="A16" s="1" t="s">
        <v>16385</v>
      </c>
      <c r="B16" s="1">
        <v>3000</v>
      </c>
      <c r="C16" s="1">
        <f>resultatenleverSW_LR!C15</f>
        <v>62.27</v>
      </c>
      <c r="D16" s="1">
        <f>resultatenleverSW_LR!D15</f>
        <v>4.13</v>
      </c>
      <c r="E16" s="1">
        <f>resultatenleverSW_LR!G15</f>
        <v>62.32</v>
      </c>
      <c r="F16" s="1">
        <f>resultatenleverSW_LR!H15</f>
        <v>3.4</v>
      </c>
      <c r="G16" s="1">
        <f>resultatenleverSW_LR!K15</f>
        <v>62.15</v>
      </c>
      <c r="H16" s="1">
        <f>resultatenleverSW_LR!L15</f>
        <v>4.62</v>
      </c>
      <c r="I16" s="1">
        <f>resultatenleverSW_LR!O15</f>
        <v>62.49</v>
      </c>
      <c r="J16" s="1">
        <f>resultatenleverSW_LR!P15</f>
        <v>3.71</v>
      </c>
      <c r="K16" s="1">
        <f>resultatenleverSW_LR!S15</f>
        <v>62.27</v>
      </c>
      <c r="L16" s="1">
        <f>resultatenleverSW_LR!T15</f>
        <v>5.0999999999999996</v>
      </c>
      <c r="M16" s="1">
        <f>resultatenleverSW_LR!W15</f>
        <v>62.1</v>
      </c>
      <c r="N16" s="1">
        <f>resultatenleverSW_LR!X15</f>
        <v>3.71</v>
      </c>
      <c r="O16" s="1">
        <f>resultatgarderSW_LR!C14</f>
        <v>63.65</v>
      </c>
      <c r="P16" s="1">
        <f>resultatgarderSW_LR!D14</f>
        <v>7.42</v>
      </c>
      <c r="Q16" s="1">
        <f>resultatgarderSW_LR!G14</f>
        <v>63.04</v>
      </c>
      <c r="R16" s="1">
        <f>resultatgarderSW_LR!H14</f>
        <v>4.8</v>
      </c>
      <c r="S16" s="1">
        <f>resultatgarderSW_LR!K14</f>
        <v>63.26</v>
      </c>
      <c r="T16" s="1">
        <f>resultatgarderSW_LR!L14</f>
        <v>7.64</v>
      </c>
      <c r="U16" s="1">
        <f>resultatgarderSW_LR!O14</f>
        <v>62.6</v>
      </c>
      <c r="V16" s="1">
        <f>resultatgarderSW_LR!P14</f>
        <v>4.58</v>
      </c>
      <c r="W16" s="1">
        <f>resultatgarderSW_LR!S14</f>
        <v>63.31</v>
      </c>
      <c r="X16" s="1">
        <f>resultatgarderSW_LR!T14</f>
        <v>7.43</v>
      </c>
      <c r="Y16" s="1">
        <f>resultatgarderSW_LR!W14</f>
        <v>62.15</v>
      </c>
      <c r="Z16" s="1">
        <f>resultatgarderSW_LR!X14</f>
        <v>4.76</v>
      </c>
    </row>
    <row r="17" spans="1:26" x14ac:dyDescent="0.25">
      <c r="A17" s="1" t="s">
        <v>16385</v>
      </c>
      <c r="B17" s="1">
        <v>6000</v>
      </c>
      <c r="C17" s="1">
        <f>resultatenleverSW_LR!C16</f>
        <v>62.49</v>
      </c>
      <c r="D17" s="1">
        <f>resultatenleverSW_LR!D16</f>
        <v>4.88</v>
      </c>
      <c r="E17" s="1">
        <f>resultatenleverSW_LR!G16</f>
        <v>62.54</v>
      </c>
      <c r="F17" s="1">
        <f>resultatenleverSW_LR!H16</f>
        <v>3.73</v>
      </c>
      <c r="G17" s="1">
        <f>resultatenleverSW_LR!K16</f>
        <v>62.32</v>
      </c>
      <c r="H17" s="1">
        <f>resultatenleverSW_LR!L16</f>
        <v>5.15</v>
      </c>
      <c r="I17" s="1">
        <f>resultatenleverSW_LR!O16</f>
        <v>62.49</v>
      </c>
      <c r="J17" s="1">
        <f>resultatenleverSW_LR!P16</f>
        <v>3.78</v>
      </c>
      <c r="K17" s="1">
        <f>resultatenleverSW_LR!S16</f>
        <v>61.82</v>
      </c>
      <c r="L17" s="1">
        <f>resultatenleverSW_LR!T16</f>
        <v>5.07</v>
      </c>
      <c r="M17" s="1">
        <f>resultatenleverSW_LR!W16</f>
        <v>62.32</v>
      </c>
      <c r="N17" s="1">
        <f>resultatenleverSW_LR!X16</f>
        <v>3.48</v>
      </c>
      <c r="O17" s="1">
        <f>resultatgarderSW_LR!C15</f>
        <v>63.48</v>
      </c>
      <c r="P17" s="1">
        <f>resultatgarderSW_LR!D15</f>
        <v>9.01</v>
      </c>
      <c r="Q17" s="1">
        <f>resultatgarderSW_LR!G15</f>
        <v>63.7</v>
      </c>
      <c r="R17" s="1">
        <f>resultatgarderSW_LR!H15</f>
        <v>5.29</v>
      </c>
      <c r="S17" s="1">
        <f>resultatgarderSW_LR!K15</f>
        <v>63.59</v>
      </c>
      <c r="T17" s="1">
        <f>resultatgarderSW_LR!L15</f>
        <v>9.2200000000000006</v>
      </c>
      <c r="U17" s="1">
        <f>resultatgarderSW_LR!O15</f>
        <v>63.59</v>
      </c>
      <c r="V17" s="1">
        <f>resultatgarderSW_LR!P15</f>
        <v>4.68</v>
      </c>
      <c r="W17" s="1">
        <f>resultatgarderSW_LR!S15</f>
        <v>62.65</v>
      </c>
      <c r="X17" s="1">
        <f>resultatgarderSW_LR!T15</f>
        <v>9.01</v>
      </c>
      <c r="Y17" s="1">
        <f>resultatgarderSW_LR!W15</f>
        <v>63.37</v>
      </c>
      <c r="Z17" s="1">
        <f>resultatgarderSW_LR!X15</f>
        <v>5.27</v>
      </c>
    </row>
    <row r="18" spans="1:26" ht="12.95" customHeight="1" x14ac:dyDescent="0.25">
      <c r="A18" s="1" t="s">
        <v>16385</v>
      </c>
      <c r="B18" s="1">
        <v>9000</v>
      </c>
      <c r="C18" s="1">
        <f>resultatenleverSW_LR!C17</f>
        <v>62.49</v>
      </c>
      <c r="D18" s="1">
        <f>resultatenleverSW_LR!D17</f>
        <v>5.36</v>
      </c>
      <c r="E18" s="1">
        <f>resultatenleverSW_LR!G17</f>
        <v>62.38</v>
      </c>
      <c r="F18" s="1">
        <f>resultatenleverSW_LR!H17</f>
        <v>3.81</v>
      </c>
      <c r="G18" s="1">
        <f>resultatenleverSW_LR!K17</f>
        <v>62.32</v>
      </c>
      <c r="H18" s="1">
        <f>resultatenleverSW_LR!L17</f>
        <v>5.81</v>
      </c>
      <c r="I18" s="1">
        <f>resultatenleverSW_LR!O17</f>
        <v>62.54</v>
      </c>
      <c r="J18" s="1">
        <f>resultatenleverSW_LR!P17</f>
        <v>3.85</v>
      </c>
      <c r="K18" s="1">
        <f>resultatenleverSW_LR!S17</f>
        <v>62.1</v>
      </c>
      <c r="L18" s="1">
        <f>resultatenleverSW_LR!T17</f>
        <v>5.47</v>
      </c>
      <c r="M18" s="1">
        <f>resultatenleverSW_LR!W17</f>
        <v>62.15</v>
      </c>
      <c r="N18" s="1">
        <f>resultatenleverSW_LR!X17</f>
        <v>3.61</v>
      </c>
      <c r="O18" s="1">
        <f>resultatgarderSW_LR!C16</f>
        <v>64.14</v>
      </c>
      <c r="P18" s="1">
        <f>resultatgarderSW_LR!D16</f>
        <v>10.48</v>
      </c>
      <c r="Q18" s="1">
        <f>resultatgarderSW_LR!G16</f>
        <v>64.03</v>
      </c>
      <c r="R18" s="1">
        <f>resultatgarderSW_LR!H16</f>
        <v>5.88</v>
      </c>
      <c r="S18" s="1">
        <f>resultatgarderSW_LR!K16</f>
        <v>63.81</v>
      </c>
      <c r="T18" s="1">
        <f>resultatgarderSW_LR!L16</f>
        <v>11.14</v>
      </c>
      <c r="U18" s="1">
        <f>resultatgarderSW_LR!O16</f>
        <v>63.54</v>
      </c>
      <c r="V18" s="1">
        <f>resultatgarderSW_LR!P16</f>
        <v>5.12</v>
      </c>
      <c r="W18" s="1">
        <f>resultatgarderSW_LR!S16</f>
        <v>62.87</v>
      </c>
      <c r="X18" s="1">
        <f>resultatgarderSW_LR!T16</f>
        <v>9.4700000000000006</v>
      </c>
      <c r="Y18" s="1">
        <f>resultatgarderSW_LR!W16</f>
        <v>63.7</v>
      </c>
      <c r="Z18" s="1">
        <f>resultatgarderSW_LR!X16</f>
        <v>5.18</v>
      </c>
    </row>
    <row r="19" spans="1:26" x14ac:dyDescent="0.25">
      <c r="A19" s="1" t="s">
        <v>16385</v>
      </c>
      <c r="B19" s="1">
        <v>12000</v>
      </c>
      <c r="C19" s="1">
        <f>resultatenleverSW_LR!C18</f>
        <v>62.98</v>
      </c>
      <c r="D19" s="1">
        <f>resultatenleverSW_LR!D18</f>
        <v>5.38</v>
      </c>
      <c r="E19" s="1">
        <f>resultatenleverSW_LR!G18</f>
        <v>62.43</v>
      </c>
      <c r="F19" s="1">
        <f>resultatenleverSW_LR!H18</f>
        <v>4.16</v>
      </c>
      <c r="G19" s="1">
        <f>resultatenleverSW_LR!K18</f>
        <v>62.27</v>
      </c>
      <c r="H19" s="1">
        <f>resultatenleverSW_LR!L18</f>
        <v>6.8</v>
      </c>
      <c r="I19" s="1">
        <f>resultatenleverSW_LR!O18</f>
        <v>62.54</v>
      </c>
      <c r="J19" s="1">
        <f>resultatenleverSW_LR!P18</f>
        <v>4.2</v>
      </c>
      <c r="K19" s="1">
        <f>resultatenleverSW_LR!S18</f>
        <v>62.43</v>
      </c>
      <c r="L19" s="1">
        <f>resultatenleverSW_LR!T18</f>
        <v>5.79</v>
      </c>
      <c r="M19" s="1">
        <f>resultatenleverSW_LR!W18</f>
        <v>62.15</v>
      </c>
      <c r="N19" s="1">
        <f>resultatenleverSW_LR!X18</f>
        <v>3.93</v>
      </c>
      <c r="O19" s="1">
        <f>resultatgarderSW_LR!C17</f>
        <v>64.03</v>
      </c>
      <c r="P19" s="1">
        <f>resultatgarderSW_LR!D17</f>
        <v>11.18</v>
      </c>
      <c r="Q19" s="1">
        <f>resultatgarderSW_LR!G17</f>
        <v>63.76</v>
      </c>
      <c r="R19" s="1">
        <f>resultatgarderSW_LR!H17</f>
        <v>5.71</v>
      </c>
      <c r="S19" s="1">
        <f>resultatgarderSW_LR!K17</f>
        <v>64.14</v>
      </c>
      <c r="T19" s="1">
        <f>resultatgarderSW_LR!L17</f>
        <v>12.17</v>
      </c>
      <c r="U19" s="1">
        <f>resultatgarderSW_LR!O17</f>
        <v>63.7</v>
      </c>
      <c r="V19" s="1">
        <f>resultatgarderSW_LR!P17</f>
        <v>5.52</v>
      </c>
      <c r="W19" s="1">
        <f>resultatgarderSW_LR!S17</f>
        <v>62.93</v>
      </c>
      <c r="X19" s="1">
        <f>resultatgarderSW_LR!T17</f>
        <v>10.7</v>
      </c>
      <c r="Y19" s="1">
        <f>resultatgarderSW_LR!W17</f>
        <v>63.54</v>
      </c>
      <c r="Z19" s="1">
        <f>resultatgarderSW_LR!X17</f>
        <v>5.62</v>
      </c>
    </row>
    <row r="20" spans="1:26" x14ac:dyDescent="0.25">
      <c r="A20" s="1" t="s">
        <v>16385</v>
      </c>
      <c r="B20" s="1">
        <v>15000</v>
      </c>
      <c r="C20" s="1">
        <f>resultatenleverSW_LR!C19</f>
        <v>63.04</v>
      </c>
      <c r="D20" s="1">
        <f>resultatenleverSW_LR!D19</f>
        <v>5.7</v>
      </c>
      <c r="E20" s="1">
        <f>resultatenleverSW_LR!G19</f>
        <v>62.54</v>
      </c>
      <c r="F20" s="1">
        <f>resultatenleverSW_LR!H19</f>
        <v>4.08</v>
      </c>
      <c r="G20" s="1">
        <f>resultatenleverSW_LR!K19</f>
        <v>62.27</v>
      </c>
      <c r="H20" s="1">
        <f>resultatenleverSW_LR!L19</f>
        <v>6.76</v>
      </c>
      <c r="I20" s="1">
        <f>resultatenleverSW_LR!O19</f>
        <v>62.54</v>
      </c>
      <c r="J20" s="1">
        <f>resultatenleverSW_LR!P19</f>
        <v>4.25</v>
      </c>
      <c r="K20" s="1">
        <f>resultatenleverSW_LR!S19</f>
        <v>62.32</v>
      </c>
      <c r="L20" s="1">
        <f>resultatenleverSW_LR!T19</f>
        <v>5.64</v>
      </c>
      <c r="M20" s="1">
        <f>resultatenleverSW_LR!W19</f>
        <v>62.21</v>
      </c>
      <c r="N20" s="1">
        <f>resultatenleverSW_LR!X19</f>
        <v>4.1100000000000003</v>
      </c>
      <c r="O20" s="1">
        <f>resultatgarderSW_LR!C18</f>
        <v>64.36</v>
      </c>
      <c r="P20" s="1">
        <f>resultatgarderSW_LR!D18</f>
        <v>12.04</v>
      </c>
      <c r="Q20" s="1">
        <f>resultatgarderSW_LR!G18</f>
        <v>63.54</v>
      </c>
      <c r="R20" s="1">
        <f>resultatgarderSW_LR!H18</f>
        <v>5.87</v>
      </c>
      <c r="S20" s="1">
        <f>resultatgarderSW_LR!K18</f>
        <v>64.36</v>
      </c>
      <c r="T20" s="1">
        <f>resultatgarderSW_LR!L18</f>
        <v>12.43</v>
      </c>
      <c r="U20" s="1">
        <f>resultatgarderSW_LR!O18</f>
        <v>63.7</v>
      </c>
      <c r="V20" s="1">
        <f>resultatgarderSW_LR!P18</f>
        <v>5.77</v>
      </c>
      <c r="W20" s="1">
        <f>resultatgarderSW_LR!S18</f>
        <v>63.15</v>
      </c>
      <c r="X20" s="1">
        <f>resultatgarderSW_LR!T18</f>
        <v>11.74</v>
      </c>
      <c r="Y20" s="1">
        <f>resultatgarderSW_LR!W18</f>
        <v>63.43</v>
      </c>
      <c r="Z20" s="1">
        <f>resultatgarderSW_LR!X18</f>
        <v>5.7</v>
      </c>
    </row>
    <row r="21" spans="1:26" x14ac:dyDescent="0.25">
      <c r="A21" s="1" t="s">
        <v>16385</v>
      </c>
      <c r="B21" s="1">
        <v>18000</v>
      </c>
      <c r="C21" s="1">
        <f>resultatenleverSW_LR!C20</f>
        <v>63.04</v>
      </c>
      <c r="D21" s="1">
        <f>resultatenleverSW_LR!D20</f>
        <v>6.15</v>
      </c>
      <c r="E21" s="1">
        <f>resultatenleverSW_LR!G20</f>
        <v>62.49</v>
      </c>
      <c r="F21" s="1">
        <f>resultatenleverSW_LR!H20</f>
        <v>4.2</v>
      </c>
      <c r="G21" s="1">
        <f>resultatenleverSW_LR!K20</f>
        <v>62.21</v>
      </c>
      <c r="H21" s="1">
        <f>resultatenleverSW_LR!L20</f>
        <v>6.86</v>
      </c>
      <c r="I21" s="1">
        <f>resultatenleverSW_LR!O20</f>
        <v>62.6</v>
      </c>
      <c r="J21" s="1">
        <f>resultatenleverSW_LR!P20</f>
        <v>4.21</v>
      </c>
      <c r="K21" s="1">
        <f>resultatenleverSW_LR!S20</f>
        <v>62.21</v>
      </c>
      <c r="L21" s="1">
        <f>resultatenleverSW_LR!T20</f>
        <v>6.43</v>
      </c>
      <c r="M21" s="1">
        <f>resultatenleverSW_LR!W20</f>
        <v>62.04</v>
      </c>
      <c r="N21" s="1">
        <f>resultatenleverSW_LR!X20</f>
        <v>4.16</v>
      </c>
      <c r="O21" s="1">
        <f>resultatgarderSW_LR!C19</f>
        <v>64.03</v>
      </c>
      <c r="P21" s="1">
        <f>resultatgarderSW_LR!D19</f>
        <v>12.77</v>
      </c>
      <c r="Q21" s="1">
        <f>resultatgarderSW_LR!G19</f>
        <v>63.48</v>
      </c>
      <c r="R21" s="1">
        <f>resultatgarderSW_LR!H19</f>
        <v>5.58</v>
      </c>
      <c r="S21" s="1">
        <f>resultatgarderSW_LR!K19</f>
        <v>64.09</v>
      </c>
      <c r="T21" s="1">
        <f>resultatgarderSW_LR!L19</f>
        <v>12.6</v>
      </c>
      <c r="U21" s="1">
        <f>resultatgarderSW_LR!O19</f>
        <v>63.59</v>
      </c>
      <c r="V21" s="1">
        <f>resultatgarderSW_LR!P19</f>
        <v>5.64</v>
      </c>
      <c r="W21" s="1">
        <f>resultatgarderSW_LR!S19</f>
        <v>63.15</v>
      </c>
      <c r="X21" s="1">
        <f>resultatgarderSW_LR!T19</f>
        <v>11.82</v>
      </c>
      <c r="Y21" s="1">
        <f>resultatgarderSW_LR!W19</f>
        <v>63.7</v>
      </c>
      <c r="Z21" s="1">
        <f>resultatgarderSW_LR!X19</f>
        <v>5.58</v>
      </c>
    </row>
    <row r="22" spans="1:26" x14ac:dyDescent="0.25">
      <c r="A22" s="1" t="s">
        <v>16385</v>
      </c>
      <c r="B22" s="1">
        <v>21000</v>
      </c>
      <c r="C22" s="1">
        <f>resultatenleverSW_LR!C21</f>
        <v>62.98</v>
      </c>
      <c r="D22" s="1">
        <f>resultatenleverSW_LR!D21</f>
        <v>6.24</v>
      </c>
      <c r="E22" s="1">
        <f>resultatenleverSW_LR!G21</f>
        <v>62.49</v>
      </c>
      <c r="F22" s="1">
        <f>resultatenleverSW_LR!H21</f>
        <v>4.47</v>
      </c>
      <c r="G22" s="1">
        <f>resultatenleverSW_LR!K21</f>
        <v>62.27</v>
      </c>
      <c r="H22" s="1">
        <f>resultatenleverSW_LR!L21</f>
        <v>6.93</v>
      </c>
      <c r="I22" s="1">
        <f>resultatenleverSW_LR!O21</f>
        <v>62.49</v>
      </c>
      <c r="J22" s="1">
        <f>resultatenleverSW_LR!P21</f>
        <v>4.3899999999999997</v>
      </c>
      <c r="K22" s="1">
        <f>resultatenleverSW_LR!S21</f>
        <v>62.38</v>
      </c>
      <c r="L22" s="1">
        <f>resultatenleverSW_LR!T21</f>
        <v>6.16</v>
      </c>
      <c r="M22" s="1">
        <f>resultatenleverSW_LR!W21</f>
        <v>62.1</v>
      </c>
      <c r="N22" s="1">
        <f>resultatenleverSW_LR!X21</f>
        <v>4.41</v>
      </c>
      <c r="O22" s="1">
        <f>resultatgarderSW_LR!C20</f>
        <v>63.87</v>
      </c>
      <c r="P22" s="1">
        <f>resultatgarderSW_LR!D20</f>
        <v>12.01</v>
      </c>
      <c r="Q22" s="1">
        <f>resultatgarderSW_LR!G20</f>
        <v>63.59</v>
      </c>
      <c r="R22" s="1">
        <f>resultatgarderSW_LR!H20</f>
        <v>5.83</v>
      </c>
      <c r="S22" s="1">
        <f>resultatgarderSW_LR!K20</f>
        <v>63.76</v>
      </c>
      <c r="T22" s="1">
        <f>resultatgarderSW_LR!L20</f>
        <v>14.3</v>
      </c>
      <c r="U22" s="1">
        <f>resultatgarderSW_LR!O20</f>
        <v>63.59</v>
      </c>
      <c r="V22" s="1">
        <f>resultatgarderSW_LR!P20</f>
        <v>5.82</v>
      </c>
      <c r="W22" s="1">
        <f>resultatgarderSW_LR!S20</f>
        <v>63.48</v>
      </c>
      <c r="X22" s="1">
        <f>resultatgarderSW_LR!T20</f>
        <v>12.05</v>
      </c>
      <c r="Y22" s="1">
        <f>resultatgarderSW_LR!W20</f>
        <v>63.7</v>
      </c>
      <c r="Z22" s="1">
        <f>resultatgarderSW_LR!X20</f>
        <v>5.91</v>
      </c>
    </row>
    <row r="23" spans="1:26" x14ac:dyDescent="0.25">
      <c r="A23" s="1" t="s">
        <v>16385</v>
      </c>
      <c r="B23" s="1">
        <v>24000</v>
      </c>
      <c r="C23" s="1">
        <f>resultatenleverSW_LR!C22</f>
        <v>62.93</v>
      </c>
      <c r="D23" s="1">
        <f>resultatenleverSW_LR!D22</f>
        <v>6.77</v>
      </c>
      <c r="E23" s="1">
        <f>resultatenleverSW_LR!G22</f>
        <v>62.38</v>
      </c>
      <c r="F23" s="1">
        <f>resultatenleverSW_LR!H22</f>
        <v>4.2</v>
      </c>
      <c r="G23" s="1">
        <f>resultatenleverSW_LR!K22</f>
        <v>62.32</v>
      </c>
      <c r="H23" s="1">
        <f>resultatenleverSW_LR!L22</f>
        <v>7.18</v>
      </c>
      <c r="I23" s="1">
        <f>resultatenleverSW_LR!O22</f>
        <v>62.38</v>
      </c>
      <c r="J23" s="1">
        <f>resultatenleverSW_LR!P22</f>
        <v>4.3499999999999996</v>
      </c>
      <c r="K23" s="1">
        <f>resultatenleverSW_LR!S22</f>
        <v>62.38</v>
      </c>
      <c r="L23" s="1">
        <f>resultatenleverSW_LR!T22</f>
        <v>6.37</v>
      </c>
      <c r="M23" s="1">
        <f>resultatenleverSW_LR!W22</f>
        <v>61.99</v>
      </c>
      <c r="N23" s="1">
        <f>resultatenleverSW_LR!X22</f>
        <v>4.2</v>
      </c>
      <c r="O23" s="1">
        <f>resultatgarderSW_LR!C21</f>
        <v>63.92</v>
      </c>
      <c r="P23" s="1">
        <f>resultatgarderSW_LR!D21</f>
        <v>15.21</v>
      </c>
      <c r="Q23" s="1">
        <f>resultatgarderSW_LR!G21</f>
        <v>63.7</v>
      </c>
      <c r="R23" s="1">
        <f>resultatgarderSW_LR!H21</f>
        <v>6.04</v>
      </c>
      <c r="S23" s="1">
        <f>resultatgarderSW_LR!K21</f>
        <v>63.65</v>
      </c>
      <c r="T23" s="1">
        <f>resultatgarderSW_LR!L21</f>
        <v>13.86</v>
      </c>
      <c r="U23" s="1">
        <f>resultatgarderSW_LR!O21</f>
        <v>63.54</v>
      </c>
      <c r="V23" s="1">
        <f>resultatgarderSW_LR!P21</f>
        <v>5.8</v>
      </c>
      <c r="W23" s="1">
        <f>resultatgarderSW_LR!S21</f>
        <v>63.59</v>
      </c>
      <c r="X23" s="1">
        <f>resultatgarderSW_LR!T21</f>
        <v>12.29</v>
      </c>
      <c r="Y23" s="1">
        <f>resultatgarderSW_LR!W21</f>
        <v>63.7</v>
      </c>
      <c r="Z23" s="1">
        <f>resultatgarderSW_LR!X21</f>
        <v>5.88</v>
      </c>
    </row>
    <row r="24" spans="1:26" x14ac:dyDescent="0.25">
      <c r="A24" s="1" t="s">
        <v>16385</v>
      </c>
      <c r="B24" s="1">
        <v>27000</v>
      </c>
      <c r="C24" s="1">
        <f>resultatenleverSW_LR!C23</f>
        <v>62.87</v>
      </c>
      <c r="D24" s="1">
        <f>resultatenleverSW_LR!D23</f>
        <v>6.77</v>
      </c>
      <c r="E24" s="1">
        <f>resultatenleverSW_LR!G23</f>
        <v>62.38</v>
      </c>
      <c r="F24" s="1">
        <f>resultatenleverSW_LR!H23</f>
        <v>4.4000000000000004</v>
      </c>
      <c r="G24" s="1">
        <f>resultatenleverSW_LR!K23</f>
        <v>62.43</v>
      </c>
      <c r="H24" s="1">
        <f>resultatenleverSW_LR!L23</f>
        <v>7.42</v>
      </c>
      <c r="I24" s="1">
        <f>resultatenleverSW_LR!O23</f>
        <v>62.38</v>
      </c>
      <c r="J24" s="1">
        <f>resultatenleverSW_LR!P23</f>
        <v>4.25</v>
      </c>
      <c r="K24" s="1">
        <f>resultatenleverSW_LR!S23</f>
        <v>62.38</v>
      </c>
      <c r="L24" s="1">
        <f>resultatenleverSW_LR!T23</f>
        <v>7.15</v>
      </c>
      <c r="M24" s="1">
        <f>resultatenleverSW_LR!W23</f>
        <v>61.99</v>
      </c>
      <c r="N24" s="1">
        <f>resultatenleverSW_LR!X23</f>
        <v>4.4800000000000004</v>
      </c>
      <c r="O24" s="1">
        <f>resultatgarderSW_LR!C22</f>
        <v>64.14</v>
      </c>
      <c r="P24" s="1">
        <f>resultatgarderSW_LR!D22</f>
        <v>13.31</v>
      </c>
      <c r="Q24" s="1">
        <f>resultatgarderSW_LR!G22</f>
        <v>63.65</v>
      </c>
      <c r="R24" s="1">
        <f>resultatgarderSW_LR!H22</f>
        <v>5.94</v>
      </c>
      <c r="S24" s="1">
        <f>resultatgarderSW_LR!K22</f>
        <v>63.87</v>
      </c>
      <c r="T24" s="1">
        <f>resultatgarderSW_LR!L22</f>
        <v>14.58</v>
      </c>
      <c r="U24" s="1">
        <f>resultatgarderSW_LR!O22</f>
        <v>63.65</v>
      </c>
      <c r="V24" s="1">
        <f>resultatgarderSW_LR!P22</f>
        <v>5.94</v>
      </c>
      <c r="W24" s="1">
        <f>resultatgarderSW_LR!S22</f>
        <v>63.48</v>
      </c>
      <c r="X24" s="1">
        <f>resultatgarderSW_LR!T22</f>
        <v>13.16</v>
      </c>
      <c r="Y24" s="1">
        <f>resultatgarderSW_LR!W22</f>
        <v>63.7</v>
      </c>
      <c r="Z24" s="1">
        <f>resultatgarderSW_LR!X22</f>
        <v>5.94</v>
      </c>
    </row>
    <row r="25" spans="1:26" x14ac:dyDescent="0.25">
      <c r="A25" s="1" t="s">
        <v>16385</v>
      </c>
      <c r="B25" s="1">
        <v>30000</v>
      </c>
      <c r="C25" s="1">
        <f>resultatenleverSW_LR!C24</f>
        <v>62.82</v>
      </c>
      <c r="D25" s="1">
        <f>resultatenleverSW_LR!D24</f>
        <v>7.52</v>
      </c>
      <c r="E25" s="1">
        <f>resultatenleverSW_LR!G24</f>
        <v>62.49</v>
      </c>
      <c r="F25" s="1">
        <f>resultatenleverSW_LR!H24</f>
        <v>4.29</v>
      </c>
      <c r="G25" s="1">
        <f>resultatenleverSW_LR!K24</f>
        <v>62.32</v>
      </c>
      <c r="H25" s="1">
        <f>resultatenleverSW_LR!L24</f>
        <v>7.14</v>
      </c>
      <c r="I25" s="1">
        <f>resultatenleverSW_LR!O24</f>
        <v>62.32</v>
      </c>
      <c r="J25" s="1">
        <f>resultatenleverSW_LR!P24</f>
        <v>4.43</v>
      </c>
      <c r="K25" s="1">
        <f>resultatenleverSW_LR!S24</f>
        <v>62.43</v>
      </c>
      <c r="L25" s="1">
        <f>resultatenleverSW_LR!T24</f>
        <v>7.74</v>
      </c>
      <c r="M25" s="1">
        <f>resultatenleverSW_LR!W24</f>
        <v>61.93</v>
      </c>
      <c r="N25" s="1">
        <f>resultatenleverSW_LR!X24</f>
        <v>4.4000000000000004</v>
      </c>
      <c r="O25" s="1">
        <f>resultatgarderSW_LR!C23</f>
        <v>64.03</v>
      </c>
      <c r="P25" s="1">
        <f>resultatgarderSW_LR!D23</f>
        <v>13.26</v>
      </c>
      <c r="Q25" s="1">
        <f>resultatgarderSW_LR!G23</f>
        <v>63.7</v>
      </c>
      <c r="R25" s="1">
        <f>resultatgarderSW_LR!H23</f>
        <v>5.96</v>
      </c>
      <c r="S25" s="1">
        <f>resultatgarderSW_LR!K23</f>
        <v>63.7</v>
      </c>
      <c r="T25" s="1">
        <f>resultatgarderSW_LR!L23</f>
        <v>14.5</v>
      </c>
      <c r="U25" s="1">
        <f>resultatgarderSW_LR!O23</f>
        <v>63.65</v>
      </c>
      <c r="V25" s="1">
        <f>resultatgarderSW_LR!P23</f>
        <v>5.79</v>
      </c>
      <c r="W25" s="1">
        <f>resultatgarderSW_LR!S23</f>
        <v>63.7</v>
      </c>
      <c r="X25" s="1">
        <f>resultatgarderSW_LR!T23</f>
        <v>13.22</v>
      </c>
      <c r="Y25" s="1">
        <f>resultatgarderSW_LR!W23</f>
        <v>63.81</v>
      </c>
      <c r="Z25" s="1">
        <f>resultatgarderSW_LR!X23</f>
        <v>6.04</v>
      </c>
    </row>
    <row r="26" spans="1:26" x14ac:dyDescent="0.25">
      <c r="A26" s="1" t="s">
        <v>16386</v>
      </c>
      <c r="B26" s="1">
        <v>3000</v>
      </c>
      <c r="C26" s="1">
        <f>resultatenleverSW_LR!C25</f>
        <v>62.21</v>
      </c>
      <c r="D26" s="1">
        <f>resultatenleverSW_LR!D25</f>
        <v>5.01</v>
      </c>
      <c r="E26" s="1">
        <f>resultatenleverSW_LR!G25</f>
        <v>62.38</v>
      </c>
      <c r="F26" s="1">
        <f>resultatenleverSW_LR!H25</f>
        <v>3.59</v>
      </c>
      <c r="G26" s="1">
        <f>resultatenleverSW_LR!K25</f>
        <v>62.1</v>
      </c>
      <c r="H26" s="1">
        <f>resultatenleverSW_LR!L25</f>
        <v>5.19</v>
      </c>
      <c r="I26" s="1">
        <f>resultatenleverSW_LR!O25</f>
        <v>62.49</v>
      </c>
      <c r="J26" s="1">
        <f>resultatenleverSW_LR!P25</f>
        <v>3.87</v>
      </c>
      <c r="K26" s="1">
        <f>resultatenleverSW_LR!S25</f>
        <v>62.27</v>
      </c>
      <c r="L26" s="1">
        <f>resultatenleverSW_LR!T25</f>
        <v>4.75</v>
      </c>
      <c r="M26" s="1">
        <f>resultatenleverSW_LR!W25</f>
        <v>62.15</v>
      </c>
      <c r="N26" s="1">
        <f>resultatenleverSW_LR!X25</f>
        <v>3.83</v>
      </c>
      <c r="O26" s="1">
        <f>resultatgarderSW_LR!C24</f>
        <v>63.54</v>
      </c>
      <c r="P26" s="1">
        <f>resultatgarderSW_LR!D24</f>
        <v>8.4499999999999993</v>
      </c>
      <c r="Q26" s="1">
        <f>resultatgarderSW_LR!G24</f>
        <v>62.82</v>
      </c>
      <c r="R26" s="1">
        <f>resultatgarderSW_LR!H24</f>
        <v>5.79</v>
      </c>
      <c r="S26" s="1">
        <f>resultatgarderSW_LR!K24</f>
        <v>63.2</v>
      </c>
      <c r="T26" s="1">
        <f>resultatgarderSW_LR!L24</f>
        <v>8.8000000000000007</v>
      </c>
      <c r="U26" s="1">
        <f>resultatgarderSW_LR!O24</f>
        <v>62.71</v>
      </c>
      <c r="V26" s="1">
        <f>resultatgarderSW_LR!P24</f>
        <v>5.84</v>
      </c>
      <c r="W26" s="1">
        <f>resultatgarderSW_LR!S24</f>
        <v>63.59</v>
      </c>
      <c r="X26" s="1">
        <f>resultatgarderSW_LR!T24</f>
        <v>8.66</v>
      </c>
      <c r="Y26" s="1">
        <f>resultatgarderSW_LR!W24</f>
        <v>62.43</v>
      </c>
      <c r="Z26" s="1">
        <f>resultatgarderSW_LR!X24</f>
        <v>5.55</v>
      </c>
    </row>
    <row r="27" spans="1:26" x14ac:dyDescent="0.25">
      <c r="A27" s="1" t="s">
        <v>16386</v>
      </c>
      <c r="B27" s="1">
        <v>6000</v>
      </c>
      <c r="C27" s="1">
        <f>resultatenleverSW_LR!C26</f>
        <v>62.65</v>
      </c>
      <c r="D27" s="1">
        <f>resultatenleverSW_LR!D26</f>
        <v>5.2</v>
      </c>
      <c r="E27" s="1">
        <f>resultatenleverSW_LR!G26</f>
        <v>62.6</v>
      </c>
      <c r="F27" s="1">
        <f>resultatenleverSW_LR!H26</f>
        <v>4.01</v>
      </c>
      <c r="G27" s="1">
        <f>resultatenleverSW_LR!K26</f>
        <v>62.6</v>
      </c>
      <c r="H27" s="1">
        <f>resultatenleverSW_LR!L26</f>
        <v>5.92</v>
      </c>
      <c r="I27" s="1">
        <f>resultatenleverSW_LR!O26</f>
        <v>62.6</v>
      </c>
      <c r="J27" s="1">
        <f>resultatenleverSW_LR!P26</f>
        <v>4.05</v>
      </c>
      <c r="K27" s="1">
        <f>resultatenleverSW_LR!S26</f>
        <v>61.82</v>
      </c>
      <c r="L27" s="1">
        <f>resultatenleverSW_LR!T26</f>
        <v>5.78</v>
      </c>
      <c r="M27" s="1">
        <f>resultatenleverSW_LR!W26</f>
        <v>62.15</v>
      </c>
      <c r="N27" s="1">
        <f>resultatenleverSW_LR!X26</f>
        <v>3.8</v>
      </c>
      <c r="O27" s="1">
        <f>resultatgarderSW_LR!C25</f>
        <v>63.37</v>
      </c>
      <c r="P27" s="1">
        <f>resultatgarderSW_LR!D25</f>
        <v>9.84</v>
      </c>
      <c r="Q27" s="1">
        <f>resultatgarderSW_LR!G25</f>
        <v>63.54</v>
      </c>
      <c r="R27" s="1">
        <f>resultatgarderSW_LR!H25</f>
        <v>6.15</v>
      </c>
      <c r="S27" s="1">
        <f>resultatgarderSW_LR!K25</f>
        <v>63.26</v>
      </c>
      <c r="T27" s="1">
        <f>resultatgarderSW_LR!L25</f>
        <v>10.3</v>
      </c>
      <c r="U27" s="1">
        <f>resultatgarderSW_LR!O25</f>
        <v>63.15</v>
      </c>
      <c r="V27" s="1">
        <f>resultatgarderSW_LR!P25</f>
        <v>5.9</v>
      </c>
      <c r="W27" s="1">
        <f>resultatgarderSW_LR!S25</f>
        <v>62.82</v>
      </c>
      <c r="X27" s="1">
        <f>resultatgarderSW_LR!T25</f>
        <v>12.18</v>
      </c>
      <c r="Y27" s="1">
        <f>resultatgarderSW_LR!W25</f>
        <v>63.09</v>
      </c>
      <c r="Z27" s="1">
        <f>resultatgarderSW_LR!X25</f>
        <v>5.93</v>
      </c>
    </row>
    <row r="28" spans="1:26" x14ac:dyDescent="0.25">
      <c r="A28" s="1" t="s">
        <v>16386</v>
      </c>
      <c r="B28" s="1">
        <v>9000</v>
      </c>
      <c r="C28" s="1">
        <f>resultatenleverSW_LR!C27</f>
        <v>62.54</v>
      </c>
      <c r="D28" s="1">
        <f>resultatenleverSW_LR!D27</f>
        <v>5.6</v>
      </c>
      <c r="E28" s="1">
        <f>resultatenleverSW_LR!G27</f>
        <v>62.54</v>
      </c>
      <c r="F28" s="1">
        <f>resultatenleverSW_LR!H27</f>
        <v>3.84</v>
      </c>
      <c r="G28" s="1">
        <f>resultatenleverSW_LR!K27</f>
        <v>62.15</v>
      </c>
      <c r="H28" s="1">
        <f>resultatenleverSW_LR!L27</f>
        <v>6.55</v>
      </c>
      <c r="I28" s="1">
        <f>resultatenleverSW_LR!O27</f>
        <v>62.65</v>
      </c>
      <c r="J28" s="1">
        <f>resultatenleverSW_LR!P27</f>
        <v>4.3600000000000003</v>
      </c>
      <c r="K28" s="1">
        <f>resultatenleverSW_LR!S27</f>
        <v>62.15</v>
      </c>
      <c r="L28" s="1">
        <f>resultatenleverSW_LR!T27</f>
        <v>6</v>
      </c>
      <c r="M28" s="1">
        <f>resultatenleverSW_LR!W27</f>
        <v>62.21</v>
      </c>
      <c r="N28" s="1">
        <f>resultatenleverSW_LR!X27</f>
        <v>3.79</v>
      </c>
      <c r="O28" s="1">
        <f>resultatgarderSW_LR!C26</f>
        <v>63.54</v>
      </c>
      <c r="P28" s="1">
        <f>resultatgarderSW_LR!D26</f>
        <v>11.28</v>
      </c>
      <c r="Q28" s="1">
        <f>resultatgarderSW_LR!G26</f>
        <v>63.65</v>
      </c>
      <c r="R28" s="1">
        <f>resultatgarderSW_LR!H26</f>
        <v>6.44</v>
      </c>
      <c r="S28" s="1">
        <f>resultatgarderSW_LR!K26</f>
        <v>63.65</v>
      </c>
      <c r="T28" s="1">
        <f>resultatgarderSW_LR!L26</f>
        <v>11.69</v>
      </c>
      <c r="U28" s="1">
        <f>resultatgarderSW_LR!O26</f>
        <v>63.31</v>
      </c>
      <c r="V28" s="1">
        <f>resultatgarderSW_LR!P26</f>
        <v>6.6</v>
      </c>
      <c r="W28" s="1">
        <f>resultatgarderSW_LR!S26</f>
        <v>62.87</v>
      </c>
      <c r="X28" s="1">
        <f>resultatgarderSW_LR!T26</f>
        <v>11.86</v>
      </c>
      <c r="Y28" s="1">
        <f>resultatgarderSW_LR!W26</f>
        <v>63.92</v>
      </c>
      <c r="Z28" s="1">
        <f>resultatgarderSW_LR!X26</f>
        <v>6.44</v>
      </c>
    </row>
    <row r="29" spans="1:26" x14ac:dyDescent="0.25">
      <c r="A29" s="1" t="s">
        <v>16386</v>
      </c>
      <c r="B29" s="1">
        <v>12000</v>
      </c>
      <c r="C29" s="1">
        <f>resultatenleverSW_LR!C28</f>
        <v>62.71</v>
      </c>
      <c r="D29" s="1">
        <f>resultatenleverSW_LR!D28</f>
        <v>6.14</v>
      </c>
      <c r="E29" s="1">
        <f>resultatenleverSW_LR!G28</f>
        <v>62.49</v>
      </c>
      <c r="F29" s="1">
        <f>resultatenleverSW_LR!H28</f>
        <v>4.1500000000000004</v>
      </c>
      <c r="G29" s="1">
        <f>resultatenleverSW_LR!K28</f>
        <v>62.32</v>
      </c>
      <c r="H29" s="1">
        <f>resultatenleverSW_LR!L28</f>
        <v>6.51</v>
      </c>
      <c r="I29" s="1">
        <f>resultatenleverSW_LR!O28</f>
        <v>62.6</v>
      </c>
      <c r="J29" s="1">
        <f>resultatenleverSW_LR!P28</f>
        <v>4.42</v>
      </c>
      <c r="K29" s="1">
        <f>resultatenleverSW_LR!S28</f>
        <v>62.1</v>
      </c>
      <c r="L29" s="1">
        <f>resultatenleverSW_LR!T28</f>
        <v>6.55</v>
      </c>
      <c r="M29" s="1">
        <f>resultatenleverSW_LR!W28</f>
        <v>62.27</v>
      </c>
      <c r="N29" s="1">
        <f>resultatenleverSW_LR!X28</f>
        <v>4.63</v>
      </c>
      <c r="O29" s="1">
        <f>resultatgarderSW_LR!C27</f>
        <v>63.48</v>
      </c>
      <c r="P29" s="1">
        <f>resultatgarderSW_LR!D27</f>
        <v>12.45</v>
      </c>
      <c r="Q29" s="1">
        <f>resultatgarderSW_LR!G27</f>
        <v>63.54</v>
      </c>
      <c r="R29" s="1">
        <f>resultatgarderSW_LR!H27</f>
        <v>6.74</v>
      </c>
      <c r="S29" s="1">
        <f>resultatgarderSW_LR!K27</f>
        <v>63.37</v>
      </c>
      <c r="T29" s="1">
        <f>resultatgarderSW_LR!L27</f>
        <v>12.46</v>
      </c>
      <c r="U29" s="1">
        <f>resultatgarderSW_LR!O27</f>
        <v>63.54</v>
      </c>
      <c r="V29" s="1">
        <f>resultatgarderSW_LR!P27</f>
        <v>6.96</v>
      </c>
      <c r="W29" s="1">
        <f>resultatgarderSW_LR!S27</f>
        <v>63.09</v>
      </c>
      <c r="X29" s="1">
        <f>resultatgarderSW_LR!T27</f>
        <v>13.66</v>
      </c>
      <c r="Y29" s="1">
        <f>resultatgarderSW_LR!W27</f>
        <v>63.87</v>
      </c>
      <c r="Z29" s="1">
        <f>resultatgarderSW_LR!X27</f>
        <v>6.41</v>
      </c>
    </row>
    <row r="30" spans="1:26" x14ac:dyDescent="0.25">
      <c r="A30" s="1" t="s">
        <v>16386</v>
      </c>
      <c r="B30" s="1">
        <v>15000</v>
      </c>
      <c r="C30" s="1">
        <f>resultatenleverSW_LR!C29</f>
        <v>62.76</v>
      </c>
      <c r="D30" s="1">
        <f>resultatenleverSW_LR!D29</f>
        <v>6.46</v>
      </c>
      <c r="E30" s="1">
        <f>resultatenleverSW_LR!G29</f>
        <v>62.54</v>
      </c>
      <c r="F30" s="1">
        <f>resultatenleverSW_LR!H29</f>
        <v>4.4000000000000004</v>
      </c>
      <c r="G30" s="1">
        <f>resultatenleverSW_LR!K29</f>
        <v>62.21</v>
      </c>
      <c r="H30" s="1">
        <f>resultatenleverSW_LR!L29</f>
        <v>7.2</v>
      </c>
      <c r="I30" s="1">
        <f>resultatenleverSW_LR!O29</f>
        <v>62.71</v>
      </c>
      <c r="J30" s="1">
        <f>resultatenleverSW_LR!P29</f>
        <v>4.4400000000000004</v>
      </c>
      <c r="K30" s="1">
        <f>resultatenleverSW_LR!S29</f>
        <v>62.15</v>
      </c>
      <c r="L30" s="1">
        <f>resultatenleverSW_LR!T29</f>
        <v>7.14</v>
      </c>
      <c r="M30" s="1">
        <f>resultatenleverSW_LR!W29</f>
        <v>62.38</v>
      </c>
      <c r="N30" s="1">
        <f>resultatenleverSW_LR!X29</f>
        <v>4.46</v>
      </c>
      <c r="O30" s="1">
        <f>resultatgarderSW_LR!C28</f>
        <v>63.81</v>
      </c>
      <c r="P30" s="1">
        <f>resultatgarderSW_LR!D28</f>
        <v>13.22</v>
      </c>
      <c r="Q30" s="1">
        <f>resultatgarderSW_LR!G28</f>
        <v>63.54</v>
      </c>
      <c r="R30" s="1">
        <f>resultatgarderSW_LR!H28</f>
        <v>6.74</v>
      </c>
      <c r="S30" s="1">
        <f>resultatgarderSW_LR!K28</f>
        <v>63.7</v>
      </c>
      <c r="T30" s="1">
        <f>resultatgarderSW_LR!L28</f>
        <v>14.49</v>
      </c>
      <c r="U30" s="1">
        <f>resultatgarderSW_LR!O28</f>
        <v>63.15</v>
      </c>
      <c r="V30" s="1">
        <f>resultatgarderSW_LR!P28</f>
        <v>6.56</v>
      </c>
      <c r="W30" s="1">
        <f>resultatgarderSW_LR!S28</f>
        <v>63.15</v>
      </c>
      <c r="X30" s="1">
        <f>resultatgarderSW_LR!T28</f>
        <v>15.42</v>
      </c>
      <c r="Y30" s="1">
        <f>resultatgarderSW_LR!W28</f>
        <v>63.65</v>
      </c>
      <c r="Z30" s="1">
        <f>resultatgarderSW_LR!X28</f>
        <v>6.62</v>
      </c>
    </row>
    <row r="31" spans="1:26" x14ac:dyDescent="0.25">
      <c r="A31" s="1" t="s">
        <v>16386</v>
      </c>
      <c r="B31" s="1">
        <v>18000</v>
      </c>
      <c r="C31" s="1">
        <f>resultatenleverSW_LR!C30</f>
        <v>62.76</v>
      </c>
      <c r="D31" s="1">
        <f>resultatenleverSW_LR!D30</f>
        <v>6.54</v>
      </c>
      <c r="E31" s="1">
        <f>resultatenleverSW_LR!G30</f>
        <v>62.38</v>
      </c>
      <c r="F31" s="1">
        <f>resultatenleverSW_LR!H30</f>
        <v>4.32</v>
      </c>
      <c r="G31" s="1">
        <f>resultatenleverSW_LR!K30</f>
        <v>62.21</v>
      </c>
      <c r="H31" s="1">
        <f>resultatenleverSW_LR!L30</f>
        <v>7.68</v>
      </c>
      <c r="I31" s="1">
        <f>resultatenleverSW_LR!O30</f>
        <v>62.6</v>
      </c>
      <c r="J31" s="1">
        <f>resultatenleverSW_LR!P30</f>
        <v>4.49</v>
      </c>
      <c r="K31" s="1">
        <f>resultatenleverSW_LR!S30</f>
        <v>62.1</v>
      </c>
      <c r="L31" s="1">
        <f>resultatenleverSW_LR!T30</f>
        <v>7.27</v>
      </c>
      <c r="M31" s="1">
        <f>resultatenleverSW_LR!W30</f>
        <v>62.32</v>
      </c>
      <c r="N31" s="1">
        <f>resultatenleverSW_LR!X30</f>
        <v>4.6500000000000004</v>
      </c>
      <c r="O31" s="1">
        <f>resultatgarderSW_LR!C29</f>
        <v>63.31</v>
      </c>
      <c r="P31" s="1">
        <f>resultatgarderSW_LR!D29</f>
        <v>14.25</v>
      </c>
      <c r="Q31" s="1">
        <f>resultatgarderSW_LR!G29</f>
        <v>63.48</v>
      </c>
      <c r="R31" s="1">
        <f>resultatgarderSW_LR!H29</f>
        <v>6.77</v>
      </c>
      <c r="S31" s="1">
        <f>resultatgarderSW_LR!K29</f>
        <v>62.98</v>
      </c>
      <c r="T31" s="1">
        <f>resultatgarderSW_LR!L29</f>
        <v>16.14</v>
      </c>
      <c r="U31" s="1">
        <f>resultatgarderSW_LR!O29</f>
        <v>63.26</v>
      </c>
      <c r="V31" s="1">
        <f>resultatgarderSW_LR!P29</f>
        <v>6.76</v>
      </c>
      <c r="W31" s="1">
        <f>resultatgarderSW_LR!S29</f>
        <v>63.7</v>
      </c>
      <c r="X31" s="1">
        <f>resultatgarderSW_LR!T29</f>
        <v>14.55</v>
      </c>
      <c r="Y31" s="1">
        <f>resultatgarderSW_LR!W29</f>
        <v>63.7</v>
      </c>
      <c r="Z31" s="1">
        <f>resultatgarderSW_LR!X29</f>
        <v>6.63</v>
      </c>
    </row>
    <row r="32" spans="1:26" x14ac:dyDescent="0.25">
      <c r="A32" s="1" t="s">
        <v>16386</v>
      </c>
      <c r="B32" s="1">
        <v>21000</v>
      </c>
      <c r="C32" s="1">
        <f>resultatenleverSW_LR!C31</f>
        <v>62.65</v>
      </c>
      <c r="D32" s="1">
        <f>resultatenleverSW_LR!D31</f>
        <v>6.53</v>
      </c>
      <c r="E32" s="1">
        <f>resultatenleverSW_LR!G31</f>
        <v>62.49</v>
      </c>
      <c r="F32" s="1">
        <f>resultatenleverSW_LR!H31</f>
        <v>4.63</v>
      </c>
      <c r="G32" s="1">
        <f>resultatenleverSW_LR!K31</f>
        <v>62.49</v>
      </c>
      <c r="H32" s="1">
        <f>resultatenleverSW_LR!L31</f>
        <v>7.82</v>
      </c>
      <c r="I32" s="1">
        <f>resultatenleverSW_LR!O31</f>
        <v>62.6</v>
      </c>
      <c r="J32" s="1">
        <f>resultatenleverSW_LR!P31</f>
        <v>4.8499999999999996</v>
      </c>
      <c r="K32" s="1">
        <f>resultatenleverSW_LR!S31</f>
        <v>62.1</v>
      </c>
      <c r="L32" s="1">
        <f>resultatenleverSW_LR!T31</f>
        <v>7.25</v>
      </c>
      <c r="M32" s="1">
        <f>resultatenleverSW_LR!W31</f>
        <v>62.21</v>
      </c>
      <c r="N32" s="1">
        <f>resultatenleverSW_LR!X31</f>
        <v>4.2300000000000004</v>
      </c>
      <c r="O32" s="1">
        <f>resultatgarderSW_LR!C30</f>
        <v>63.48</v>
      </c>
      <c r="P32" s="1">
        <f>resultatgarderSW_LR!D30</f>
        <v>13.86</v>
      </c>
      <c r="Q32" s="1">
        <f>resultatgarderSW_LR!G30</f>
        <v>63.48</v>
      </c>
      <c r="R32" s="1">
        <f>resultatgarderSW_LR!H30</f>
        <v>7.02</v>
      </c>
      <c r="S32" s="1">
        <f>resultatgarderSW_LR!K30</f>
        <v>62.98</v>
      </c>
      <c r="T32" s="1">
        <f>resultatgarderSW_LR!L30</f>
        <v>15.61</v>
      </c>
      <c r="U32" s="1">
        <f>resultatgarderSW_LR!O30</f>
        <v>63.09</v>
      </c>
      <c r="V32" s="1">
        <f>resultatgarderSW_LR!P30</f>
        <v>6.47</v>
      </c>
      <c r="W32" s="1">
        <f>resultatgarderSW_LR!S30</f>
        <v>63.48</v>
      </c>
      <c r="X32" s="1">
        <f>resultatgarderSW_LR!T30</f>
        <v>16.59</v>
      </c>
      <c r="Y32" s="1">
        <f>resultatgarderSW_LR!W30</f>
        <v>63.7</v>
      </c>
      <c r="Z32" s="1">
        <f>resultatgarderSW_LR!X30</f>
        <v>7.27</v>
      </c>
    </row>
    <row r="33" spans="1:26" x14ac:dyDescent="0.25">
      <c r="A33" s="1" t="s">
        <v>16386</v>
      </c>
      <c r="B33" s="1">
        <v>24000</v>
      </c>
      <c r="C33" s="1">
        <f>resultatenleverSW_LR!C32</f>
        <v>62.87</v>
      </c>
      <c r="D33" s="1">
        <f>resultatenleverSW_LR!D32</f>
        <v>7.13</v>
      </c>
      <c r="E33" s="1">
        <f>resultatenleverSW_LR!G32</f>
        <v>62.6</v>
      </c>
      <c r="F33" s="1">
        <f>resultatenleverSW_LR!H32</f>
        <v>4.62</v>
      </c>
      <c r="G33" s="1">
        <f>resultatenleverSW_LR!K32</f>
        <v>62.32</v>
      </c>
      <c r="H33" s="1">
        <f>resultatenleverSW_LR!L32</f>
        <v>7.59</v>
      </c>
      <c r="I33" s="1">
        <f>resultatenleverSW_LR!O32</f>
        <v>62.6</v>
      </c>
      <c r="J33" s="1">
        <f>resultatenleverSW_LR!P32</f>
        <v>4.67</v>
      </c>
      <c r="K33" s="1">
        <f>resultatenleverSW_LR!S32</f>
        <v>62.27</v>
      </c>
      <c r="L33" s="1">
        <f>resultatenleverSW_LR!T32</f>
        <v>7.09</v>
      </c>
      <c r="M33" s="1">
        <f>resultatenleverSW_LR!W32</f>
        <v>62.21</v>
      </c>
      <c r="N33" s="1">
        <f>resultatenleverSW_LR!X32</f>
        <v>4.1399999999999997</v>
      </c>
      <c r="O33" s="1">
        <f>resultatgarderSW_LR!C31</f>
        <v>63.31</v>
      </c>
      <c r="P33" s="1">
        <f>resultatgarderSW_LR!D31</f>
        <v>15.28</v>
      </c>
      <c r="Q33" s="1">
        <f>resultatgarderSW_LR!G31</f>
        <v>63.15</v>
      </c>
      <c r="R33" s="1">
        <f>resultatgarderSW_LR!H31</f>
        <v>7.11</v>
      </c>
      <c r="S33" s="1">
        <f>resultatgarderSW_LR!K31</f>
        <v>63.15</v>
      </c>
      <c r="T33" s="1">
        <f>resultatgarderSW_LR!L31</f>
        <v>17.239999999999998</v>
      </c>
      <c r="U33" s="1">
        <f>resultatgarderSW_LR!O31</f>
        <v>63.09</v>
      </c>
      <c r="V33" s="1">
        <f>resultatgarderSW_LR!P31</f>
        <v>6.71</v>
      </c>
      <c r="W33" s="1">
        <f>resultatgarderSW_LR!S31</f>
        <v>63.26</v>
      </c>
      <c r="X33" s="1">
        <f>resultatgarderSW_LR!T31</f>
        <v>15.79</v>
      </c>
      <c r="Y33" s="1">
        <f>resultatgarderSW_LR!W31</f>
        <v>63.81</v>
      </c>
      <c r="Z33" s="1">
        <f>resultatgarderSW_LR!X31</f>
        <v>7.05</v>
      </c>
    </row>
    <row r="34" spans="1:26" x14ac:dyDescent="0.25">
      <c r="A34" s="1" t="s">
        <v>16386</v>
      </c>
      <c r="B34" s="1">
        <v>27000</v>
      </c>
      <c r="C34" s="1">
        <f>resultatenleverSW_LR!C33</f>
        <v>62.71</v>
      </c>
      <c r="D34" s="1">
        <f>resultatenleverSW_LR!D33</f>
        <v>7.6</v>
      </c>
      <c r="E34" s="1">
        <f>resultatenleverSW_LR!G33</f>
        <v>62.6</v>
      </c>
      <c r="F34" s="1">
        <f>resultatenleverSW_LR!H33</f>
        <v>5.0999999999999996</v>
      </c>
      <c r="G34" s="1">
        <f>resultatenleverSW_LR!K33</f>
        <v>62.27</v>
      </c>
      <c r="H34" s="1">
        <f>resultatenleverSW_LR!L33</f>
        <v>7.96</v>
      </c>
      <c r="I34" s="1">
        <f>resultatenleverSW_LR!O33</f>
        <v>62.54</v>
      </c>
      <c r="J34" s="1">
        <f>resultatenleverSW_LR!P33</f>
        <v>4.49</v>
      </c>
      <c r="K34" s="1">
        <f>resultatenleverSW_LR!S33</f>
        <v>62.21</v>
      </c>
      <c r="L34" s="1">
        <f>resultatenleverSW_LR!T33</f>
        <v>7.7</v>
      </c>
      <c r="M34" s="1">
        <f>resultatenleverSW_LR!W33</f>
        <v>62.1</v>
      </c>
      <c r="N34" s="1">
        <f>resultatenleverSW_LR!X33</f>
        <v>4.5</v>
      </c>
      <c r="O34" s="1">
        <f>resultatgarderSW_LR!C32</f>
        <v>63.48</v>
      </c>
      <c r="P34" s="1">
        <f>resultatgarderSW_LR!D32</f>
        <v>15.11</v>
      </c>
      <c r="Q34" s="1">
        <f>resultatgarderSW_LR!G32</f>
        <v>63.26</v>
      </c>
      <c r="R34" s="1">
        <f>resultatgarderSW_LR!H32</f>
        <v>6.97</v>
      </c>
      <c r="S34" s="1">
        <f>resultatgarderSW_LR!K32</f>
        <v>63.26</v>
      </c>
      <c r="T34" s="1">
        <f>resultatgarderSW_LR!L32</f>
        <v>17.21</v>
      </c>
      <c r="U34" s="1">
        <f>resultatgarderSW_LR!O32</f>
        <v>63.43</v>
      </c>
      <c r="V34" s="1">
        <f>resultatgarderSW_LR!P32</f>
        <v>7.09</v>
      </c>
      <c r="W34" s="1">
        <f>resultatgarderSW_LR!S32</f>
        <v>62.98</v>
      </c>
      <c r="X34" s="1">
        <f>resultatgarderSW_LR!T32</f>
        <v>17.3</v>
      </c>
      <c r="Y34" s="1">
        <f>resultatgarderSW_LR!W32</f>
        <v>63.98</v>
      </c>
      <c r="Z34" s="1">
        <f>resultatgarderSW_LR!X32</f>
        <v>6.92</v>
      </c>
    </row>
    <row r="35" spans="1:26" x14ac:dyDescent="0.25">
      <c r="A35" s="1" t="s">
        <v>16386</v>
      </c>
      <c r="B35" s="1">
        <v>30000</v>
      </c>
      <c r="C35" s="1">
        <f>resultatenleverSW_LR!C34</f>
        <v>62.6</v>
      </c>
      <c r="D35" s="1">
        <f>resultatenleverSW_LR!D34</f>
        <v>7.28</v>
      </c>
      <c r="E35" s="1">
        <f>resultatenleverSW_LR!G34</f>
        <v>62.54</v>
      </c>
      <c r="F35" s="1">
        <f>resultatenleverSW_LR!H34</f>
        <v>4.8499999999999996</v>
      </c>
      <c r="G35" s="1">
        <f>resultatenleverSW_LR!K34</f>
        <v>62.38</v>
      </c>
      <c r="H35" s="1">
        <f>resultatenleverSW_LR!L34</f>
        <v>8.01</v>
      </c>
      <c r="I35" s="1">
        <f>resultatenleverSW_LR!O34</f>
        <v>62.54</v>
      </c>
      <c r="J35" s="1">
        <f>resultatenleverSW_LR!P34</f>
        <v>4.84</v>
      </c>
      <c r="K35" s="1">
        <f>resultatenleverSW_LR!S34</f>
        <v>62.32</v>
      </c>
      <c r="L35" s="1">
        <f>resultatenleverSW_LR!T34</f>
        <v>7.68</v>
      </c>
      <c r="M35" s="1">
        <f>resultatenleverSW_LR!W34</f>
        <v>62.32</v>
      </c>
      <c r="N35" s="1">
        <f>resultatenleverSW_LR!X34</f>
        <v>4.3499999999999996</v>
      </c>
      <c r="O35" s="1">
        <f>resultatgarderSW_LR!C33</f>
        <v>63.37</v>
      </c>
      <c r="P35" s="1">
        <f>resultatgarderSW_LR!D33</f>
        <v>15.79</v>
      </c>
      <c r="Q35" s="1">
        <f>resultatgarderSW_LR!G33</f>
        <v>63.31</v>
      </c>
      <c r="R35" s="1">
        <f>resultatgarderSW_LR!H33</f>
        <v>7.28</v>
      </c>
      <c r="S35" s="1">
        <f>resultatgarderSW_LR!K33</f>
        <v>63.09</v>
      </c>
      <c r="T35" s="1">
        <f>resultatgarderSW_LR!L33</f>
        <v>15.4</v>
      </c>
      <c r="U35" s="1">
        <f>resultatgarderSW_LR!O33</f>
        <v>63.2</v>
      </c>
      <c r="V35" s="1">
        <f>resultatgarderSW_LR!P33</f>
        <v>7.21</v>
      </c>
      <c r="W35" s="1">
        <f>resultatgarderSW_LR!S33</f>
        <v>63.31</v>
      </c>
      <c r="X35" s="1">
        <f>resultatgarderSW_LR!T33</f>
        <v>17.21</v>
      </c>
      <c r="Y35" s="1">
        <f>resultatgarderSW_LR!W33</f>
        <v>64.2</v>
      </c>
      <c r="Z35" s="1">
        <f>resultatgarderSW_LR!X33</f>
        <v>7.11</v>
      </c>
    </row>
    <row r="36" spans="1:26" x14ac:dyDescent="0.25">
      <c r="A36" s="1"/>
      <c r="B36" s="1"/>
      <c r="C36" s="1">
        <f>MAX(train_cln_1T_nrm_1_AP_resultatenleverSW_CountVect_LR_csvcsv5[Précision])</f>
        <v>63.04</v>
      </c>
      <c r="D36" s="1">
        <f>MAX(train_cln_1T_nrm_1_AP_resultatenleverSW_CountVect_LR_csvcsv5[Test_time])</f>
        <v>7.6</v>
      </c>
      <c r="E36" s="1">
        <f>MAX(train_cln_1T_nrm_1_AP_resultatenleverSW_CountVect_LR_csvcsv5[Précision2])</f>
        <v>62.87</v>
      </c>
      <c r="F36" s="1">
        <f>MAX(train_cln_1T_nrm_1_AP_resultatenleverSW_CountVect_LR_csvcsv5[Test_time3])</f>
        <v>5.0999999999999996</v>
      </c>
      <c r="G36" s="1">
        <f>MAX(train_cln_1T_nrm_1_AP_resultatenleverSW_CountVect_LR_csvcsv5[Précision4])</f>
        <v>62.6</v>
      </c>
      <c r="H36" s="1">
        <f>MAX(train_cln_1T_nrm_1_AP_resultatenleverSW_CountVect_LR_csvcsv5[Test_time5])</f>
        <v>8.01</v>
      </c>
      <c r="I36" s="1">
        <f>MAX(train_cln_1T_nrm_1_AP_resultatenleverSW_CountVect_LR_csvcsv5[Précision6])</f>
        <v>62.71</v>
      </c>
      <c r="J36" s="1">
        <f>MAX(train_cln_1T_nrm_1_AP_resultatenleverSW_CountVect_LR_csvcsv5[Test_time7])</f>
        <v>4.8499999999999996</v>
      </c>
      <c r="K36" s="1">
        <f>MAX(train_cln_1T_nrm_1_AP_resultatenleverSW_CountVect_LR_csvcsv5[Précision8])</f>
        <v>62.43</v>
      </c>
      <c r="L36" s="1">
        <f>MAX(train_cln_1T_nrm_1_AP_resultatenleverSW_CountVect_LR_csvcsv5[Test_time9])</f>
        <v>7.74</v>
      </c>
      <c r="M36" s="1">
        <f>MAX(train_cln_1T_nrm_1_AP_resultatenleverSW_CountVect_LR_csvcsv5[Précision10])</f>
        <v>62.49</v>
      </c>
      <c r="N36" s="1">
        <f>MAX(train_cln_1T_nrm_1_AP_resultatenleverSW_CountVect_LR_csvcsv5[Test_time11])</f>
        <v>4.6500000000000004</v>
      </c>
      <c r="O36" s="1">
        <f>MAX(Tableau1[Précision])</f>
        <v>64.36</v>
      </c>
      <c r="P36" s="1">
        <f>MAX(Tableau1[Test_time])</f>
        <v>15.79</v>
      </c>
      <c r="Q36" s="1">
        <f>MAX(Tableau1[Précision2])</f>
        <v>64.03</v>
      </c>
      <c r="R36" s="1">
        <f>MAX(Tableau1[Test_time3])</f>
        <v>7.28</v>
      </c>
      <c r="S36" s="1">
        <f>MAX(Tableau1[Précision4])</f>
        <v>64.36</v>
      </c>
      <c r="T36" s="1">
        <f>MAX(Tableau1[Test_time5])</f>
        <v>17.239999999999998</v>
      </c>
      <c r="U36" s="1">
        <f>MAX(Tableau1[Précision6])</f>
        <v>63.7</v>
      </c>
      <c r="V36" s="1">
        <f>MAX(Tableau1[Test_time7])</f>
        <v>7.21</v>
      </c>
      <c r="W36" s="1">
        <f>MAX(Tableau1[Précision8])</f>
        <v>63.7</v>
      </c>
      <c r="X36" s="1">
        <f>MAX(Tableau1[Test_time9])</f>
        <v>17.3</v>
      </c>
      <c r="Y36" s="1">
        <f>MAX(Tableau1[Précision10])</f>
        <v>64.2</v>
      </c>
      <c r="Z36" s="1">
        <f>MAX(Tableau1[Test_time11])</f>
        <v>7.27</v>
      </c>
    </row>
    <row r="37" spans="1:26" x14ac:dyDescent="0.25">
      <c r="B37" s="8" t="s">
        <v>16403</v>
      </c>
      <c r="C37" s="8"/>
      <c r="D37" s="8"/>
      <c r="E37" s="8"/>
      <c r="F37" s="8"/>
      <c r="G37" s="8"/>
      <c r="H37" s="8" t="s">
        <v>16409</v>
      </c>
      <c r="I37" s="8"/>
      <c r="J37" s="8"/>
      <c r="K37" s="8"/>
      <c r="L37" s="8"/>
      <c r="M37" s="8"/>
    </row>
    <row r="38" spans="1:26" x14ac:dyDescent="0.25">
      <c r="B38" s="8" t="s">
        <v>4</v>
      </c>
      <c r="C38" s="8"/>
      <c r="D38" s="8" t="s">
        <v>5</v>
      </c>
      <c r="E38" s="8"/>
      <c r="F38" s="8" t="s">
        <v>6</v>
      </c>
      <c r="G38" s="8"/>
      <c r="H38" s="8" t="s">
        <v>4</v>
      </c>
      <c r="I38" s="8"/>
      <c r="J38" s="8" t="s">
        <v>5</v>
      </c>
      <c r="K38" s="8"/>
      <c r="L38" s="8" t="s">
        <v>6</v>
      </c>
      <c r="M38" s="8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4.42</v>
      </c>
      <c r="C41">
        <f>MAX(F6:F15)</f>
        <v>3.66</v>
      </c>
      <c r="D41">
        <f>MAX(H6:H15)</f>
        <v>4.63</v>
      </c>
      <c r="E41">
        <f>MAX(J6:J15)</f>
        <v>3.77</v>
      </c>
      <c r="F41">
        <f>MAX(L6:L15)</f>
        <v>4.75</v>
      </c>
      <c r="G41">
        <f>MAX(N6:N15)</f>
        <v>3.49</v>
      </c>
      <c r="H41">
        <f>MAX(L6:L15)</f>
        <v>4.75</v>
      </c>
      <c r="I41">
        <f>MAX(P6:P15)</f>
        <v>7.6</v>
      </c>
      <c r="J41">
        <f>MAX(T6:T15)</f>
        <v>8.33</v>
      </c>
      <c r="K41">
        <f>MAX(V6:V15)</f>
        <v>4.42</v>
      </c>
      <c r="L41">
        <f>MAX(X6:X15)</f>
        <v>8.33</v>
      </c>
      <c r="M41">
        <f>MAX(Z6:Z15)</f>
        <v>4.34</v>
      </c>
    </row>
    <row r="42" spans="1:26" x14ac:dyDescent="0.25">
      <c r="A42" s="7" t="s">
        <v>16385</v>
      </c>
      <c r="B42">
        <f>MAX(D16:D25)</f>
        <v>7.52</v>
      </c>
      <c r="C42">
        <f>MAX(F16:F25)</f>
        <v>4.47</v>
      </c>
      <c r="D42">
        <f>MAX(H16:H25)</f>
        <v>7.42</v>
      </c>
      <c r="E42">
        <f>MAX(J16:J25)</f>
        <v>4.43</v>
      </c>
      <c r="F42">
        <f>MAX(L16:L25)</f>
        <v>7.74</v>
      </c>
      <c r="G42">
        <f>MAX(N16:N25)</f>
        <v>4.4800000000000004</v>
      </c>
      <c r="H42">
        <f>MAX(L16:L25)</f>
        <v>7.74</v>
      </c>
      <c r="I42">
        <f>MAX(P16:P25)</f>
        <v>15.21</v>
      </c>
      <c r="J42">
        <f>MAX(T16:T25)</f>
        <v>14.58</v>
      </c>
      <c r="K42">
        <f>MAX(V16:V25)</f>
        <v>5.94</v>
      </c>
      <c r="L42">
        <f>MAX(X16:X25)</f>
        <v>13.22</v>
      </c>
      <c r="M42">
        <f>MAX(Z16:Z25)</f>
        <v>6.04</v>
      </c>
    </row>
    <row r="43" spans="1:26" x14ac:dyDescent="0.25">
      <c r="A43" s="6" t="s">
        <v>16386</v>
      </c>
      <c r="B43">
        <f>MAX(D26:D35)</f>
        <v>7.6</v>
      </c>
      <c r="C43">
        <f>MAX(F26:F35)</f>
        <v>5.0999999999999996</v>
      </c>
      <c r="D43">
        <f>MAX(H26:H35)</f>
        <v>8.01</v>
      </c>
      <c r="E43">
        <f>MAX(J26:J35)</f>
        <v>4.8499999999999996</v>
      </c>
      <c r="F43">
        <f>MAX(H26:H35)</f>
        <v>8.01</v>
      </c>
      <c r="G43">
        <f>MAX(L26:L35)</f>
        <v>7.7</v>
      </c>
      <c r="H43">
        <f>MAX(N26:N35)</f>
        <v>4.6500000000000004</v>
      </c>
      <c r="I43">
        <f>MAX(P26:P35)</f>
        <v>15.79</v>
      </c>
      <c r="J43">
        <f>MAX(T26:T35)</f>
        <v>17.239999999999998</v>
      </c>
      <c r="K43">
        <f>MAX(V26:V35)</f>
        <v>7.21</v>
      </c>
      <c r="L43">
        <f>MAX(X26:X35)</f>
        <v>17.3</v>
      </c>
      <c r="M43">
        <f>MAX(Z26:Z35)</f>
        <v>7.27</v>
      </c>
    </row>
  </sheetData>
  <mergeCells count="29"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  <mergeCell ref="O4:P4"/>
    <mergeCell ref="Q4:R4"/>
    <mergeCell ref="S4:T4"/>
    <mergeCell ref="U4:V4"/>
    <mergeCell ref="W4:X4"/>
    <mergeCell ref="B37:G37"/>
    <mergeCell ref="H37:M37"/>
    <mergeCell ref="B38:C38"/>
    <mergeCell ref="D38:E38"/>
    <mergeCell ref="F38:G38"/>
    <mergeCell ref="H38:I38"/>
    <mergeCell ref="J38:K38"/>
    <mergeCell ref="L38:M3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U4" sqref="A4:XFD35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8" t="s">
        <v>4</v>
      </c>
      <c r="B2" s="8"/>
      <c r="C2" s="8"/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  <c r="O2" s="8"/>
      <c r="P2" s="8"/>
      <c r="Q2" s="8" t="s">
        <v>6</v>
      </c>
      <c r="R2" s="8"/>
      <c r="S2" s="8"/>
      <c r="T2" s="8"/>
      <c r="U2" s="8"/>
      <c r="V2" s="8"/>
      <c r="W2" s="8"/>
      <c r="X2" s="8"/>
    </row>
    <row r="3" spans="1:16384" x14ac:dyDescent="0.25">
      <c r="A3" s="8" t="s">
        <v>16391</v>
      </c>
      <c r="B3" s="8"/>
      <c r="C3" s="8"/>
      <c r="D3" s="8"/>
      <c r="E3" s="8" t="s">
        <v>16392</v>
      </c>
      <c r="F3" s="8"/>
      <c r="G3" s="8"/>
      <c r="H3" s="8"/>
      <c r="I3" s="8" t="s">
        <v>16391</v>
      </c>
      <c r="J3" s="8"/>
      <c r="K3" s="8"/>
      <c r="L3" s="8"/>
      <c r="M3" s="8" t="s">
        <v>16392</v>
      </c>
      <c r="N3" s="8"/>
      <c r="O3" s="8"/>
      <c r="P3" s="8"/>
      <c r="Q3" s="8" t="s">
        <v>16391</v>
      </c>
      <c r="R3" s="8"/>
      <c r="S3" s="8"/>
      <c r="T3" s="8"/>
      <c r="U3" s="8" t="s">
        <v>16392</v>
      </c>
      <c r="V3" s="8"/>
      <c r="W3" s="8"/>
      <c r="X3" s="8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62.49</v>
      </c>
      <c r="D5">
        <v>3.62</v>
      </c>
      <c r="E5">
        <v>1</v>
      </c>
      <c r="F5">
        <v>3000</v>
      </c>
      <c r="G5">
        <v>62.76</v>
      </c>
      <c r="H5">
        <v>3.37</v>
      </c>
      <c r="I5">
        <v>1</v>
      </c>
      <c r="J5">
        <v>3000</v>
      </c>
      <c r="K5">
        <v>62.54</v>
      </c>
      <c r="L5">
        <v>3.81</v>
      </c>
      <c r="M5">
        <v>1</v>
      </c>
      <c r="N5">
        <v>3000</v>
      </c>
      <c r="O5">
        <v>62.6</v>
      </c>
      <c r="P5">
        <v>3.2</v>
      </c>
      <c r="Q5">
        <v>1</v>
      </c>
      <c r="R5">
        <v>3000</v>
      </c>
      <c r="S5">
        <v>61.71</v>
      </c>
      <c r="T5">
        <v>3.62</v>
      </c>
      <c r="U5">
        <v>1</v>
      </c>
      <c r="V5">
        <v>3000</v>
      </c>
      <c r="W5">
        <v>62.49</v>
      </c>
      <c r="X5">
        <v>2.8</v>
      </c>
    </row>
    <row r="6" spans="1:16384" x14ac:dyDescent="0.25">
      <c r="A6">
        <v>1</v>
      </c>
      <c r="B6">
        <v>6000</v>
      </c>
      <c r="C6">
        <v>62.15</v>
      </c>
      <c r="D6">
        <v>4.01</v>
      </c>
      <c r="E6">
        <v>1</v>
      </c>
      <c r="F6">
        <v>6000</v>
      </c>
      <c r="G6">
        <v>62.71</v>
      </c>
      <c r="H6">
        <v>3.38</v>
      </c>
      <c r="I6">
        <v>1</v>
      </c>
      <c r="J6">
        <v>6000</v>
      </c>
      <c r="K6">
        <v>62.49</v>
      </c>
      <c r="L6">
        <v>4.03</v>
      </c>
      <c r="M6">
        <v>1</v>
      </c>
      <c r="N6">
        <v>6000</v>
      </c>
      <c r="O6">
        <v>62.49</v>
      </c>
      <c r="P6">
        <v>3.33</v>
      </c>
      <c r="Q6">
        <v>1</v>
      </c>
      <c r="R6">
        <v>6000</v>
      </c>
      <c r="S6">
        <v>61.66</v>
      </c>
      <c r="T6">
        <v>4</v>
      </c>
      <c r="U6">
        <v>1</v>
      </c>
      <c r="V6">
        <v>6000</v>
      </c>
      <c r="W6">
        <v>62.43</v>
      </c>
      <c r="X6">
        <v>3.04</v>
      </c>
    </row>
    <row r="7" spans="1:16384" x14ac:dyDescent="0.25">
      <c r="A7">
        <v>1</v>
      </c>
      <c r="B7">
        <v>9000</v>
      </c>
      <c r="C7">
        <v>62.15</v>
      </c>
      <c r="D7">
        <v>4.18</v>
      </c>
      <c r="E7">
        <v>1</v>
      </c>
      <c r="F7">
        <v>9000</v>
      </c>
      <c r="G7">
        <v>62.87</v>
      </c>
      <c r="H7">
        <v>3.18</v>
      </c>
      <c r="I7">
        <v>1</v>
      </c>
      <c r="J7">
        <v>9000</v>
      </c>
      <c r="K7">
        <v>62.38</v>
      </c>
      <c r="L7">
        <v>4.03</v>
      </c>
      <c r="M7">
        <v>1</v>
      </c>
      <c r="N7">
        <v>9000</v>
      </c>
      <c r="O7">
        <v>62.54</v>
      </c>
      <c r="P7">
        <v>3.49</v>
      </c>
      <c r="Q7">
        <v>1</v>
      </c>
      <c r="R7">
        <v>9000</v>
      </c>
      <c r="S7">
        <v>61.82</v>
      </c>
      <c r="T7">
        <v>4.3499999999999996</v>
      </c>
      <c r="U7">
        <v>1</v>
      </c>
      <c r="V7">
        <v>9000</v>
      </c>
      <c r="W7">
        <v>62.38</v>
      </c>
      <c r="X7">
        <v>3.32</v>
      </c>
    </row>
    <row r="8" spans="1:16384" x14ac:dyDescent="0.25">
      <c r="A8">
        <v>1</v>
      </c>
      <c r="B8">
        <v>12000</v>
      </c>
      <c r="C8">
        <v>62.15</v>
      </c>
      <c r="D8">
        <v>4.33</v>
      </c>
      <c r="E8">
        <v>1</v>
      </c>
      <c r="F8">
        <v>12000</v>
      </c>
      <c r="G8">
        <v>62.87</v>
      </c>
      <c r="H8">
        <v>3.23</v>
      </c>
      <c r="I8">
        <v>1</v>
      </c>
      <c r="J8">
        <v>12000</v>
      </c>
      <c r="K8">
        <v>62.38</v>
      </c>
      <c r="L8">
        <v>4.63</v>
      </c>
      <c r="M8">
        <v>1</v>
      </c>
      <c r="N8">
        <v>12000</v>
      </c>
      <c r="O8">
        <v>62.49</v>
      </c>
      <c r="P8">
        <v>3.7</v>
      </c>
      <c r="Q8">
        <v>1</v>
      </c>
      <c r="R8">
        <v>12000</v>
      </c>
      <c r="S8">
        <v>61.88</v>
      </c>
      <c r="T8">
        <v>4.42</v>
      </c>
      <c r="U8">
        <v>1</v>
      </c>
      <c r="V8">
        <v>12000</v>
      </c>
      <c r="W8">
        <v>62.49</v>
      </c>
      <c r="X8">
        <v>3.28</v>
      </c>
    </row>
    <row r="9" spans="1:16384" x14ac:dyDescent="0.25">
      <c r="A9">
        <v>1</v>
      </c>
      <c r="B9">
        <v>15000</v>
      </c>
      <c r="C9">
        <v>62.32</v>
      </c>
      <c r="D9">
        <v>4.3</v>
      </c>
      <c r="E9">
        <v>1</v>
      </c>
      <c r="F9">
        <v>15000</v>
      </c>
      <c r="G9">
        <v>62.76</v>
      </c>
      <c r="H9">
        <v>3.61</v>
      </c>
      <c r="I9">
        <v>1</v>
      </c>
      <c r="J9">
        <v>15000</v>
      </c>
      <c r="K9">
        <v>62.38</v>
      </c>
      <c r="L9">
        <v>4.4400000000000004</v>
      </c>
      <c r="M9">
        <v>1</v>
      </c>
      <c r="N9">
        <v>15000</v>
      </c>
      <c r="O9">
        <v>62.49</v>
      </c>
      <c r="P9">
        <v>3.5</v>
      </c>
      <c r="Q9">
        <v>1</v>
      </c>
      <c r="R9">
        <v>15000</v>
      </c>
      <c r="S9">
        <v>61.82</v>
      </c>
      <c r="T9">
        <v>4.54</v>
      </c>
      <c r="U9">
        <v>1</v>
      </c>
      <c r="V9">
        <v>15000</v>
      </c>
      <c r="W9">
        <v>62.43</v>
      </c>
      <c r="X9">
        <v>3.27</v>
      </c>
    </row>
    <row r="10" spans="1:16384" x14ac:dyDescent="0.25">
      <c r="A10">
        <v>1</v>
      </c>
      <c r="B10">
        <v>18000</v>
      </c>
      <c r="C10">
        <v>62.32</v>
      </c>
      <c r="D10">
        <v>4.41</v>
      </c>
      <c r="E10">
        <v>1</v>
      </c>
      <c r="F10">
        <v>18000</v>
      </c>
      <c r="G10">
        <v>62.76</v>
      </c>
      <c r="H10">
        <v>3.66</v>
      </c>
      <c r="I10">
        <v>1</v>
      </c>
      <c r="J10">
        <v>18000</v>
      </c>
      <c r="K10">
        <v>62.38</v>
      </c>
      <c r="L10">
        <v>4.47</v>
      </c>
      <c r="M10">
        <v>1</v>
      </c>
      <c r="N10">
        <v>18000</v>
      </c>
      <c r="O10">
        <v>62.49</v>
      </c>
      <c r="P10">
        <v>3.47</v>
      </c>
      <c r="Q10">
        <v>1</v>
      </c>
      <c r="R10">
        <v>18000</v>
      </c>
      <c r="S10">
        <v>61.82</v>
      </c>
      <c r="T10">
        <v>4.62</v>
      </c>
      <c r="U10">
        <v>1</v>
      </c>
      <c r="V10">
        <v>18000</v>
      </c>
      <c r="W10">
        <v>62.43</v>
      </c>
      <c r="X10">
        <v>3.38</v>
      </c>
    </row>
    <row r="11" spans="1:16384" x14ac:dyDescent="0.25">
      <c r="A11">
        <v>1</v>
      </c>
      <c r="B11">
        <v>21000</v>
      </c>
      <c r="C11">
        <v>62.32</v>
      </c>
      <c r="D11">
        <v>4.37</v>
      </c>
      <c r="E11">
        <v>1</v>
      </c>
      <c r="F11">
        <v>21000</v>
      </c>
      <c r="G11">
        <v>62.76</v>
      </c>
      <c r="H11">
        <v>3.42</v>
      </c>
      <c r="I11">
        <v>1</v>
      </c>
      <c r="J11">
        <v>21000</v>
      </c>
      <c r="K11">
        <v>62.38</v>
      </c>
      <c r="L11">
        <v>4.49</v>
      </c>
      <c r="M11">
        <v>1</v>
      </c>
      <c r="N11">
        <v>21000</v>
      </c>
      <c r="O11">
        <v>62.49</v>
      </c>
      <c r="P11">
        <v>3.7</v>
      </c>
      <c r="Q11">
        <v>1</v>
      </c>
      <c r="R11">
        <v>21000</v>
      </c>
      <c r="S11">
        <v>61.82</v>
      </c>
      <c r="T11">
        <v>4.66</v>
      </c>
      <c r="U11">
        <v>1</v>
      </c>
      <c r="V11">
        <v>21000</v>
      </c>
      <c r="W11">
        <v>62.43</v>
      </c>
      <c r="X11">
        <v>3.38</v>
      </c>
    </row>
    <row r="12" spans="1:16384" x14ac:dyDescent="0.25">
      <c r="A12">
        <v>1</v>
      </c>
      <c r="B12">
        <v>24000</v>
      </c>
      <c r="C12">
        <v>62.32</v>
      </c>
      <c r="D12">
        <v>4.38</v>
      </c>
      <c r="E12">
        <v>1</v>
      </c>
      <c r="F12">
        <v>24000</v>
      </c>
      <c r="G12">
        <v>62.76</v>
      </c>
      <c r="H12">
        <v>3.52</v>
      </c>
      <c r="I12">
        <v>1</v>
      </c>
      <c r="J12">
        <v>24000</v>
      </c>
      <c r="K12">
        <v>62.38</v>
      </c>
      <c r="L12">
        <v>4.5199999999999996</v>
      </c>
      <c r="M12">
        <v>1</v>
      </c>
      <c r="N12">
        <v>24000</v>
      </c>
      <c r="O12">
        <v>62.49</v>
      </c>
      <c r="P12">
        <v>3.77</v>
      </c>
      <c r="Q12">
        <v>1</v>
      </c>
      <c r="R12">
        <v>24000</v>
      </c>
      <c r="S12">
        <v>61.82</v>
      </c>
      <c r="T12">
        <v>4.37</v>
      </c>
      <c r="U12">
        <v>1</v>
      </c>
      <c r="V12">
        <v>24000</v>
      </c>
      <c r="W12">
        <v>62.43</v>
      </c>
      <c r="X12">
        <v>3.49</v>
      </c>
    </row>
    <row r="13" spans="1:16384" x14ac:dyDescent="0.25">
      <c r="A13">
        <v>1</v>
      </c>
      <c r="B13">
        <v>27000</v>
      </c>
      <c r="C13">
        <v>62.32</v>
      </c>
      <c r="D13">
        <v>4.42</v>
      </c>
      <c r="E13">
        <v>1</v>
      </c>
      <c r="F13">
        <v>27000</v>
      </c>
      <c r="G13">
        <v>62.76</v>
      </c>
      <c r="H13">
        <v>3.42</v>
      </c>
      <c r="I13">
        <v>1</v>
      </c>
      <c r="J13">
        <v>27000</v>
      </c>
      <c r="K13">
        <v>62.38</v>
      </c>
      <c r="L13">
        <v>4.49</v>
      </c>
      <c r="M13">
        <v>1</v>
      </c>
      <c r="N13">
        <v>27000</v>
      </c>
      <c r="O13">
        <v>62.49</v>
      </c>
      <c r="P13">
        <v>3.72</v>
      </c>
      <c r="Q13">
        <v>1</v>
      </c>
      <c r="R13">
        <v>27000</v>
      </c>
      <c r="S13">
        <v>61.82</v>
      </c>
      <c r="T13">
        <v>4.75</v>
      </c>
      <c r="U13">
        <v>1</v>
      </c>
      <c r="V13">
        <v>27000</v>
      </c>
      <c r="W13">
        <v>62.43</v>
      </c>
      <c r="X13">
        <v>3.33</v>
      </c>
    </row>
    <row r="14" spans="1:16384" x14ac:dyDescent="0.25">
      <c r="A14">
        <v>1</v>
      </c>
      <c r="B14">
        <v>30000</v>
      </c>
      <c r="C14">
        <v>62.32</v>
      </c>
      <c r="D14">
        <v>4.3899999999999997</v>
      </c>
      <c r="E14">
        <v>1</v>
      </c>
      <c r="F14">
        <v>30000</v>
      </c>
      <c r="G14">
        <v>62.76</v>
      </c>
      <c r="H14">
        <v>3.47</v>
      </c>
      <c r="I14">
        <v>1</v>
      </c>
      <c r="J14">
        <v>30000</v>
      </c>
      <c r="K14">
        <v>62.38</v>
      </c>
      <c r="L14">
        <v>4.53</v>
      </c>
      <c r="M14">
        <v>1</v>
      </c>
      <c r="N14">
        <v>30000</v>
      </c>
      <c r="O14">
        <v>62.49</v>
      </c>
      <c r="P14">
        <v>3.47</v>
      </c>
      <c r="Q14">
        <v>1</v>
      </c>
      <c r="R14">
        <v>30000</v>
      </c>
      <c r="S14">
        <v>61.82</v>
      </c>
      <c r="T14">
        <v>4.59</v>
      </c>
      <c r="U14">
        <v>1</v>
      </c>
      <c r="V14">
        <v>30000</v>
      </c>
      <c r="W14">
        <v>62.43</v>
      </c>
      <c r="X14">
        <v>3.32</v>
      </c>
    </row>
    <row r="15" spans="1:16384" x14ac:dyDescent="0.25">
      <c r="A15">
        <v>2</v>
      </c>
      <c r="B15">
        <v>3000</v>
      </c>
      <c r="C15">
        <v>62.27</v>
      </c>
      <c r="D15">
        <v>4.13</v>
      </c>
      <c r="E15">
        <v>2</v>
      </c>
      <c r="F15">
        <v>3000</v>
      </c>
      <c r="G15">
        <v>62.32</v>
      </c>
      <c r="H15">
        <v>3.4</v>
      </c>
      <c r="I15">
        <v>2</v>
      </c>
      <c r="J15">
        <v>3000</v>
      </c>
      <c r="K15">
        <v>62.15</v>
      </c>
      <c r="L15">
        <v>4.62</v>
      </c>
      <c r="M15">
        <v>2</v>
      </c>
      <c r="N15">
        <v>3000</v>
      </c>
      <c r="O15">
        <v>62.49</v>
      </c>
      <c r="P15">
        <v>3.71</v>
      </c>
      <c r="Q15">
        <v>2</v>
      </c>
      <c r="R15">
        <v>3000</v>
      </c>
      <c r="S15">
        <v>62.27</v>
      </c>
      <c r="T15">
        <v>5.0999999999999996</v>
      </c>
      <c r="U15">
        <v>2</v>
      </c>
      <c r="V15">
        <v>3000</v>
      </c>
      <c r="W15">
        <v>62.1</v>
      </c>
      <c r="X15">
        <v>3.71</v>
      </c>
    </row>
    <row r="16" spans="1:16384" x14ac:dyDescent="0.25">
      <c r="A16">
        <v>2</v>
      </c>
      <c r="B16">
        <v>6000</v>
      </c>
      <c r="C16">
        <v>62.49</v>
      </c>
      <c r="D16">
        <v>4.88</v>
      </c>
      <c r="E16">
        <v>2</v>
      </c>
      <c r="F16">
        <v>6000</v>
      </c>
      <c r="G16">
        <v>62.54</v>
      </c>
      <c r="H16">
        <v>3.73</v>
      </c>
      <c r="I16">
        <v>2</v>
      </c>
      <c r="J16">
        <v>6000</v>
      </c>
      <c r="K16">
        <v>62.32</v>
      </c>
      <c r="L16">
        <v>5.15</v>
      </c>
      <c r="M16">
        <v>2</v>
      </c>
      <c r="N16">
        <v>6000</v>
      </c>
      <c r="O16">
        <v>62.49</v>
      </c>
      <c r="P16">
        <v>3.78</v>
      </c>
      <c r="Q16">
        <v>2</v>
      </c>
      <c r="R16">
        <v>6000</v>
      </c>
      <c r="S16">
        <v>61.82</v>
      </c>
      <c r="T16">
        <v>5.07</v>
      </c>
      <c r="U16">
        <v>2</v>
      </c>
      <c r="V16">
        <v>6000</v>
      </c>
      <c r="W16">
        <v>62.32</v>
      </c>
      <c r="X16">
        <v>3.48</v>
      </c>
    </row>
    <row r="17" spans="1:24" x14ac:dyDescent="0.25">
      <c r="A17">
        <v>2</v>
      </c>
      <c r="B17">
        <v>9000</v>
      </c>
      <c r="C17">
        <v>62.49</v>
      </c>
      <c r="D17">
        <v>5.36</v>
      </c>
      <c r="E17">
        <v>2</v>
      </c>
      <c r="F17">
        <v>9000</v>
      </c>
      <c r="G17">
        <v>62.38</v>
      </c>
      <c r="H17">
        <v>3.81</v>
      </c>
      <c r="I17">
        <v>2</v>
      </c>
      <c r="J17">
        <v>9000</v>
      </c>
      <c r="K17">
        <v>62.32</v>
      </c>
      <c r="L17">
        <v>5.81</v>
      </c>
      <c r="M17">
        <v>2</v>
      </c>
      <c r="N17">
        <v>9000</v>
      </c>
      <c r="O17">
        <v>62.54</v>
      </c>
      <c r="P17">
        <v>3.85</v>
      </c>
      <c r="Q17">
        <v>2</v>
      </c>
      <c r="R17">
        <v>9000</v>
      </c>
      <c r="S17">
        <v>62.1</v>
      </c>
      <c r="T17">
        <v>5.47</v>
      </c>
      <c r="U17">
        <v>2</v>
      </c>
      <c r="V17">
        <v>9000</v>
      </c>
      <c r="W17">
        <v>62.15</v>
      </c>
      <c r="X17">
        <v>3.61</v>
      </c>
    </row>
    <row r="18" spans="1:24" x14ac:dyDescent="0.25">
      <c r="A18">
        <v>2</v>
      </c>
      <c r="B18">
        <v>12000</v>
      </c>
      <c r="C18">
        <v>62.98</v>
      </c>
      <c r="D18">
        <v>5.38</v>
      </c>
      <c r="E18">
        <v>2</v>
      </c>
      <c r="F18">
        <v>12000</v>
      </c>
      <c r="G18">
        <v>62.43</v>
      </c>
      <c r="H18">
        <v>4.16</v>
      </c>
      <c r="I18">
        <v>2</v>
      </c>
      <c r="J18">
        <v>12000</v>
      </c>
      <c r="K18">
        <v>62.27</v>
      </c>
      <c r="L18">
        <v>6.8</v>
      </c>
      <c r="M18">
        <v>2</v>
      </c>
      <c r="N18">
        <v>12000</v>
      </c>
      <c r="O18">
        <v>62.54</v>
      </c>
      <c r="P18">
        <v>4.2</v>
      </c>
      <c r="Q18">
        <v>2</v>
      </c>
      <c r="R18">
        <v>12000</v>
      </c>
      <c r="S18">
        <v>62.43</v>
      </c>
      <c r="T18">
        <v>5.79</v>
      </c>
      <c r="U18">
        <v>2</v>
      </c>
      <c r="V18">
        <v>12000</v>
      </c>
      <c r="W18">
        <v>62.15</v>
      </c>
      <c r="X18">
        <v>3.93</v>
      </c>
    </row>
    <row r="19" spans="1:24" x14ac:dyDescent="0.25">
      <c r="A19">
        <v>2</v>
      </c>
      <c r="B19">
        <v>15000</v>
      </c>
      <c r="C19">
        <v>63.04</v>
      </c>
      <c r="D19">
        <v>5.7</v>
      </c>
      <c r="E19">
        <v>2</v>
      </c>
      <c r="F19">
        <v>15000</v>
      </c>
      <c r="G19">
        <v>62.54</v>
      </c>
      <c r="H19">
        <v>4.08</v>
      </c>
      <c r="I19">
        <v>2</v>
      </c>
      <c r="J19">
        <v>15000</v>
      </c>
      <c r="K19">
        <v>62.27</v>
      </c>
      <c r="L19">
        <v>6.76</v>
      </c>
      <c r="M19">
        <v>2</v>
      </c>
      <c r="N19">
        <v>15000</v>
      </c>
      <c r="O19">
        <v>62.54</v>
      </c>
      <c r="P19">
        <v>4.25</v>
      </c>
      <c r="Q19">
        <v>2</v>
      </c>
      <c r="R19">
        <v>15000</v>
      </c>
      <c r="S19">
        <v>62.32</v>
      </c>
      <c r="T19">
        <v>5.64</v>
      </c>
      <c r="U19">
        <v>2</v>
      </c>
      <c r="V19">
        <v>15000</v>
      </c>
      <c r="W19">
        <v>62.21</v>
      </c>
      <c r="X19">
        <v>4.1100000000000003</v>
      </c>
    </row>
    <row r="20" spans="1:24" x14ac:dyDescent="0.25">
      <c r="A20">
        <v>2</v>
      </c>
      <c r="B20">
        <v>18000</v>
      </c>
      <c r="C20">
        <v>63.04</v>
      </c>
      <c r="D20">
        <v>6.15</v>
      </c>
      <c r="E20">
        <v>2</v>
      </c>
      <c r="F20">
        <v>18000</v>
      </c>
      <c r="G20">
        <v>62.49</v>
      </c>
      <c r="H20">
        <v>4.2</v>
      </c>
      <c r="I20">
        <v>2</v>
      </c>
      <c r="J20">
        <v>18000</v>
      </c>
      <c r="K20">
        <v>62.21</v>
      </c>
      <c r="L20">
        <v>6.86</v>
      </c>
      <c r="M20">
        <v>2</v>
      </c>
      <c r="N20">
        <v>18000</v>
      </c>
      <c r="O20">
        <v>62.6</v>
      </c>
      <c r="P20">
        <v>4.21</v>
      </c>
      <c r="Q20">
        <v>2</v>
      </c>
      <c r="R20">
        <v>18000</v>
      </c>
      <c r="S20">
        <v>62.21</v>
      </c>
      <c r="T20">
        <v>6.43</v>
      </c>
      <c r="U20">
        <v>2</v>
      </c>
      <c r="V20">
        <v>18000</v>
      </c>
      <c r="W20">
        <v>62.04</v>
      </c>
      <c r="X20">
        <v>4.16</v>
      </c>
    </row>
    <row r="21" spans="1:24" x14ac:dyDescent="0.25">
      <c r="A21">
        <v>2</v>
      </c>
      <c r="B21">
        <v>21000</v>
      </c>
      <c r="C21">
        <v>62.98</v>
      </c>
      <c r="D21">
        <v>6.24</v>
      </c>
      <c r="E21">
        <v>2</v>
      </c>
      <c r="F21">
        <v>21000</v>
      </c>
      <c r="G21">
        <v>62.49</v>
      </c>
      <c r="H21">
        <v>4.47</v>
      </c>
      <c r="I21">
        <v>2</v>
      </c>
      <c r="J21">
        <v>21000</v>
      </c>
      <c r="K21">
        <v>62.27</v>
      </c>
      <c r="L21">
        <v>6.93</v>
      </c>
      <c r="M21">
        <v>2</v>
      </c>
      <c r="N21">
        <v>21000</v>
      </c>
      <c r="O21">
        <v>62.49</v>
      </c>
      <c r="P21">
        <v>4.3899999999999997</v>
      </c>
      <c r="Q21">
        <v>2</v>
      </c>
      <c r="R21">
        <v>21000</v>
      </c>
      <c r="S21">
        <v>62.38</v>
      </c>
      <c r="T21">
        <v>6.16</v>
      </c>
      <c r="U21">
        <v>2</v>
      </c>
      <c r="V21">
        <v>21000</v>
      </c>
      <c r="W21">
        <v>62.1</v>
      </c>
      <c r="X21">
        <v>4.41</v>
      </c>
    </row>
    <row r="22" spans="1:24" x14ac:dyDescent="0.25">
      <c r="A22">
        <v>2</v>
      </c>
      <c r="B22">
        <v>24000</v>
      </c>
      <c r="C22">
        <v>62.93</v>
      </c>
      <c r="D22">
        <v>6.77</v>
      </c>
      <c r="E22">
        <v>2</v>
      </c>
      <c r="F22">
        <v>24000</v>
      </c>
      <c r="G22">
        <v>62.38</v>
      </c>
      <c r="H22">
        <v>4.2</v>
      </c>
      <c r="I22">
        <v>2</v>
      </c>
      <c r="J22">
        <v>24000</v>
      </c>
      <c r="K22">
        <v>62.32</v>
      </c>
      <c r="L22">
        <v>7.18</v>
      </c>
      <c r="M22">
        <v>2</v>
      </c>
      <c r="N22">
        <v>24000</v>
      </c>
      <c r="O22">
        <v>62.38</v>
      </c>
      <c r="P22">
        <v>4.3499999999999996</v>
      </c>
      <c r="Q22">
        <v>2</v>
      </c>
      <c r="R22">
        <v>24000</v>
      </c>
      <c r="S22">
        <v>62.38</v>
      </c>
      <c r="T22">
        <v>6.37</v>
      </c>
      <c r="U22">
        <v>2</v>
      </c>
      <c r="V22">
        <v>24000</v>
      </c>
      <c r="W22">
        <v>61.99</v>
      </c>
      <c r="X22">
        <v>4.2</v>
      </c>
    </row>
    <row r="23" spans="1:24" x14ac:dyDescent="0.25">
      <c r="A23">
        <v>2</v>
      </c>
      <c r="B23">
        <v>27000</v>
      </c>
      <c r="C23">
        <v>62.87</v>
      </c>
      <c r="D23">
        <v>6.77</v>
      </c>
      <c r="E23">
        <v>2</v>
      </c>
      <c r="F23">
        <v>27000</v>
      </c>
      <c r="G23">
        <v>62.38</v>
      </c>
      <c r="H23">
        <v>4.4000000000000004</v>
      </c>
      <c r="I23">
        <v>2</v>
      </c>
      <c r="J23">
        <v>27000</v>
      </c>
      <c r="K23">
        <v>62.43</v>
      </c>
      <c r="L23">
        <v>7.42</v>
      </c>
      <c r="M23">
        <v>2</v>
      </c>
      <c r="N23">
        <v>27000</v>
      </c>
      <c r="O23">
        <v>62.38</v>
      </c>
      <c r="P23">
        <v>4.25</v>
      </c>
      <c r="Q23">
        <v>2</v>
      </c>
      <c r="R23">
        <v>27000</v>
      </c>
      <c r="S23">
        <v>62.38</v>
      </c>
      <c r="T23">
        <v>7.15</v>
      </c>
      <c r="U23">
        <v>2</v>
      </c>
      <c r="V23">
        <v>27000</v>
      </c>
      <c r="W23">
        <v>61.99</v>
      </c>
      <c r="X23">
        <v>4.4800000000000004</v>
      </c>
    </row>
    <row r="24" spans="1:24" x14ac:dyDescent="0.25">
      <c r="A24">
        <v>2</v>
      </c>
      <c r="B24">
        <v>30000</v>
      </c>
      <c r="C24">
        <v>62.82</v>
      </c>
      <c r="D24">
        <v>7.52</v>
      </c>
      <c r="E24">
        <v>2</v>
      </c>
      <c r="F24">
        <v>30000</v>
      </c>
      <c r="G24">
        <v>62.49</v>
      </c>
      <c r="H24">
        <v>4.29</v>
      </c>
      <c r="I24">
        <v>2</v>
      </c>
      <c r="J24">
        <v>30000</v>
      </c>
      <c r="K24">
        <v>62.32</v>
      </c>
      <c r="L24">
        <v>7.14</v>
      </c>
      <c r="M24">
        <v>2</v>
      </c>
      <c r="N24">
        <v>30000</v>
      </c>
      <c r="O24">
        <v>62.32</v>
      </c>
      <c r="P24">
        <v>4.43</v>
      </c>
      <c r="Q24">
        <v>2</v>
      </c>
      <c r="R24">
        <v>30000</v>
      </c>
      <c r="S24">
        <v>62.43</v>
      </c>
      <c r="T24">
        <v>7.74</v>
      </c>
      <c r="U24">
        <v>2</v>
      </c>
      <c r="V24">
        <v>30000</v>
      </c>
      <c r="W24">
        <v>61.93</v>
      </c>
      <c r="X24">
        <v>4.4000000000000004</v>
      </c>
    </row>
    <row r="25" spans="1:24" x14ac:dyDescent="0.25">
      <c r="A25">
        <v>3</v>
      </c>
      <c r="B25">
        <v>3000</v>
      </c>
      <c r="C25">
        <v>62.21</v>
      </c>
      <c r="D25">
        <v>5.01</v>
      </c>
      <c r="E25">
        <v>3</v>
      </c>
      <c r="F25">
        <v>3000</v>
      </c>
      <c r="G25">
        <v>62.38</v>
      </c>
      <c r="H25">
        <v>3.59</v>
      </c>
      <c r="I25">
        <v>3</v>
      </c>
      <c r="J25">
        <v>3000</v>
      </c>
      <c r="K25">
        <v>62.1</v>
      </c>
      <c r="L25">
        <v>5.19</v>
      </c>
      <c r="M25">
        <v>3</v>
      </c>
      <c r="N25">
        <v>3000</v>
      </c>
      <c r="O25">
        <v>62.49</v>
      </c>
      <c r="P25">
        <v>3.87</v>
      </c>
      <c r="Q25">
        <v>3</v>
      </c>
      <c r="R25">
        <v>3000</v>
      </c>
      <c r="S25">
        <v>62.27</v>
      </c>
      <c r="T25">
        <v>4.75</v>
      </c>
      <c r="U25">
        <v>3</v>
      </c>
      <c r="V25">
        <v>3000</v>
      </c>
      <c r="W25">
        <v>62.15</v>
      </c>
      <c r="X25">
        <v>3.83</v>
      </c>
    </row>
    <row r="26" spans="1:24" x14ac:dyDescent="0.25">
      <c r="A26">
        <v>3</v>
      </c>
      <c r="B26">
        <v>6000</v>
      </c>
      <c r="C26">
        <v>62.65</v>
      </c>
      <c r="D26">
        <v>5.2</v>
      </c>
      <c r="E26">
        <v>3</v>
      </c>
      <c r="F26">
        <v>6000</v>
      </c>
      <c r="G26">
        <v>62.6</v>
      </c>
      <c r="H26">
        <v>4.01</v>
      </c>
      <c r="I26">
        <v>3</v>
      </c>
      <c r="J26">
        <v>6000</v>
      </c>
      <c r="K26">
        <v>62.6</v>
      </c>
      <c r="L26">
        <v>5.92</v>
      </c>
      <c r="M26">
        <v>3</v>
      </c>
      <c r="N26">
        <v>6000</v>
      </c>
      <c r="O26">
        <v>62.6</v>
      </c>
      <c r="P26">
        <v>4.05</v>
      </c>
      <c r="Q26">
        <v>3</v>
      </c>
      <c r="R26">
        <v>6000</v>
      </c>
      <c r="S26">
        <v>61.82</v>
      </c>
      <c r="T26">
        <v>5.78</v>
      </c>
      <c r="U26">
        <v>3</v>
      </c>
      <c r="V26">
        <v>6000</v>
      </c>
      <c r="W26">
        <v>62.15</v>
      </c>
      <c r="X26">
        <v>3.8</v>
      </c>
    </row>
    <row r="27" spans="1:24" x14ac:dyDescent="0.25">
      <c r="A27">
        <v>3</v>
      </c>
      <c r="B27">
        <v>9000</v>
      </c>
      <c r="C27">
        <v>62.54</v>
      </c>
      <c r="D27">
        <v>5.6</v>
      </c>
      <c r="E27">
        <v>3</v>
      </c>
      <c r="F27">
        <v>9000</v>
      </c>
      <c r="G27">
        <v>62.54</v>
      </c>
      <c r="H27">
        <v>3.84</v>
      </c>
      <c r="I27">
        <v>3</v>
      </c>
      <c r="J27">
        <v>9000</v>
      </c>
      <c r="K27">
        <v>62.15</v>
      </c>
      <c r="L27">
        <v>6.55</v>
      </c>
      <c r="M27">
        <v>3</v>
      </c>
      <c r="N27">
        <v>9000</v>
      </c>
      <c r="O27">
        <v>62.65</v>
      </c>
      <c r="P27">
        <v>4.3600000000000003</v>
      </c>
      <c r="Q27">
        <v>3</v>
      </c>
      <c r="R27">
        <v>9000</v>
      </c>
      <c r="S27">
        <v>62.15</v>
      </c>
      <c r="T27">
        <v>6</v>
      </c>
      <c r="U27">
        <v>3</v>
      </c>
      <c r="V27">
        <v>9000</v>
      </c>
      <c r="W27">
        <v>62.21</v>
      </c>
      <c r="X27">
        <v>3.79</v>
      </c>
    </row>
    <row r="28" spans="1:24" x14ac:dyDescent="0.25">
      <c r="A28">
        <v>3</v>
      </c>
      <c r="B28">
        <v>12000</v>
      </c>
      <c r="C28">
        <v>62.71</v>
      </c>
      <c r="D28">
        <v>6.14</v>
      </c>
      <c r="E28">
        <v>3</v>
      </c>
      <c r="F28">
        <v>12000</v>
      </c>
      <c r="G28">
        <v>62.49</v>
      </c>
      <c r="H28">
        <v>4.1500000000000004</v>
      </c>
      <c r="I28">
        <v>3</v>
      </c>
      <c r="J28">
        <v>12000</v>
      </c>
      <c r="K28">
        <v>62.32</v>
      </c>
      <c r="L28">
        <v>6.51</v>
      </c>
      <c r="M28">
        <v>3</v>
      </c>
      <c r="N28">
        <v>12000</v>
      </c>
      <c r="O28">
        <v>62.6</v>
      </c>
      <c r="P28">
        <v>4.42</v>
      </c>
      <c r="Q28">
        <v>3</v>
      </c>
      <c r="R28">
        <v>12000</v>
      </c>
      <c r="S28">
        <v>62.1</v>
      </c>
      <c r="T28">
        <v>6.55</v>
      </c>
      <c r="U28">
        <v>3</v>
      </c>
      <c r="V28">
        <v>12000</v>
      </c>
      <c r="W28">
        <v>62.27</v>
      </c>
      <c r="X28">
        <v>4.63</v>
      </c>
    </row>
    <row r="29" spans="1:24" x14ac:dyDescent="0.25">
      <c r="A29">
        <v>3</v>
      </c>
      <c r="B29">
        <v>15000</v>
      </c>
      <c r="C29">
        <v>62.76</v>
      </c>
      <c r="D29">
        <v>6.46</v>
      </c>
      <c r="E29">
        <v>3</v>
      </c>
      <c r="F29">
        <v>15000</v>
      </c>
      <c r="G29">
        <v>62.54</v>
      </c>
      <c r="H29">
        <v>4.4000000000000004</v>
      </c>
      <c r="I29">
        <v>3</v>
      </c>
      <c r="J29">
        <v>15000</v>
      </c>
      <c r="K29">
        <v>62.21</v>
      </c>
      <c r="L29">
        <v>7.2</v>
      </c>
      <c r="M29">
        <v>3</v>
      </c>
      <c r="N29">
        <v>15000</v>
      </c>
      <c r="O29">
        <v>62.71</v>
      </c>
      <c r="P29">
        <v>4.4400000000000004</v>
      </c>
      <c r="Q29">
        <v>3</v>
      </c>
      <c r="R29">
        <v>15000</v>
      </c>
      <c r="S29">
        <v>62.15</v>
      </c>
      <c r="T29">
        <v>7.14</v>
      </c>
      <c r="U29">
        <v>3</v>
      </c>
      <c r="V29">
        <v>15000</v>
      </c>
      <c r="W29">
        <v>62.38</v>
      </c>
      <c r="X29">
        <v>4.46</v>
      </c>
    </row>
    <row r="30" spans="1:24" x14ac:dyDescent="0.25">
      <c r="A30">
        <v>3</v>
      </c>
      <c r="B30">
        <v>18000</v>
      </c>
      <c r="C30">
        <v>62.76</v>
      </c>
      <c r="D30">
        <v>6.54</v>
      </c>
      <c r="E30">
        <v>3</v>
      </c>
      <c r="F30">
        <v>18000</v>
      </c>
      <c r="G30">
        <v>62.38</v>
      </c>
      <c r="H30">
        <v>4.32</v>
      </c>
      <c r="I30">
        <v>3</v>
      </c>
      <c r="J30">
        <v>18000</v>
      </c>
      <c r="K30">
        <v>62.21</v>
      </c>
      <c r="L30">
        <v>7.68</v>
      </c>
      <c r="M30">
        <v>3</v>
      </c>
      <c r="N30">
        <v>18000</v>
      </c>
      <c r="O30">
        <v>62.6</v>
      </c>
      <c r="P30">
        <v>4.49</v>
      </c>
      <c r="Q30">
        <v>3</v>
      </c>
      <c r="R30">
        <v>18000</v>
      </c>
      <c r="S30">
        <v>62.1</v>
      </c>
      <c r="T30">
        <v>7.27</v>
      </c>
      <c r="U30">
        <v>3</v>
      </c>
      <c r="V30">
        <v>18000</v>
      </c>
      <c r="W30">
        <v>62.32</v>
      </c>
      <c r="X30">
        <v>4.6500000000000004</v>
      </c>
    </row>
    <row r="31" spans="1:24" x14ac:dyDescent="0.25">
      <c r="A31">
        <v>3</v>
      </c>
      <c r="B31">
        <v>21000</v>
      </c>
      <c r="C31">
        <v>62.65</v>
      </c>
      <c r="D31">
        <v>6.53</v>
      </c>
      <c r="E31">
        <v>3</v>
      </c>
      <c r="F31">
        <v>21000</v>
      </c>
      <c r="G31">
        <v>62.49</v>
      </c>
      <c r="H31">
        <v>4.63</v>
      </c>
      <c r="I31">
        <v>3</v>
      </c>
      <c r="J31">
        <v>21000</v>
      </c>
      <c r="K31">
        <v>62.49</v>
      </c>
      <c r="L31">
        <v>7.82</v>
      </c>
      <c r="M31">
        <v>3</v>
      </c>
      <c r="N31">
        <v>21000</v>
      </c>
      <c r="O31">
        <v>62.6</v>
      </c>
      <c r="P31">
        <v>4.8499999999999996</v>
      </c>
      <c r="Q31">
        <v>3</v>
      </c>
      <c r="R31">
        <v>21000</v>
      </c>
      <c r="S31">
        <v>62.1</v>
      </c>
      <c r="T31">
        <v>7.25</v>
      </c>
      <c r="U31">
        <v>3</v>
      </c>
      <c r="V31">
        <v>21000</v>
      </c>
      <c r="W31">
        <v>62.21</v>
      </c>
      <c r="X31">
        <v>4.2300000000000004</v>
      </c>
    </row>
    <row r="32" spans="1:24" x14ac:dyDescent="0.25">
      <c r="A32">
        <v>3</v>
      </c>
      <c r="B32">
        <v>24000</v>
      </c>
      <c r="C32">
        <v>62.87</v>
      </c>
      <c r="D32">
        <v>7.13</v>
      </c>
      <c r="E32">
        <v>3</v>
      </c>
      <c r="F32">
        <v>24000</v>
      </c>
      <c r="G32">
        <v>62.6</v>
      </c>
      <c r="H32">
        <v>4.62</v>
      </c>
      <c r="I32">
        <v>3</v>
      </c>
      <c r="J32">
        <v>24000</v>
      </c>
      <c r="K32">
        <v>62.32</v>
      </c>
      <c r="L32">
        <v>7.59</v>
      </c>
      <c r="M32">
        <v>3</v>
      </c>
      <c r="N32">
        <v>24000</v>
      </c>
      <c r="O32">
        <v>62.6</v>
      </c>
      <c r="P32">
        <v>4.67</v>
      </c>
      <c r="Q32">
        <v>3</v>
      </c>
      <c r="R32">
        <v>24000</v>
      </c>
      <c r="S32">
        <v>62.27</v>
      </c>
      <c r="T32">
        <v>7.09</v>
      </c>
      <c r="U32">
        <v>3</v>
      </c>
      <c r="V32">
        <v>24000</v>
      </c>
      <c r="W32">
        <v>62.21</v>
      </c>
      <c r="X32">
        <v>4.1399999999999997</v>
      </c>
    </row>
    <row r="33" spans="1:24" x14ac:dyDescent="0.25">
      <c r="A33">
        <v>3</v>
      </c>
      <c r="B33">
        <v>27000</v>
      </c>
      <c r="C33">
        <v>62.71</v>
      </c>
      <c r="D33">
        <v>7.6</v>
      </c>
      <c r="E33">
        <v>3</v>
      </c>
      <c r="F33">
        <v>27000</v>
      </c>
      <c r="G33">
        <v>62.6</v>
      </c>
      <c r="H33">
        <v>5.0999999999999996</v>
      </c>
      <c r="I33">
        <v>3</v>
      </c>
      <c r="J33">
        <v>27000</v>
      </c>
      <c r="K33">
        <v>62.27</v>
      </c>
      <c r="L33">
        <v>7.96</v>
      </c>
      <c r="M33">
        <v>3</v>
      </c>
      <c r="N33">
        <v>27000</v>
      </c>
      <c r="O33">
        <v>62.54</v>
      </c>
      <c r="P33">
        <v>4.49</v>
      </c>
      <c r="Q33">
        <v>3</v>
      </c>
      <c r="R33">
        <v>27000</v>
      </c>
      <c r="S33">
        <v>62.21</v>
      </c>
      <c r="T33">
        <v>7.7</v>
      </c>
      <c r="U33">
        <v>3</v>
      </c>
      <c r="V33">
        <v>27000</v>
      </c>
      <c r="W33">
        <v>62.1</v>
      </c>
      <c r="X33">
        <v>4.5</v>
      </c>
    </row>
    <row r="34" spans="1:24" x14ac:dyDescent="0.25">
      <c r="A34">
        <v>3</v>
      </c>
      <c r="B34">
        <v>30000</v>
      </c>
      <c r="C34">
        <v>62.6</v>
      </c>
      <c r="D34">
        <v>7.28</v>
      </c>
      <c r="E34">
        <v>3</v>
      </c>
      <c r="F34">
        <v>30000</v>
      </c>
      <c r="G34">
        <v>62.54</v>
      </c>
      <c r="H34">
        <v>4.8499999999999996</v>
      </c>
      <c r="I34">
        <v>3</v>
      </c>
      <c r="J34">
        <v>30000</v>
      </c>
      <c r="K34">
        <v>62.38</v>
      </c>
      <c r="L34">
        <v>8.01</v>
      </c>
      <c r="M34">
        <v>3</v>
      </c>
      <c r="N34">
        <v>30000</v>
      </c>
      <c r="O34">
        <v>62.54</v>
      </c>
      <c r="P34">
        <v>4.84</v>
      </c>
      <c r="Q34">
        <v>3</v>
      </c>
      <c r="R34">
        <v>30000</v>
      </c>
      <c r="S34">
        <v>62.32</v>
      </c>
      <c r="T34">
        <v>7.68</v>
      </c>
      <c r="U34">
        <v>3</v>
      </c>
      <c r="V34">
        <v>30000</v>
      </c>
      <c r="W34">
        <v>62.32</v>
      </c>
      <c r="X34">
        <v>4.3499999999999996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3"/>
  <sheetViews>
    <sheetView zoomScale="55" zoomScaleNormal="55" workbookViewId="0">
      <selection activeCell="A2" sqref="A1:X1048576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8" t="s">
        <v>4</v>
      </c>
      <c r="B1" s="8"/>
      <c r="C1" s="8"/>
      <c r="D1" s="8"/>
      <c r="E1" s="8"/>
      <c r="F1" s="8"/>
      <c r="G1" s="8"/>
      <c r="H1" s="8"/>
      <c r="I1" s="8" t="s">
        <v>5</v>
      </c>
      <c r="J1" s="8"/>
      <c r="K1" s="8"/>
      <c r="L1" s="8"/>
      <c r="M1" s="8"/>
      <c r="N1" s="8"/>
      <c r="O1" s="8"/>
      <c r="P1" s="8"/>
      <c r="Q1" s="8" t="s">
        <v>6</v>
      </c>
      <c r="R1" s="8"/>
      <c r="S1" s="8"/>
      <c r="T1" s="8"/>
      <c r="U1" s="8"/>
      <c r="V1" s="8"/>
      <c r="W1" s="8"/>
      <c r="X1" s="8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63.26</v>
      </c>
      <c r="D4" s="1">
        <v>5.71</v>
      </c>
      <c r="E4" s="1">
        <v>1</v>
      </c>
      <c r="F4" s="1">
        <v>3000</v>
      </c>
      <c r="G4" s="1">
        <v>63.48</v>
      </c>
      <c r="H4" s="1">
        <v>4.1100000000000003</v>
      </c>
      <c r="I4" s="1">
        <v>1</v>
      </c>
      <c r="J4" s="1">
        <v>3000</v>
      </c>
      <c r="K4" s="1">
        <v>62.93</v>
      </c>
      <c r="L4" s="1">
        <v>6.53</v>
      </c>
      <c r="M4" s="1">
        <v>1</v>
      </c>
      <c r="N4" s="1">
        <v>3000</v>
      </c>
      <c r="O4" s="1">
        <v>62.76</v>
      </c>
      <c r="P4" s="1">
        <v>3.54</v>
      </c>
      <c r="Q4" s="1">
        <v>1</v>
      </c>
      <c r="R4" s="1">
        <v>3000</v>
      </c>
      <c r="S4" s="1">
        <v>63.37</v>
      </c>
      <c r="T4" s="1">
        <v>6.07</v>
      </c>
      <c r="U4" s="1">
        <v>1</v>
      </c>
      <c r="V4" s="1">
        <v>3000</v>
      </c>
      <c r="W4" s="1">
        <v>62.54</v>
      </c>
      <c r="X4" s="1">
        <v>3.85</v>
      </c>
    </row>
    <row r="5" spans="1:16384" x14ac:dyDescent="0.25">
      <c r="A5" s="1">
        <v>1</v>
      </c>
      <c r="B5" s="1">
        <v>6000</v>
      </c>
      <c r="C5" s="1">
        <v>63.26</v>
      </c>
      <c r="D5" s="1">
        <v>6.65</v>
      </c>
      <c r="E5" s="1">
        <v>1</v>
      </c>
      <c r="F5" s="1">
        <v>6000</v>
      </c>
      <c r="G5" s="1">
        <v>63.2</v>
      </c>
      <c r="H5" s="1">
        <v>4.1399999999999997</v>
      </c>
      <c r="I5" s="1">
        <v>1</v>
      </c>
      <c r="J5" s="1">
        <v>6000</v>
      </c>
      <c r="K5" s="1">
        <v>63.15</v>
      </c>
      <c r="L5" s="1">
        <v>6.98</v>
      </c>
      <c r="M5" s="1">
        <v>1</v>
      </c>
      <c r="N5" s="1">
        <v>6000</v>
      </c>
      <c r="O5" s="1">
        <v>62.54</v>
      </c>
      <c r="P5" s="1">
        <v>3.77</v>
      </c>
      <c r="Q5" s="1">
        <v>1</v>
      </c>
      <c r="R5" s="1">
        <v>6000</v>
      </c>
      <c r="S5" s="1">
        <v>63.2</v>
      </c>
      <c r="T5" s="1">
        <v>6.81</v>
      </c>
      <c r="U5" s="1">
        <v>1</v>
      </c>
      <c r="V5" s="1">
        <v>6000</v>
      </c>
      <c r="W5" s="1">
        <v>62.49</v>
      </c>
      <c r="X5" s="1">
        <v>4.05</v>
      </c>
    </row>
    <row r="6" spans="1:16384" x14ac:dyDescent="0.25">
      <c r="A6" s="1">
        <v>1</v>
      </c>
      <c r="B6" s="1">
        <v>9000</v>
      </c>
      <c r="C6" s="1">
        <v>63.2</v>
      </c>
      <c r="D6" s="1">
        <v>7.1</v>
      </c>
      <c r="E6" s="1">
        <v>1</v>
      </c>
      <c r="F6" s="1">
        <v>9000</v>
      </c>
      <c r="G6" s="1">
        <v>63.26</v>
      </c>
      <c r="H6" s="1">
        <v>4.57</v>
      </c>
      <c r="I6" s="1">
        <v>1</v>
      </c>
      <c r="J6" s="1">
        <v>9000</v>
      </c>
      <c r="K6" s="1">
        <v>63.2</v>
      </c>
      <c r="L6" s="1">
        <v>7.37</v>
      </c>
      <c r="M6" s="1">
        <v>1</v>
      </c>
      <c r="N6" s="1">
        <v>9000</v>
      </c>
      <c r="O6" s="1">
        <v>62.76</v>
      </c>
      <c r="P6" s="1">
        <v>4.03</v>
      </c>
      <c r="Q6" s="1">
        <v>1</v>
      </c>
      <c r="R6" s="1">
        <v>9000</v>
      </c>
      <c r="S6" s="1">
        <v>63.31</v>
      </c>
      <c r="T6" s="1">
        <v>7.31</v>
      </c>
      <c r="U6" s="1">
        <v>1</v>
      </c>
      <c r="V6" s="1">
        <v>9000</v>
      </c>
      <c r="W6" s="1">
        <v>62.6</v>
      </c>
      <c r="X6" s="1">
        <v>4.3</v>
      </c>
    </row>
    <row r="7" spans="1:16384" x14ac:dyDescent="0.25">
      <c r="A7" s="1">
        <v>1</v>
      </c>
      <c r="B7" s="1">
        <v>12000</v>
      </c>
      <c r="C7" s="1">
        <v>63.15</v>
      </c>
      <c r="D7" s="1">
        <v>7.53</v>
      </c>
      <c r="E7" s="1">
        <v>1</v>
      </c>
      <c r="F7" s="1">
        <v>12000</v>
      </c>
      <c r="G7" s="1">
        <v>62.93</v>
      </c>
      <c r="H7" s="1">
        <v>4.59</v>
      </c>
      <c r="I7" s="1">
        <v>1</v>
      </c>
      <c r="J7" s="1">
        <v>12000</v>
      </c>
      <c r="K7" s="1">
        <v>63.2</v>
      </c>
      <c r="L7" s="1">
        <v>8.24</v>
      </c>
      <c r="M7" s="1">
        <v>1</v>
      </c>
      <c r="N7" s="1">
        <v>12000</v>
      </c>
      <c r="O7" s="1">
        <v>62.87</v>
      </c>
      <c r="P7" s="1">
        <v>4.2</v>
      </c>
      <c r="Q7" s="1">
        <v>1</v>
      </c>
      <c r="R7" s="1">
        <v>12000</v>
      </c>
      <c r="S7" s="1">
        <v>63.26</v>
      </c>
      <c r="T7" s="1">
        <v>7.46</v>
      </c>
      <c r="U7" s="1">
        <v>1</v>
      </c>
      <c r="V7" s="1">
        <v>12000</v>
      </c>
      <c r="W7" s="1">
        <v>62.43</v>
      </c>
      <c r="X7" s="1">
        <v>4.34</v>
      </c>
    </row>
    <row r="8" spans="1:16384" x14ac:dyDescent="0.25">
      <c r="A8" s="1">
        <v>1</v>
      </c>
      <c r="B8" s="1">
        <v>15000</v>
      </c>
      <c r="C8" s="1">
        <v>62.98</v>
      </c>
      <c r="D8" s="1">
        <v>7.59</v>
      </c>
      <c r="E8" s="1">
        <v>1</v>
      </c>
      <c r="F8" s="1">
        <v>15000</v>
      </c>
      <c r="G8" s="1">
        <v>62.98</v>
      </c>
      <c r="H8" s="1">
        <v>4.68</v>
      </c>
      <c r="I8" s="1">
        <v>1</v>
      </c>
      <c r="J8" s="1">
        <v>15000</v>
      </c>
      <c r="K8" s="1">
        <v>63.2</v>
      </c>
      <c r="L8" s="1">
        <v>8.2899999999999991</v>
      </c>
      <c r="M8" s="1">
        <v>1</v>
      </c>
      <c r="N8" s="1">
        <v>15000</v>
      </c>
      <c r="O8" s="1">
        <v>62.87</v>
      </c>
      <c r="P8" s="1">
        <v>4.0599999999999996</v>
      </c>
      <c r="Q8" s="1">
        <v>1</v>
      </c>
      <c r="R8" s="1">
        <v>15000</v>
      </c>
      <c r="S8" s="1">
        <v>63.37</v>
      </c>
      <c r="T8" s="1">
        <v>7.96</v>
      </c>
      <c r="U8" s="1">
        <v>1</v>
      </c>
      <c r="V8" s="1">
        <v>15000</v>
      </c>
      <c r="W8" s="1">
        <v>62.49</v>
      </c>
      <c r="X8" s="1">
        <v>4.21</v>
      </c>
    </row>
    <row r="9" spans="1:16384" x14ac:dyDescent="0.25">
      <c r="A9" s="1">
        <v>1</v>
      </c>
      <c r="B9" s="1">
        <v>18000</v>
      </c>
      <c r="C9" s="1">
        <v>62.98</v>
      </c>
      <c r="D9" s="1">
        <v>7.6</v>
      </c>
      <c r="E9" s="1">
        <v>1</v>
      </c>
      <c r="F9" s="1">
        <v>18000</v>
      </c>
      <c r="G9" s="1">
        <v>62.98</v>
      </c>
      <c r="H9" s="1">
        <v>4.58</v>
      </c>
      <c r="I9" s="1">
        <v>1</v>
      </c>
      <c r="J9" s="1">
        <v>18000</v>
      </c>
      <c r="K9" s="1">
        <v>63.2</v>
      </c>
      <c r="L9" s="1">
        <v>8.15</v>
      </c>
      <c r="M9" s="1">
        <v>1</v>
      </c>
      <c r="N9" s="1">
        <v>18000</v>
      </c>
      <c r="O9" s="1">
        <v>62.87</v>
      </c>
      <c r="P9" s="1">
        <v>4.1100000000000003</v>
      </c>
      <c r="Q9" s="1">
        <v>1</v>
      </c>
      <c r="R9" s="1">
        <v>18000</v>
      </c>
      <c r="S9" s="1">
        <v>63.37</v>
      </c>
      <c r="T9" s="1">
        <v>7.84</v>
      </c>
      <c r="U9" s="1">
        <v>1</v>
      </c>
      <c r="V9" s="1">
        <v>18000</v>
      </c>
      <c r="W9" s="1">
        <v>62.49</v>
      </c>
      <c r="X9" s="1">
        <v>4.2699999999999996</v>
      </c>
    </row>
    <row r="10" spans="1:16384" x14ac:dyDescent="0.25">
      <c r="A10" s="1">
        <v>1</v>
      </c>
      <c r="B10" s="1">
        <v>21000</v>
      </c>
      <c r="C10" s="1">
        <v>62.98</v>
      </c>
      <c r="D10" s="1">
        <v>7.54</v>
      </c>
      <c r="E10" s="1">
        <v>1</v>
      </c>
      <c r="F10" s="1">
        <v>21000</v>
      </c>
      <c r="G10" s="1">
        <v>62.98</v>
      </c>
      <c r="H10" s="1">
        <v>4.53</v>
      </c>
      <c r="I10" s="1">
        <v>1</v>
      </c>
      <c r="J10" s="1">
        <v>21000</v>
      </c>
      <c r="K10" s="1">
        <v>63.2</v>
      </c>
      <c r="L10" s="1">
        <v>8.14</v>
      </c>
      <c r="M10" s="1">
        <v>1</v>
      </c>
      <c r="N10" s="1">
        <v>21000</v>
      </c>
      <c r="O10" s="1">
        <v>62.87</v>
      </c>
      <c r="P10" s="1">
        <v>4.13</v>
      </c>
      <c r="Q10" s="1">
        <v>1</v>
      </c>
      <c r="R10" s="1">
        <v>21000</v>
      </c>
      <c r="S10" s="1">
        <v>63.37</v>
      </c>
      <c r="T10" s="1">
        <v>7.74</v>
      </c>
      <c r="U10" s="1">
        <v>1</v>
      </c>
      <c r="V10" s="1">
        <v>21000</v>
      </c>
      <c r="W10" s="1">
        <v>62.49</v>
      </c>
      <c r="X10" s="1">
        <v>4.24</v>
      </c>
    </row>
    <row r="11" spans="1:16384" x14ac:dyDescent="0.25">
      <c r="A11" s="1">
        <v>1</v>
      </c>
      <c r="B11" s="1">
        <v>24000</v>
      </c>
      <c r="C11" s="1">
        <v>62.98</v>
      </c>
      <c r="D11" s="1">
        <v>7.56</v>
      </c>
      <c r="E11" s="1">
        <v>1</v>
      </c>
      <c r="F11" s="1">
        <v>24000</v>
      </c>
      <c r="G11" s="1">
        <v>62.98</v>
      </c>
      <c r="H11" s="1">
        <v>4.6399999999999997</v>
      </c>
      <c r="I11" s="1">
        <v>1</v>
      </c>
      <c r="J11" s="1">
        <v>24000</v>
      </c>
      <c r="K11" s="1">
        <v>63.2</v>
      </c>
      <c r="L11" s="1">
        <v>8.33</v>
      </c>
      <c r="M11" s="1">
        <v>1</v>
      </c>
      <c r="N11" s="1">
        <v>24000</v>
      </c>
      <c r="O11" s="1">
        <v>62.87</v>
      </c>
      <c r="P11" s="1">
        <v>4.1100000000000003</v>
      </c>
      <c r="Q11" s="1">
        <v>1</v>
      </c>
      <c r="R11" s="1">
        <v>24000</v>
      </c>
      <c r="S11" s="1">
        <v>63.37</v>
      </c>
      <c r="T11" s="1">
        <v>8.33</v>
      </c>
      <c r="U11" s="1">
        <v>1</v>
      </c>
      <c r="V11" s="1">
        <v>24000</v>
      </c>
      <c r="W11" s="1">
        <v>62.49</v>
      </c>
      <c r="X11" s="1">
        <v>4.2300000000000004</v>
      </c>
    </row>
    <row r="12" spans="1:16384" x14ac:dyDescent="0.25">
      <c r="A12" s="1">
        <v>1</v>
      </c>
      <c r="B12" s="1">
        <v>27000</v>
      </c>
      <c r="C12" s="1">
        <v>62.98</v>
      </c>
      <c r="D12" s="1">
        <v>7.48</v>
      </c>
      <c r="E12" s="1">
        <v>1</v>
      </c>
      <c r="F12" s="1">
        <v>27000</v>
      </c>
      <c r="G12" s="1">
        <v>62.98</v>
      </c>
      <c r="H12" s="1">
        <v>4.67</v>
      </c>
      <c r="I12" s="1">
        <v>1</v>
      </c>
      <c r="J12" s="1">
        <v>27000</v>
      </c>
      <c r="K12" s="1">
        <v>63.2</v>
      </c>
      <c r="L12" s="1">
        <v>8.06</v>
      </c>
      <c r="M12" s="1">
        <v>1</v>
      </c>
      <c r="N12" s="1">
        <v>27000</v>
      </c>
      <c r="O12" s="1">
        <v>62.87</v>
      </c>
      <c r="P12" s="1">
        <v>4.18</v>
      </c>
      <c r="Q12" s="1">
        <v>1</v>
      </c>
      <c r="R12" s="1">
        <v>27000</v>
      </c>
      <c r="S12" s="1">
        <v>63.37</v>
      </c>
      <c r="T12" s="1">
        <v>7.72</v>
      </c>
      <c r="U12" s="1">
        <v>1</v>
      </c>
      <c r="V12" s="1">
        <v>27000</v>
      </c>
      <c r="W12" s="1">
        <v>62.49</v>
      </c>
      <c r="X12" s="1">
        <v>4.24</v>
      </c>
    </row>
    <row r="13" spans="1:16384" x14ac:dyDescent="0.25">
      <c r="A13" s="1">
        <v>1</v>
      </c>
      <c r="B13" s="1">
        <v>30000</v>
      </c>
      <c r="C13" s="1">
        <v>62.98</v>
      </c>
      <c r="D13" s="1">
        <v>7.44</v>
      </c>
      <c r="E13" s="1">
        <v>1</v>
      </c>
      <c r="F13" s="1">
        <v>30000</v>
      </c>
      <c r="G13" s="1">
        <v>62.98</v>
      </c>
      <c r="H13" s="1">
        <v>4.8600000000000003</v>
      </c>
      <c r="I13" s="1">
        <v>1</v>
      </c>
      <c r="J13" s="1">
        <v>30000</v>
      </c>
      <c r="K13" s="1">
        <v>63.2</v>
      </c>
      <c r="L13" s="1">
        <v>8.2799999999999994</v>
      </c>
      <c r="M13" s="1">
        <v>1</v>
      </c>
      <c r="N13" s="1">
        <v>30000</v>
      </c>
      <c r="O13" s="1">
        <v>62.87</v>
      </c>
      <c r="P13" s="1">
        <v>4.42</v>
      </c>
      <c r="Q13" s="1">
        <v>1</v>
      </c>
      <c r="R13" s="1">
        <v>30000</v>
      </c>
      <c r="S13" s="1">
        <v>63.37</v>
      </c>
      <c r="T13" s="1">
        <v>7.73</v>
      </c>
      <c r="U13" s="1">
        <v>1</v>
      </c>
      <c r="V13" s="1">
        <v>30000</v>
      </c>
      <c r="W13" s="1">
        <v>62.49</v>
      </c>
      <c r="X13" s="1">
        <v>4.17</v>
      </c>
    </row>
    <row r="14" spans="1:16384" x14ac:dyDescent="0.25">
      <c r="A14" s="1">
        <v>2</v>
      </c>
      <c r="B14" s="1">
        <v>3000</v>
      </c>
      <c r="C14" s="1">
        <v>63.65</v>
      </c>
      <c r="D14" s="1">
        <v>7.42</v>
      </c>
      <c r="E14" s="1">
        <v>2</v>
      </c>
      <c r="F14" s="1">
        <v>3000</v>
      </c>
      <c r="G14" s="1">
        <v>63.04</v>
      </c>
      <c r="H14" s="1">
        <v>4.8</v>
      </c>
      <c r="I14" s="1">
        <v>2</v>
      </c>
      <c r="J14" s="1">
        <v>3000</v>
      </c>
      <c r="K14" s="1">
        <v>63.26</v>
      </c>
      <c r="L14" s="1">
        <v>7.64</v>
      </c>
      <c r="M14" s="1">
        <v>2</v>
      </c>
      <c r="N14" s="1">
        <v>3000</v>
      </c>
      <c r="O14" s="1">
        <v>62.6</v>
      </c>
      <c r="P14" s="1">
        <v>4.58</v>
      </c>
      <c r="Q14" s="1">
        <v>2</v>
      </c>
      <c r="R14" s="1">
        <v>3000</v>
      </c>
      <c r="S14" s="1">
        <v>63.31</v>
      </c>
      <c r="T14" s="1">
        <v>7.43</v>
      </c>
      <c r="U14" s="1">
        <v>2</v>
      </c>
      <c r="V14" s="1">
        <v>3000</v>
      </c>
      <c r="W14" s="1">
        <v>62.15</v>
      </c>
      <c r="X14" s="1">
        <v>4.76</v>
      </c>
    </row>
    <row r="15" spans="1:16384" x14ac:dyDescent="0.25">
      <c r="A15" s="1">
        <v>2</v>
      </c>
      <c r="B15" s="1">
        <v>6000</v>
      </c>
      <c r="C15" s="1">
        <v>63.48</v>
      </c>
      <c r="D15" s="1">
        <v>9.01</v>
      </c>
      <c r="E15" s="1">
        <v>2</v>
      </c>
      <c r="F15" s="1">
        <v>6000</v>
      </c>
      <c r="G15" s="1">
        <v>63.7</v>
      </c>
      <c r="H15" s="1">
        <v>5.29</v>
      </c>
      <c r="I15" s="1">
        <v>2</v>
      </c>
      <c r="J15" s="1">
        <v>6000</v>
      </c>
      <c r="K15" s="1">
        <v>63.59</v>
      </c>
      <c r="L15" s="1">
        <v>9.2200000000000006</v>
      </c>
      <c r="M15" s="1">
        <v>2</v>
      </c>
      <c r="N15" s="1">
        <v>6000</v>
      </c>
      <c r="O15" s="1">
        <v>63.59</v>
      </c>
      <c r="P15" s="1">
        <v>4.68</v>
      </c>
      <c r="Q15" s="1">
        <v>2</v>
      </c>
      <c r="R15" s="1">
        <v>6000</v>
      </c>
      <c r="S15" s="1">
        <v>62.65</v>
      </c>
      <c r="T15" s="1">
        <v>9.01</v>
      </c>
      <c r="U15" s="1">
        <v>2</v>
      </c>
      <c r="V15" s="1">
        <v>6000</v>
      </c>
      <c r="W15" s="1">
        <v>63.37</v>
      </c>
      <c r="X15" s="1">
        <v>5.27</v>
      </c>
    </row>
    <row r="16" spans="1:16384" x14ac:dyDescent="0.25">
      <c r="A16" s="1">
        <v>2</v>
      </c>
      <c r="B16" s="1">
        <v>9000</v>
      </c>
      <c r="C16" s="1">
        <v>64.14</v>
      </c>
      <c r="D16" s="1">
        <v>10.48</v>
      </c>
      <c r="E16" s="1">
        <v>2</v>
      </c>
      <c r="F16" s="1">
        <v>9000</v>
      </c>
      <c r="G16" s="1">
        <v>64.03</v>
      </c>
      <c r="H16" s="1">
        <v>5.88</v>
      </c>
      <c r="I16" s="1">
        <v>2</v>
      </c>
      <c r="J16" s="1">
        <v>9000</v>
      </c>
      <c r="K16" s="1">
        <v>63.81</v>
      </c>
      <c r="L16" s="1">
        <v>11.14</v>
      </c>
      <c r="M16" s="1">
        <v>2</v>
      </c>
      <c r="N16" s="1">
        <v>9000</v>
      </c>
      <c r="O16" s="1">
        <v>63.54</v>
      </c>
      <c r="P16" s="1">
        <v>5.12</v>
      </c>
      <c r="Q16" s="1">
        <v>2</v>
      </c>
      <c r="R16" s="1">
        <v>9000</v>
      </c>
      <c r="S16" s="1">
        <v>62.87</v>
      </c>
      <c r="T16" s="1">
        <v>9.4700000000000006</v>
      </c>
      <c r="U16" s="1">
        <v>2</v>
      </c>
      <c r="V16" s="1">
        <v>9000</v>
      </c>
      <c r="W16" s="1">
        <v>63.7</v>
      </c>
      <c r="X16" s="1">
        <v>5.18</v>
      </c>
    </row>
    <row r="17" spans="1:24" x14ac:dyDescent="0.25">
      <c r="A17" s="1">
        <v>2</v>
      </c>
      <c r="B17" s="1">
        <v>12000</v>
      </c>
      <c r="C17" s="1">
        <v>64.03</v>
      </c>
      <c r="D17" s="1">
        <v>11.18</v>
      </c>
      <c r="E17" s="1">
        <v>2</v>
      </c>
      <c r="F17" s="1">
        <v>12000</v>
      </c>
      <c r="G17" s="1">
        <v>63.76</v>
      </c>
      <c r="H17" s="1">
        <v>5.71</v>
      </c>
      <c r="I17" s="1">
        <v>2</v>
      </c>
      <c r="J17" s="1">
        <v>12000</v>
      </c>
      <c r="K17" s="1">
        <v>64.14</v>
      </c>
      <c r="L17" s="1">
        <v>12.17</v>
      </c>
      <c r="M17" s="1">
        <v>2</v>
      </c>
      <c r="N17" s="1">
        <v>12000</v>
      </c>
      <c r="O17" s="1">
        <v>63.7</v>
      </c>
      <c r="P17" s="1">
        <v>5.52</v>
      </c>
      <c r="Q17" s="1">
        <v>2</v>
      </c>
      <c r="R17" s="1">
        <v>12000</v>
      </c>
      <c r="S17" s="1">
        <v>62.93</v>
      </c>
      <c r="T17" s="1">
        <v>10.7</v>
      </c>
      <c r="U17" s="1">
        <v>2</v>
      </c>
      <c r="V17" s="1">
        <v>12000</v>
      </c>
      <c r="W17" s="1">
        <v>63.54</v>
      </c>
      <c r="X17" s="1">
        <v>5.62</v>
      </c>
    </row>
    <row r="18" spans="1:24" x14ac:dyDescent="0.25">
      <c r="A18" s="1">
        <v>2</v>
      </c>
      <c r="B18" s="1">
        <v>15000</v>
      </c>
      <c r="C18" s="1">
        <v>64.36</v>
      </c>
      <c r="D18" s="1">
        <v>12.04</v>
      </c>
      <c r="E18" s="1">
        <v>2</v>
      </c>
      <c r="F18" s="1">
        <v>15000</v>
      </c>
      <c r="G18" s="1">
        <v>63.54</v>
      </c>
      <c r="H18" s="1">
        <v>5.87</v>
      </c>
      <c r="I18" s="1">
        <v>2</v>
      </c>
      <c r="J18" s="1">
        <v>15000</v>
      </c>
      <c r="K18" s="1">
        <v>64.36</v>
      </c>
      <c r="L18" s="1">
        <v>12.43</v>
      </c>
      <c r="M18" s="1">
        <v>2</v>
      </c>
      <c r="N18" s="1">
        <v>15000</v>
      </c>
      <c r="O18" s="1">
        <v>63.7</v>
      </c>
      <c r="P18" s="1">
        <v>5.77</v>
      </c>
      <c r="Q18" s="1">
        <v>2</v>
      </c>
      <c r="R18" s="1">
        <v>15000</v>
      </c>
      <c r="S18" s="1">
        <v>63.15</v>
      </c>
      <c r="T18" s="1">
        <v>11.74</v>
      </c>
      <c r="U18" s="1">
        <v>2</v>
      </c>
      <c r="V18" s="1">
        <v>15000</v>
      </c>
      <c r="W18" s="1">
        <v>63.43</v>
      </c>
      <c r="X18" s="1">
        <v>5.7</v>
      </c>
    </row>
    <row r="19" spans="1:24" x14ac:dyDescent="0.25">
      <c r="A19" s="1">
        <v>2</v>
      </c>
      <c r="B19" s="1">
        <v>18000</v>
      </c>
      <c r="C19" s="1">
        <v>64.03</v>
      </c>
      <c r="D19" s="1">
        <v>12.77</v>
      </c>
      <c r="E19" s="1">
        <v>2</v>
      </c>
      <c r="F19" s="1">
        <v>18000</v>
      </c>
      <c r="G19" s="1">
        <v>63.48</v>
      </c>
      <c r="H19" s="1">
        <v>5.58</v>
      </c>
      <c r="I19" s="1">
        <v>2</v>
      </c>
      <c r="J19" s="1">
        <v>18000</v>
      </c>
      <c r="K19" s="1">
        <v>64.09</v>
      </c>
      <c r="L19" s="1">
        <v>12.6</v>
      </c>
      <c r="M19" s="1">
        <v>2</v>
      </c>
      <c r="N19" s="1">
        <v>18000</v>
      </c>
      <c r="O19" s="1">
        <v>63.59</v>
      </c>
      <c r="P19" s="1">
        <v>5.64</v>
      </c>
      <c r="Q19" s="1">
        <v>2</v>
      </c>
      <c r="R19" s="1">
        <v>18000</v>
      </c>
      <c r="S19" s="1">
        <v>63.15</v>
      </c>
      <c r="T19" s="1">
        <v>11.82</v>
      </c>
      <c r="U19" s="1">
        <v>2</v>
      </c>
      <c r="V19" s="1">
        <v>18000</v>
      </c>
      <c r="W19" s="1">
        <v>63.7</v>
      </c>
      <c r="X19" s="1">
        <v>5.58</v>
      </c>
    </row>
    <row r="20" spans="1:24" x14ac:dyDescent="0.25">
      <c r="A20" s="1">
        <v>2</v>
      </c>
      <c r="B20" s="1">
        <v>21000</v>
      </c>
      <c r="C20" s="1">
        <v>63.87</v>
      </c>
      <c r="D20" s="1">
        <v>12.01</v>
      </c>
      <c r="E20" s="1">
        <v>2</v>
      </c>
      <c r="F20" s="1">
        <v>21000</v>
      </c>
      <c r="G20" s="1">
        <v>63.59</v>
      </c>
      <c r="H20" s="1">
        <v>5.83</v>
      </c>
      <c r="I20" s="1">
        <v>2</v>
      </c>
      <c r="J20" s="1">
        <v>21000</v>
      </c>
      <c r="K20" s="1">
        <v>63.76</v>
      </c>
      <c r="L20" s="1">
        <v>14.3</v>
      </c>
      <c r="M20" s="1">
        <v>2</v>
      </c>
      <c r="N20" s="1">
        <v>21000</v>
      </c>
      <c r="O20" s="1">
        <v>63.59</v>
      </c>
      <c r="P20" s="1">
        <v>5.82</v>
      </c>
      <c r="Q20" s="1">
        <v>2</v>
      </c>
      <c r="R20" s="1">
        <v>21000</v>
      </c>
      <c r="S20" s="1">
        <v>63.48</v>
      </c>
      <c r="T20" s="1">
        <v>12.05</v>
      </c>
      <c r="U20" s="1">
        <v>2</v>
      </c>
      <c r="V20" s="1">
        <v>21000</v>
      </c>
      <c r="W20" s="1">
        <v>63.7</v>
      </c>
      <c r="X20" s="1">
        <v>5.91</v>
      </c>
    </row>
    <row r="21" spans="1:24" x14ac:dyDescent="0.25">
      <c r="A21" s="1">
        <v>2</v>
      </c>
      <c r="B21" s="1">
        <v>24000</v>
      </c>
      <c r="C21" s="1">
        <v>63.92</v>
      </c>
      <c r="D21" s="1">
        <v>15.21</v>
      </c>
      <c r="E21" s="1">
        <v>2</v>
      </c>
      <c r="F21" s="1">
        <v>24000</v>
      </c>
      <c r="G21" s="1">
        <v>63.7</v>
      </c>
      <c r="H21" s="1">
        <v>6.04</v>
      </c>
      <c r="I21" s="1">
        <v>2</v>
      </c>
      <c r="J21" s="1">
        <v>24000</v>
      </c>
      <c r="K21" s="1">
        <v>63.65</v>
      </c>
      <c r="L21" s="1">
        <v>13.86</v>
      </c>
      <c r="M21" s="1">
        <v>2</v>
      </c>
      <c r="N21" s="1">
        <v>24000</v>
      </c>
      <c r="O21" s="1">
        <v>63.54</v>
      </c>
      <c r="P21" s="1">
        <v>5.8</v>
      </c>
      <c r="Q21" s="1">
        <v>2</v>
      </c>
      <c r="R21" s="1">
        <v>24000</v>
      </c>
      <c r="S21" s="1">
        <v>63.59</v>
      </c>
      <c r="T21" s="1">
        <v>12.29</v>
      </c>
      <c r="U21" s="1">
        <v>2</v>
      </c>
      <c r="V21" s="1">
        <v>24000</v>
      </c>
      <c r="W21" s="1">
        <v>63.7</v>
      </c>
      <c r="X21" s="1">
        <v>5.88</v>
      </c>
    </row>
    <row r="22" spans="1:24" x14ac:dyDescent="0.25">
      <c r="A22" s="1">
        <v>2</v>
      </c>
      <c r="B22" s="1">
        <v>27000</v>
      </c>
      <c r="C22" s="1">
        <v>64.14</v>
      </c>
      <c r="D22" s="1">
        <v>13.31</v>
      </c>
      <c r="E22" s="1">
        <v>2</v>
      </c>
      <c r="F22" s="1">
        <v>27000</v>
      </c>
      <c r="G22" s="1">
        <v>63.65</v>
      </c>
      <c r="H22" s="1">
        <v>5.94</v>
      </c>
      <c r="I22" s="1">
        <v>2</v>
      </c>
      <c r="J22" s="1">
        <v>27000</v>
      </c>
      <c r="K22" s="1">
        <v>63.87</v>
      </c>
      <c r="L22" s="1">
        <v>14.58</v>
      </c>
      <c r="M22" s="1">
        <v>2</v>
      </c>
      <c r="N22" s="1">
        <v>27000</v>
      </c>
      <c r="O22" s="1">
        <v>63.65</v>
      </c>
      <c r="P22" s="1">
        <v>5.94</v>
      </c>
      <c r="Q22" s="1">
        <v>2</v>
      </c>
      <c r="R22" s="1">
        <v>27000</v>
      </c>
      <c r="S22" s="1">
        <v>63.48</v>
      </c>
      <c r="T22" s="1">
        <v>13.16</v>
      </c>
      <c r="U22" s="1">
        <v>2</v>
      </c>
      <c r="V22" s="1">
        <v>27000</v>
      </c>
      <c r="W22" s="1">
        <v>63.7</v>
      </c>
      <c r="X22" s="1">
        <v>5.94</v>
      </c>
    </row>
    <row r="23" spans="1:24" x14ac:dyDescent="0.25">
      <c r="A23" s="1">
        <v>2</v>
      </c>
      <c r="B23" s="1">
        <v>30000</v>
      </c>
      <c r="C23" s="1">
        <v>64.03</v>
      </c>
      <c r="D23" s="1">
        <v>13.26</v>
      </c>
      <c r="E23" s="1">
        <v>2</v>
      </c>
      <c r="F23" s="1">
        <v>30000</v>
      </c>
      <c r="G23" s="1">
        <v>63.7</v>
      </c>
      <c r="H23" s="1">
        <v>5.96</v>
      </c>
      <c r="I23" s="1">
        <v>2</v>
      </c>
      <c r="J23" s="1">
        <v>30000</v>
      </c>
      <c r="K23" s="1">
        <v>63.7</v>
      </c>
      <c r="L23" s="1">
        <v>14.5</v>
      </c>
      <c r="M23" s="1">
        <v>2</v>
      </c>
      <c r="N23" s="1">
        <v>30000</v>
      </c>
      <c r="O23" s="1">
        <v>63.65</v>
      </c>
      <c r="P23" s="1">
        <v>5.79</v>
      </c>
      <c r="Q23" s="1">
        <v>2</v>
      </c>
      <c r="R23" s="1">
        <v>30000</v>
      </c>
      <c r="S23" s="1">
        <v>63.7</v>
      </c>
      <c r="T23" s="1">
        <v>13.22</v>
      </c>
      <c r="U23" s="1">
        <v>2</v>
      </c>
      <c r="V23" s="1">
        <v>30000</v>
      </c>
      <c r="W23" s="1">
        <v>63.81</v>
      </c>
      <c r="X23" s="1">
        <v>6.04</v>
      </c>
    </row>
    <row r="24" spans="1:24" x14ac:dyDescent="0.25">
      <c r="A24" s="1">
        <v>3</v>
      </c>
      <c r="B24" s="1">
        <v>3000</v>
      </c>
      <c r="C24" s="1">
        <v>63.54</v>
      </c>
      <c r="D24" s="1">
        <v>8.4499999999999993</v>
      </c>
      <c r="E24" s="1">
        <v>3</v>
      </c>
      <c r="F24" s="1">
        <v>3000</v>
      </c>
      <c r="G24" s="1">
        <v>62.82</v>
      </c>
      <c r="H24" s="1">
        <v>5.79</v>
      </c>
      <c r="I24" s="1">
        <v>3</v>
      </c>
      <c r="J24" s="1">
        <v>3000</v>
      </c>
      <c r="K24" s="1">
        <v>63.2</v>
      </c>
      <c r="L24" s="1">
        <v>8.8000000000000007</v>
      </c>
      <c r="M24" s="1">
        <v>3</v>
      </c>
      <c r="N24" s="1">
        <v>3000</v>
      </c>
      <c r="O24" s="1">
        <v>62.71</v>
      </c>
      <c r="P24" s="1">
        <v>5.84</v>
      </c>
      <c r="Q24" s="1">
        <v>3</v>
      </c>
      <c r="R24" s="1">
        <v>3000</v>
      </c>
      <c r="S24" s="1">
        <v>63.59</v>
      </c>
      <c r="T24" s="1">
        <v>8.66</v>
      </c>
      <c r="U24" s="1">
        <v>3</v>
      </c>
      <c r="V24" s="1">
        <v>3000</v>
      </c>
      <c r="W24" s="1">
        <v>62.43</v>
      </c>
      <c r="X24" s="1">
        <v>5.55</v>
      </c>
    </row>
    <row r="25" spans="1:24" x14ac:dyDescent="0.25">
      <c r="A25" s="1">
        <v>3</v>
      </c>
      <c r="B25" s="1">
        <v>6000</v>
      </c>
      <c r="C25" s="1">
        <v>63.37</v>
      </c>
      <c r="D25" s="1">
        <v>9.84</v>
      </c>
      <c r="E25" s="1">
        <v>3</v>
      </c>
      <c r="F25" s="1">
        <v>6000</v>
      </c>
      <c r="G25" s="1">
        <v>63.54</v>
      </c>
      <c r="H25" s="1">
        <v>6.15</v>
      </c>
      <c r="I25" s="1">
        <v>3</v>
      </c>
      <c r="J25" s="1">
        <v>6000</v>
      </c>
      <c r="K25" s="1">
        <v>63.26</v>
      </c>
      <c r="L25" s="1">
        <v>10.3</v>
      </c>
      <c r="M25" s="1">
        <v>3</v>
      </c>
      <c r="N25" s="1">
        <v>6000</v>
      </c>
      <c r="O25" s="1">
        <v>63.15</v>
      </c>
      <c r="P25" s="1">
        <v>5.9</v>
      </c>
      <c r="Q25" s="1">
        <v>3</v>
      </c>
      <c r="R25" s="1">
        <v>6000</v>
      </c>
      <c r="S25" s="1">
        <v>62.82</v>
      </c>
      <c r="T25" s="1">
        <v>12.18</v>
      </c>
      <c r="U25" s="1">
        <v>3</v>
      </c>
      <c r="V25" s="1">
        <v>6000</v>
      </c>
      <c r="W25" s="1">
        <v>63.09</v>
      </c>
      <c r="X25" s="1">
        <v>5.93</v>
      </c>
    </row>
    <row r="26" spans="1:24" x14ac:dyDescent="0.25">
      <c r="A26" s="1">
        <v>3</v>
      </c>
      <c r="B26" s="1">
        <v>9000</v>
      </c>
      <c r="C26" s="1">
        <v>63.54</v>
      </c>
      <c r="D26" s="1">
        <v>11.28</v>
      </c>
      <c r="E26" s="1">
        <v>3</v>
      </c>
      <c r="F26" s="1">
        <v>9000</v>
      </c>
      <c r="G26" s="1">
        <v>63.65</v>
      </c>
      <c r="H26" s="1">
        <v>6.44</v>
      </c>
      <c r="I26" s="1">
        <v>3</v>
      </c>
      <c r="J26" s="1">
        <v>9000</v>
      </c>
      <c r="K26" s="1">
        <v>63.65</v>
      </c>
      <c r="L26" s="1">
        <v>11.69</v>
      </c>
      <c r="M26" s="1">
        <v>3</v>
      </c>
      <c r="N26" s="1">
        <v>9000</v>
      </c>
      <c r="O26" s="1">
        <v>63.31</v>
      </c>
      <c r="P26" s="1">
        <v>6.6</v>
      </c>
      <c r="Q26" s="1">
        <v>3</v>
      </c>
      <c r="R26" s="1">
        <v>9000</v>
      </c>
      <c r="S26" s="1">
        <v>62.87</v>
      </c>
      <c r="T26" s="1">
        <v>11.86</v>
      </c>
      <c r="U26" s="1">
        <v>3</v>
      </c>
      <c r="V26" s="1">
        <v>9000</v>
      </c>
      <c r="W26" s="1">
        <v>63.92</v>
      </c>
      <c r="X26" s="1">
        <v>6.44</v>
      </c>
    </row>
    <row r="27" spans="1:24" x14ac:dyDescent="0.25">
      <c r="A27" s="1">
        <v>3</v>
      </c>
      <c r="B27" s="1">
        <v>12000</v>
      </c>
      <c r="C27" s="1">
        <v>63.48</v>
      </c>
      <c r="D27" s="1">
        <v>12.45</v>
      </c>
      <c r="E27" s="1">
        <v>3</v>
      </c>
      <c r="F27" s="1">
        <v>12000</v>
      </c>
      <c r="G27" s="1">
        <v>63.54</v>
      </c>
      <c r="H27" s="1">
        <v>6.74</v>
      </c>
      <c r="I27" s="1">
        <v>3</v>
      </c>
      <c r="J27" s="1">
        <v>12000</v>
      </c>
      <c r="K27" s="1">
        <v>63.37</v>
      </c>
      <c r="L27" s="1">
        <v>12.46</v>
      </c>
      <c r="M27" s="1">
        <v>3</v>
      </c>
      <c r="N27" s="1">
        <v>12000</v>
      </c>
      <c r="O27" s="1">
        <v>63.54</v>
      </c>
      <c r="P27" s="1">
        <v>6.96</v>
      </c>
      <c r="Q27" s="1">
        <v>3</v>
      </c>
      <c r="R27" s="1">
        <v>12000</v>
      </c>
      <c r="S27" s="1">
        <v>63.09</v>
      </c>
      <c r="T27" s="1">
        <v>13.66</v>
      </c>
      <c r="U27" s="1">
        <v>3</v>
      </c>
      <c r="V27" s="1">
        <v>12000</v>
      </c>
      <c r="W27" s="1">
        <v>63.87</v>
      </c>
      <c r="X27" s="1">
        <v>6.41</v>
      </c>
    </row>
    <row r="28" spans="1:24" x14ac:dyDescent="0.25">
      <c r="A28" s="1">
        <v>3</v>
      </c>
      <c r="B28" s="1">
        <v>15000</v>
      </c>
      <c r="C28" s="1">
        <v>63.81</v>
      </c>
      <c r="D28" s="1">
        <v>13.22</v>
      </c>
      <c r="E28" s="1">
        <v>3</v>
      </c>
      <c r="F28" s="1">
        <v>15000</v>
      </c>
      <c r="G28" s="1">
        <v>63.54</v>
      </c>
      <c r="H28" s="1">
        <v>6.74</v>
      </c>
      <c r="I28" s="1">
        <v>3</v>
      </c>
      <c r="J28" s="1">
        <v>15000</v>
      </c>
      <c r="K28" s="1">
        <v>63.7</v>
      </c>
      <c r="L28" s="1">
        <v>14.49</v>
      </c>
      <c r="M28" s="1">
        <v>3</v>
      </c>
      <c r="N28" s="1">
        <v>15000</v>
      </c>
      <c r="O28" s="1">
        <v>63.15</v>
      </c>
      <c r="P28" s="1">
        <v>6.56</v>
      </c>
      <c r="Q28" s="1">
        <v>3</v>
      </c>
      <c r="R28" s="1">
        <v>15000</v>
      </c>
      <c r="S28" s="1">
        <v>63.15</v>
      </c>
      <c r="T28" s="1">
        <v>15.42</v>
      </c>
      <c r="U28" s="1">
        <v>3</v>
      </c>
      <c r="V28" s="1">
        <v>15000</v>
      </c>
      <c r="W28" s="1">
        <v>63.65</v>
      </c>
      <c r="X28" s="1">
        <v>6.62</v>
      </c>
    </row>
    <row r="29" spans="1:24" x14ac:dyDescent="0.25">
      <c r="A29" s="1">
        <v>3</v>
      </c>
      <c r="B29" s="1">
        <v>18000</v>
      </c>
      <c r="C29" s="1">
        <v>63.31</v>
      </c>
      <c r="D29" s="1">
        <v>14.25</v>
      </c>
      <c r="E29" s="1">
        <v>3</v>
      </c>
      <c r="F29" s="1">
        <v>18000</v>
      </c>
      <c r="G29" s="1">
        <v>63.48</v>
      </c>
      <c r="H29" s="1">
        <v>6.77</v>
      </c>
      <c r="I29" s="1">
        <v>3</v>
      </c>
      <c r="J29" s="1">
        <v>18000</v>
      </c>
      <c r="K29" s="1">
        <v>62.98</v>
      </c>
      <c r="L29" s="1">
        <v>16.14</v>
      </c>
      <c r="M29" s="1">
        <v>3</v>
      </c>
      <c r="N29" s="1">
        <v>18000</v>
      </c>
      <c r="O29" s="1">
        <v>63.26</v>
      </c>
      <c r="P29" s="1">
        <v>6.76</v>
      </c>
      <c r="Q29" s="1">
        <v>3</v>
      </c>
      <c r="R29" s="1">
        <v>18000</v>
      </c>
      <c r="S29" s="1">
        <v>63.7</v>
      </c>
      <c r="T29" s="1">
        <v>14.55</v>
      </c>
      <c r="U29" s="1">
        <v>3</v>
      </c>
      <c r="V29" s="1">
        <v>18000</v>
      </c>
      <c r="W29" s="1">
        <v>63.7</v>
      </c>
      <c r="X29" s="1">
        <v>6.63</v>
      </c>
    </row>
    <row r="30" spans="1:24" x14ac:dyDescent="0.25">
      <c r="A30" s="1">
        <v>3</v>
      </c>
      <c r="B30" s="1">
        <v>21000</v>
      </c>
      <c r="C30" s="1">
        <v>63.48</v>
      </c>
      <c r="D30" s="1">
        <v>13.86</v>
      </c>
      <c r="E30" s="1">
        <v>3</v>
      </c>
      <c r="F30" s="1">
        <v>21000</v>
      </c>
      <c r="G30" s="1">
        <v>63.48</v>
      </c>
      <c r="H30" s="1">
        <v>7.02</v>
      </c>
      <c r="I30" s="1">
        <v>3</v>
      </c>
      <c r="J30" s="1">
        <v>21000</v>
      </c>
      <c r="K30" s="1">
        <v>62.98</v>
      </c>
      <c r="L30" s="1">
        <v>15.61</v>
      </c>
      <c r="M30" s="1">
        <v>3</v>
      </c>
      <c r="N30" s="1">
        <v>21000</v>
      </c>
      <c r="O30" s="1">
        <v>63.09</v>
      </c>
      <c r="P30" s="1">
        <v>6.47</v>
      </c>
      <c r="Q30" s="1">
        <v>3</v>
      </c>
      <c r="R30" s="1">
        <v>21000</v>
      </c>
      <c r="S30" s="1">
        <v>63.48</v>
      </c>
      <c r="T30" s="1">
        <v>16.59</v>
      </c>
      <c r="U30" s="1">
        <v>3</v>
      </c>
      <c r="V30" s="1">
        <v>21000</v>
      </c>
      <c r="W30" s="1">
        <v>63.7</v>
      </c>
      <c r="X30" s="1">
        <v>7.27</v>
      </c>
    </row>
    <row r="31" spans="1:24" x14ac:dyDescent="0.25">
      <c r="A31" s="1">
        <v>3</v>
      </c>
      <c r="B31" s="1">
        <v>24000</v>
      </c>
      <c r="C31" s="1">
        <v>63.31</v>
      </c>
      <c r="D31" s="1">
        <v>15.28</v>
      </c>
      <c r="E31" s="1">
        <v>3</v>
      </c>
      <c r="F31" s="1">
        <v>24000</v>
      </c>
      <c r="G31" s="1">
        <v>63.15</v>
      </c>
      <c r="H31" s="1">
        <v>7.11</v>
      </c>
      <c r="I31" s="1">
        <v>3</v>
      </c>
      <c r="J31" s="1">
        <v>24000</v>
      </c>
      <c r="K31" s="1">
        <v>63.15</v>
      </c>
      <c r="L31" s="1">
        <v>17.239999999999998</v>
      </c>
      <c r="M31" s="1">
        <v>3</v>
      </c>
      <c r="N31" s="1">
        <v>24000</v>
      </c>
      <c r="O31" s="1">
        <v>63.09</v>
      </c>
      <c r="P31" s="1">
        <v>6.71</v>
      </c>
      <c r="Q31" s="1">
        <v>3</v>
      </c>
      <c r="R31" s="1">
        <v>24000</v>
      </c>
      <c r="S31" s="1">
        <v>63.26</v>
      </c>
      <c r="T31" s="1">
        <v>15.79</v>
      </c>
      <c r="U31" s="1">
        <v>3</v>
      </c>
      <c r="V31" s="1">
        <v>24000</v>
      </c>
      <c r="W31" s="1">
        <v>63.81</v>
      </c>
      <c r="X31" s="1">
        <v>7.05</v>
      </c>
    </row>
    <row r="32" spans="1:24" x14ac:dyDescent="0.25">
      <c r="A32" s="1">
        <v>3</v>
      </c>
      <c r="B32" s="1">
        <v>27000</v>
      </c>
      <c r="C32" s="1">
        <v>63.48</v>
      </c>
      <c r="D32" s="1">
        <v>15.11</v>
      </c>
      <c r="E32" s="1">
        <v>3</v>
      </c>
      <c r="F32" s="1">
        <v>27000</v>
      </c>
      <c r="G32" s="1">
        <v>63.26</v>
      </c>
      <c r="H32" s="1">
        <v>6.97</v>
      </c>
      <c r="I32" s="1">
        <v>3</v>
      </c>
      <c r="J32" s="1">
        <v>27000</v>
      </c>
      <c r="K32" s="1">
        <v>63.26</v>
      </c>
      <c r="L32" s="1">
        <v>17.21</v>
      </c>
      <c r="M32" s="1">
        <v>3</v>
      </c>
      <c r="N32" s="1">
        <v>27000</v>
      </c>
      <c r="O32" s="1">
        <v>63.43</v>
      </c>
      <c r="P32" s="1">
        <v>7.09</v>
      </c>
      <c r="Q32" s="1">
        <v>3</v>
      </c>
      <c r="R32" s="1">
        <v>27000</v>
      </c>
      <c r="S32" s="1">
        <v>62.98</v>
      </c>
      <c r="T32" s="1">
        <v>17.3</v>
      </c>
      <c r="U32" s="1">
        <v>3</v>
      </c>
      <c r="V32" s="1">
        <v>27000</v>
      </c>
      <c r="W32" s="1">
        <v>63.98</v>
      </c>
      <c r="X32" s="1">
        <v>6.92</v>
      </c>
    </row>
    <row r="33" spans="1:24" x14ac:dyDescent="0.25">
      <c r="A33" s="1">
        <v>3</v>
      </c>
      <c r="B33" s="1">
        <v>30000</v>
      </c>
      <c r="C33" s="1">
        <v>63.37</v>
      </c>
      <c r="D33" s="1">
        <v>15.79</v>
      </c>
      <c r="E33" s="1">
        <v>3</v>
      </c>
      <c r="F33" s="1">
        <v>30000</v>
      </c>
      <c r="G33" s="1">
        <v>63.31</v>
      </c>
      <c r="H33" s="1">
        <v>7.28</v>
      </c>
      <c r="I33" s="1">
        <v>3</v>
      </c>
      <c r="J33" s="1">
        <v>30000</v>
      </c>
      <c r="K33" s="1">
        <v>63.09</v>
      </c>
      <c r="L33" s="1">
        <v>15.4</v>
      </c>
      <c r="M33" s="1">
        <v>3</v>
      </c>
      <c r="N33" s="1">
        <v>30000</v>
      </c>
      <c r="O33" s="1">
        <v>63.2</v>
      </c>
      <c r="P33" s="1">
        <v>7.21</v>
      </c>
      <c r="Q33" s="1">
        <v>3</v>
      </c>
      <c r="R33" s="1">
        <v>30000</v>
      </c>
      <c r="S33" s="1">
        <v>63.31</v>
      </c>
      <c r="T33" s="1">
        <v>17.21</v>
      </c>
      <c r="U33" s="1">
        <v>3</v>
      </c>
      <c r="V33" s="1">
        <v>30000</v>
      </c>
      <c r="W33" s="1">
        <v>64.2</v>
      </c>
      <c r="X33" s="1">
        <v>7.11</v>
      </c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resultatenleverSW_LR</vt:lpstr>
      <vt:lpstr>resultatgarderSW_LR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2019-01-04T05:26:52Z</dcterms:modified>
</cp:coreProperties>
</file>