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00002621/Dropbox/Grants/Funded/NSF CSSI/Data/TRC/Dataset 2/files_v6/v6_121422/"/>
    </mc:Choice>
  </mc:AlternateContent>
  <xr:revisionPtr revIDLastSave="0" documentId="13_ncr:1_{42ABD122-7B36-6E43-911F-23C4B4CE4371}" xr6:coauthVersionLast="47" xr6:coauthVersionMax="47" xr10:uidLastSave="{00000000-0000-0000-0000-000000000000}"/>
  <bookViews>
    <workbookView xWindow="-27960" yWindow="440" windowWidth="26860" windowHeight="19760" xr2:uid="{00000000-000D-0000-FFFF-FFFF00000000}"/>
  </bookViews>
  <sheets>
    <sheet name="Summary" sheetId="6" r:id="rId1"/>
    <sheet name="JCED" sheetId="1" r:id="rId2"/>
    <sheet name="JCT" sheetId="2" r:id="rId3"/>
    <sheet name="TCA" sheetId="3" r:id="rId4"/>
    <sheet name="FPE" sheetId="4" r:id="rId5"/>
    <sheet name="IJT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2" i="1" l="1"/>
  <c r="B62" i="5"/>
  <c r="E61" i="6"/>
  <c r="D61" i="6"/>
  <c r="C61" i="6"/>
  <c r="B61" i="6"/>
  <c r="E60" i="6"/>
  <c r="D60" i="6"/>
  <c r="C60" i="6"/>
  <c r="B60" i="6"/>
  <c r="E59" i="6"/>
  <c r="D59" i="6"/>
  <c r="C59" i="6"/>
  <c r="B59" i="6"/>
  <c r="E58" i="6"/>
  <c r="D58" i="6"/>
  <c r="C58" i="6"/>
  <c r="B58" i="6"/>
  <c r="E57" i="6"/>
  <c r="D57" i="6"/>
  <c r="C57" i="6"/>
  <c r="B57" i="6"/>
  <c r="E56" i="6"/>
  <c r="D56" i="6"/>
  <c r="C56" i="6"/>
  <c r="B56" i="6"/>
  <c r="E55" i="6"/>
  <c r="D55" i="6"/>
  <c r="C55" i="6"/>
  <c r="B55" i="6"/>
  <c r="E54" i="6"/>
  <c r="D54" i="6"/>
  <c r="C54" i="6"/>
  <c r="B54" i="6"/>
  <c r="E51" i="6"/>
  <c r="D51" i="6"/>
  <c r="C51" i="6"/>
  <c r="B51" i="6"/>
  <c r="E50" i="6"/>
  <c r="D50" i="6"/>
  <c r="C50" i="6"/>
  <c r="B50" i="6"/>
  <c r="E49" i="6"/>
  <c r="D49" i="6"/>
  <c r="C49" i="6"/>
  <c r="B49" i="6"/>
  <c r="E48" i="6"/>
  <c r="D48" i="6"/>
  <c r="C48" i="6"/>
  <c r="B48" i="6"/>
  <c r="E47" i="6"/>
  <c r="D47" i="6"/>
  <c r="C47" i="6"/>
  <c r="B47" i="6"/>
  <c r="E46" i="6"/>
  <c r="D46" i="6"/>
  <c r="C46" i="6"/>
  <c r="B46" i="6"/>
  <c r="E45" i="6"/>
  <c r="D45" i="6"/>
  <c r="C45" i="6"/>
  <c r="B45" i="6"/>
  <c r="E44" i="6"/>
  <c r="D44" i="6"/>
  <c r="C44" i="6"/>
  <c r="B44" i="6"/>
  <c r="E43" i="6"/>
  <c r="D43" i="6"/>
  <c r="C43" i="6"/>
  <c r="B43" i="6"/>
  <c r="E12" i="6"/>
  <c r="D12" i="6"/>
  <c r="C12" i="6"/>
  <c r="B12" i="6"/>
  <c r="E42" i="6"/>
  <c r="D42" i="6"/>
  <c r="C42" i="6"/>
  <c r="B42" i="6"/>
  <c r="E41" i="6"/>
  <c r="D41" i="6"/>
  <c r="C41" i="6"/>
  <c r="B41" i="6"/>
  <c r="E40" i="6"/>
  <c r="D40" i="6"/>
  <c r="C40" i="6"/>
  <c r="B40" i="6"/>
  <c r="E39" i="6"/>
  <c r="D39" i="6"/>
  <c r="C39" i="6"/>
  <c r="B39" i="6"/>
  <c r="E38" i="6"/>
  <c r="D38" i="6"/>
  <c r="C38" i="6"/>
  <c r="B38" i="6"/>
  <c r="E53" i="6"/>
  <c r="D53" i="6"/>
  <c r="C53" i="6"/>
  <c r="B53" i="6"/>
  <c r="E52" i="6"/>
  <c r="D52" i="6"/>
  <c r="C52" i="6"/>
  <c r="B52" i="6"/>
  <c r="E37" i="6"/>
  <c r="D37" i="6"/>
  <c r="C37" i="6"/>
  <c r="B37" i="6"/>
  <c r="E31" i="6"/>
  <c r="D31" i="6"/>
  <c r="C31" i="6"/>
  <c r="B31" i="6"/>
  <c r="E30" i="6"/>
  <c r="D30" i="6"/>
  <c r="C30" i="6"/>
  <c r="B30" i="6"/>
  <c r="E29" i="6"/>
  <c r="D29" i="6"/>
  <c r="C29" i="6"/>
  <c r="B29" i="6"/>
  <c r="E26" i="6"/>
  <c r="D26" i="6"/>
  <c r="C26" i="6"/>
  <c r="B26" i="6"/>
  <c r="E25" i="6"/>
  <c r="D25" i="6"/>
  <c r="C25" i="6"/>
  <c r="B25" i="6"/>
  <c r="E23" i="6"/>
  <c r="D23" i="6"/>
  <c r="C23" i="6"/>
  <c r="B23" i="6"/>
  <c r="E22" i="6"/>
  <c r="D22" i="6"/>
  <c r="C22" i="6"/>
  <c r="B22" i="6"/>
  <c r="E21" i="6"/>
  <c r="D21" i="6"/>
  <c r="C21" i="6"/>
  <c r="B21" i="6"/>
  <c r="E20" i="6"/>
  <c r="D20" i="6"/>
  <c r="C20" i="6"/>
  <c r="B20" i="6"/>
  <c r="E19" i="6"/>
  <c r="D19" i="6"/>
  <c r="C19" i="6"/>
  <c r="B19" i="6"/>
  <c r="E18" i="6"/>
  <c r="D18" i="6"/>
  <c r="C18" i="6"/>
  <c r="B18" i="6"/>
  <c r="E17" i="6"/>
  <c r="D17" i="6"/>
  <c r="C17" i="6"/>
  <c r="B17" i="6"/>
  <c r="E16" i="6"/>
  <c r="D16" i="6"/>
  <c r="C16" i="6"/>
  <c r="B16" i="6"/>
  <c r="E15" i="6"/>
  <c r="D15" i="6"/>
  <c r="C15" i="6"/>
  <c r="B15" i="6"/>
  <c r="E14" i="6"/>
  <c r="D14" i="6"/>
  <c r="C14" i="6"/>
  <c r="B14" i="6"/>
  <c r="E13" i="6"/>
  <c r="D13" i="6"/>
  <c r="C13" i="6"/>
  <c r="B13" i="6"/>
  <c r="E11" i="6"/>
  <c r="D11" i="6"/>
  <c r="C11" i="6"/>
  <c r="B11" i="6"/>
  <c r="E36" i="6"/>
  <c r="D36" i="6"/>
  <c r="C36" i="6"/>
  <c r="B36" i="6"/>
  <c r="E28" i="6"/>
  <c r="D28" i="6"/>
  <c r="C28" i="6"/>
  <c r="B28" i="6"/>
  <c r="E35" i="6"/>
  <c r="D35" i="6"/>
  <c r="C35" i="6"/>
  <c r="B35" i="6"/>
  <c r="E34" i="6"/>
  <c r="D34" i="6"/>
  <c r="C34" i="6"/>
  <c r="B34" i="6"/>
  <c r="E33" i="6"/>
  <c r="D33" i="6"/>
  <c r="C33" i="6"/>
  <c r="B33" i="6"/>
  <c r="E32" i="6"/>
  <c r="D32" i="6"/>
  <c r="C32" i="6"/>
  <c r="B32" i="6"/>
  <c r="E10" i="6"/>
  <c r="D10" i="6"/>
  <c r="C10" i="6"/>
  <c r="B10" i="6"/>
  <c r="E9" i="6"/>
  <c r="D9" i="6"/>
  <c r="C9" i="6"/>
  <c r="B9" i="6"/>
  <c r="E8" i="6"/>
  <c r="D8" i="6"/>
  <c r="C8" i="6"/>
  <c r="B8" i="6"/>
  <c r="E7" i="6"/>
  <c r="D7" i="6"/>
  <c r="C7" i="6"/>
  <c r="B7" i="6"/>
  <c r="E6" i="6"/>
  <c r="D6" i="6"/>
  <c r="C6" i="6"/>
  <c r="B6" i="6"/>
  <c r="E5" i="6"/>
  <c r="D5" i="6"/>
  <c r="C5" i="6"/>
  <c r="B5" i="6"/>
  <c r="E27" i="6"/>
  <c r="D27" i="6"/>
  <c r="C27" i="6"/>
  <c r="B27" i="6"/>
  <c r="E24" i="6"/>
  <c r="D24" i="6"/>
  <c r="C24" i="6"/>
  <c r="B24" i="6"/>
  <c r="E4" i="6"/>
  <c r="D4" i="6"/>
  <c r="C4" i="6"/>
  <c r="B4" i="6"/>
  <c r="E3" i="6"/>
  <c r="D3" i="6"/>
  <c r="C3" i="6"/>
  <c r="B3" i="6"/>
  <c r="B2" i="6"/>
  <c r="C2" i="6"/>
  <c r="D2" i="6"/>
  <c r="E2" i="6"/>
  <c r="F61" i="6"/>
  <c r="F60" i="6"/>
  <c r="F59" i="6"/>
  <c r="F58" i="6"/>
  <c r="F57" i="6"/>
  <c r="F56" i="6"/>
  <c r="F55" i="6"/>
  <c r="F54" i="6"/>
  <c r="F51" i="6"/>
  <c r="F50" i="6"/>
  <c r="F49" i="6"/>
  <c r="F48" i="6"/>
  <c r="F47" i="6"/>
  <c r="F46" i="6"/>
  <c r="F45" i="6"/>
  <c r="F44" i="6"/>
  <c r="F43" i="6"/>
  <c r="F12" i="6"/>
  <c r="F42" i="6"/>
  <c r="F41" i="6"/>
  <c r="F40" i="6"/>
  <c r="F39" i="6"/>
  <c r="F38" i="6"/>
  <c r="F53" i="6"/>
  <c r="F52" i="6"/>
  <c r="F37" i="6"/>
  <c r="F31" i="6"/>
  <c r="F30" i="6"/>
  <c r="F29" i="6"/>
  <c r="F26" i="6"/>
  <c r="F25" i="6"/>
  <c r="F23" i="6"/>
  <c r="F22" i="6"/>
  <c r="F21" i="6"/>
  <c r="F20" i="6"/>
  <c r="F19" i="6"/>
  <c r="F18" i="6"/>
  <c r="F17" i="6"/>
  <c r="F16" i="6"/>
  <c r="F15" i="6"/>
  <c r="F14" i="6"/>
  <c r="F13" i="6"/>
  <c r="F11" i="6"/>
  <c r="F36" i="6"/>
  <c r="F28" i="6"/>
  <c r="F35" i="6"/>
  <c r="F34" i="6"/>
  <c r="F33" i="6"/>
  <c r="F32" i="6"/>
  <c r="F10" i="6"/>
  <c r="F9" i="6"/>
  <c r="F8" i="6"/>
  <c r="F7" i="6"/>
  <c r="F6" i="6"/>
  <c r="F5" i="6"/>
  <c r="F27" i="6"/>
  <c r="F24" i="6"/>
  <c r="F4" i="6"/>
  <c r="F3" i="6"/>
  <c r="F2" i="6"/>
  <c r="B62" i="6" l="1"/>
  <c r="C62" i="6"/>
  <c r="D62" i="6"/>
  <c r="E62" i="6"/>
  <c r="F62" i="6"/>
  <c r="G61" i="6"/>
  <c r="G60" i="6"/>
  <c r="G59" i="6"/>
  <c r="G58" i="6"/>
  <c r="G50" i="6" l="1"/>
  <c r="G44" i="6"/>
  <c r="G39" i="6"/>
  <c r="G52" i="6"/>
  <c r="G31" i="6"/>
  <c r="G30" i="6"/>
  <c r="G21" i="6"/>
  <c r="G15" i="6"/>
  <c r="G28" i="6"/>
  <c r="G35" i="6"/>
  <c r="G32" i="6"/>
  <c r="G7" i="6"/>
  <c r="G6" i="6"/>
  <c r="G3" i="6"/>
  <c r="G34" i="6" l="1"/>
  <c r="G38" i="6"/>
  <c r="G49" i="6"/>
  <c r="G27" i="6"/>
  <c r="G18" i="6"/>
  <c r="G47" i="6"/>
  <c r="G45" i="6"/>
  <c r="G20" i="6"/>
  <c r="G2" i="6"/>
  <c r="G26" i="6"/>
  <c r="G12" i="6"/>
  <c r="G8" i="6"/>
  <c r="G22" i="6"/>
  <c r="G40" i="6"/>
  <c r="G51" i="6"/>
  <c r="G9" i="6"/>
  <c r="G36" i="6"/>
  <c r="G23" i="6"/>
  <c r="G41" i="6"/>
  <c r="G54" i="6"/>
  <c r="G56" i="6"/>
  <c r="G4" i="6"/>
  <c r="G16" i="6"/>
  <c r="G33" i="6"/>
  <c r="G14" i="6"/>
  <c r="G29" i="6"/>
  <c r="G43" i="6"/>
  <c r="G57" i="6"/>
  <c r="G19" i="6"/>
  <c r="G53" i="6"/>
  <c r="G48" i="6"/>
  <c r="G10" i="6"/>
  <c r="G11" i="6"/>
  <c r="G25" i="6"/>
  <c r="G42" i="6"/>
  <c r="G55" i="6"/>
  <c r="G24" i="6"/>
  <c r="G17" i="6"/>
  <c r="G37" i="6"/>
  <c r="G46" i="6"/>
  <c r="G5" i="6"/>
  <c r="G13" i="6"/>
  <c r="G62" i="6" l="1"/>
</calcChain>
</file>

<file path=xl/sharedStrings.xml><?xml version="1.0" encoding="utf-8"?>
<sst xmlns="http://schemas.openxmlformats.org/spreadsheetml/2006/main" count="512" uniqueCount="148">
  <si>
    <t>prd</t>
  </si>
  <si>
    <t>count(*)</t>
  </si>
  <si>
    <t>&lt;http://purl.allotrope.org/ontologies/result#AFR_0000895&gt;</t>
  </si>
  <si>
    <t>&lt;http://purl.obolibrary.org/obo/IAO_0000129&gt;</t>
  </si>
  <si>
    <t>&lt;http://www.w3.org/1999/02/22-rdf-syntax-ns#type&gt;</t>
  </si>
  <si>
    <t>&lt;http://www.w3.org/ns/prov#generatedAtTime&gt;</t>
  </si>
  <si>
    <t>&lt;http://xmlns.com/foaf/0.1/mbox&gt;</t>
  </si>
  <si>
    <t>&lt;http://xmlns.com/foaf/0.1/organization&gt;</t>
  </si>
  <si>
    <t>&lt;https://goldbook.iupac.org/C01281&gt;</t>
  </si>
  <si>
    <t>&lt;https://schema.org/url&gt;</t>
  </si>
  <si>
    <t>&lt;https://stuchalk.github.io/scidata/ontology/chemical.owl#CHM_00003&gt;</t>
  </si>
  <si>
    <t>&lt;https://stuchalk.github.io/scidata/ontology/scidata.owl#error&gt;</t>
  </si>
  <si>
    <t>&lt;https://stuchalk.github.io/scidata/ontology/scidata.owl#errorNote&gt;</t>
  </si>
  <si>
    <t>&lt;https://stuchalk.github.io/scidata/ontology/scidata.owl#errorType&gt;</t>
  </si>
  <si>
    <t>&lt;https://stuchalk.github.io/scidata/ontology/scidata.owl#hasCondition&gt;</t>
  </si>
  <si>
    <t>&lt;https://stuchalk.github.io/scidata/ontology/scidata.owl#hasDatagroup&gt;</t>
  </si>
  <si>
    <t>&lt;https://stuchalk.github.io/scidata/ontology/scidata.owl#hasDatapoint&gt;</t>
  </si>
  <si>
    <t>&lt;https://stuchalk.github.io/scidata/ontology/scidata.owl#hasDataset&gt;</t>
  </si>
  <si>
    <t>&lt;https://stuchalk.github.io/scidata/ontology/scidata.owl#hasDatum&gt;</t>
  </si>
  <si>
    <t>&lt;https://stuchalk.github.io/scidata/ontology/scidata.owl#hasRights&gt;</t>
  </si>
  <si>
    <t>&lt;https://stuchalk.github.io/scidata/ontology/scidata.owl#hasScientificData&gt;</t>
  </si>
  <si>
    <t>&lt;https://stuchalk.github.io/scidata/ontology/scidata.owl#hasSource&gt;</t>
  </si>
  <si>
    <t>&lt;https://stuchalk.github.io/scidata/ontology/scidata.owl#hasSystem&gt;</t>
  </si>
  <si>
    <t>&lt;https://stuchalk.github.io/scidata/ontology/scidata.owl#hasSystemFacet&gt;</t>
  </si>
  <si>
    <t>&lt;https://stuchalk.github.io/scidata/ontology/scidata.owl#numericDatatype&gt;</t>
  </si>
  <si>
    <t>&lt;https://stuchalk.github.io/scidata/ontology/scidata.owl#quantity&gt;</t>
  </si>
  <si>
    <t>&lt;https://stuchalk.github.io/scidata/ontology/scidata.owl#quantityKind&gt;</t>
  </si>
  <si>
    <t>&lt;https://stuchalk.github.io/scidata/ontology/scidata.owl#scientificDiscipline&gt;</t>
  </si>
  <si>
    <t>&lt;https://stuchalk.github.io/scidata/ontology/scidata.owl#scientificSubdiscipline&gt;</t>
  </si>
  <si>
    <t>&lt;https://stuchalk.github.io/scidata/ontology/scidata.owl#sigfigs&gt;</t>
  </si>
  <si>
    <t>&lt;https://stuchalk.github.io/scidata/ontology/scidata.owl#unitOfMeasurement&gt;</t>
  </si>
  <si>
    <t>JCED</t>
  </si>
  <si>
    <t>JCT</t>
  </si>
  <si>
    <t>TCA</t>
  </si>
  <si>
    <t>FPE</t>
  </si>
  <si>
    <t>IJT</t>
  </si>
  <si>
    <t>Total</t>
  </si>
  <si>
    <t>Meaning</t>
  </si>
  <si>
    <t># datasets</t>
  </si>
  <si>
    <t># datasets (x2)</t>
  </si>
  <si>
    <t>version number</t>
  </si>
  <si>
    <t>type</t>
  </si>
  <si>
    <t>citation</t>
  </si>
  <si>
    <t>description</t>
  </si>
  <si>
    <t>title</t>
  </si>
  <si>
    <t>rights holder</t>
  </si>
  <si>
    <t>publisher</t>
  </si>
  <si>
    <t>license</t>
  </si>
  <si>
    <t>file has a part</t>
  </si>
  <si>
    <t>identifer</t>
  </si>
  <si>
    <t>constituent (of a mixture)</t>
  </si>
  <si>
    <t>organization</t>
  </si>
  <si>
    <t>email</t>
  </si>
  <si>
    <t>datetime generated</t>
  </si>
  <si>
    <t>related</t>
  </si>
  <si>
    <t>discipline</t>
  </si>
  <si>
    <t>subdiscipline</t>
  </si>
  <si>
    <t># of significant figures</t>
  </si>
  <si>
    <t>measurement unit</t>
  </si>
  <si>
    <t># datapoints (x2)</t>
  </si>
  <si>
    <t># dataseries</t>
  </si>
  <si>
    <t># data values</t>
  </si>
  <si>
    <t>source</t>
  </si>
  <si>
    <t>creator</t>
  </si>
  <si>
    <t>error value</t>
  </si>
  <si>
    <t>error note</t>
  </si>
  <si>
    <t>error type</t>
  </si>
  <si>
    <t>quantity kind</t>
  </si>
  <si>
    <t>quantity</t>
  </si>
  <si>
    <t>numeric value</t>
  </si>
  <si>
    <t>source type</t>
  </si>
  <si>
    <t>role</t>
  </si>
  <si>
    <t>is component part of</t>
  </si>
  <si>
    <t>IUPAC name</t>
  </si>
  <si>
    <t>molecular mass</t>
  </si>
  <si>
    <t>molecular formula</t>
  </si>
  <si>
    <t>url</t>
  </si>
  <si>
    <t>analytical method</t>
  </si>
  <si>
    <t>purification</t>
  </si>
  <si>
    <t>std inchi key</t>
  </si>
  <si>
    <t>std inchi</t>
  </si>
  <si>
    <t>class</t>
  </si>
  <si>
    <t>value</t>
  </si>
  <si>
    <t>step</t>
  </si>
  <si>
    <t>composition</t>
  </si>
  <si>
    <t>purity</t>
  </si>
  <si>
    <t>physical state</t>
  </si>
  <si>
    <t>system facet</t>
  </si>
  <si>
    <t>Relation to DB</t>
  </si>
  <si>
    <t>Comments</t>
  </si>
  <si>
    <t>&lt;https://stuchalk.github.io/scidata/ontology/mixture.owl#MIX_000008&gt;</t>
  </si>
  <si>
    <t>&lt;https://w3id.org/reproduceme#ORCID&gt;</t>
  </si>
  <si>
    <t>author ORCID</t>
  </si>
  <si>
    <t>created</t>
  </si>
  <si>
    <t>shows in the source from NIST TRC</t>
  </si>
  <si>
    <t>common name</t>
  </si>
  <si>
    <t>names of all things in the file</t>
  </si>
  <si>
    <t>has constituent</t>
  </si>
  <si>
    <t>has datagroup</t>
  </si>
  <si>
    <t>has datapoint</t>
  </si>
  <si>
    <t>has dataset</t>
  </si>
  <si>
    <t>has datum</t>
  </si>
  <si>
    <t>has rights</t>
  </si>
  <si>
    <t>has scientific data (section)</t>
  </si>
  <si>
    <t>has system (section)</t>
  </si>
  <si>
    <t>is experimental data of (condition)</t>
  </si>
  <si>
    <t>has condition (value)</t>
  </si>
  <si>
    <t>is sample of (substance)</t>
  </si>
  <si>
    <t>main metadata</t>
  </si>
  <si>
    <t>license section</t>
  </si>
  <si>
    <t>varies</t>
  </si>
  <si>
    <t>CAS Registry number</t>
  </si>
  <si>
    <t>generic</t>
  </si>
  <si>
    <t>of authors</t>
  </si>
  <si>
    <t>SJC and MS authors of JSON-LD files</t>
  </si>
  <si>
    <t>Predicate</t>
  </si>
  <si>
    <t>TOTAL Triples (Quads)</t>
  </si>
  <si>
    <t>&lt;http://purl.obolibrary.org/obo/CHMO_0002231&gt;</t>
  </si>
  <si>
    <t>&lt;http://purl.obolibrary.org/obo/NCIT_C25346&gt;</t>
  </si>
  <si>
    <t>&lt;http://purl.obolibrary.org/obo/NCIT_C25712&gt;</t>
  </si>
  <si>
    <t>&lt;http://purl.obolibrary.org/obo/NCIT_C48176&gt;</t>
  </si>
  <si>
    <t>&lt;http://purl.obolibrary.org/obo/NCIT_C53414&gt;</t>
  </si>
  <si>
    <t>&lt;http://purl.obolibrary.org/obo/NCIT_C62352&gt;</t>
  </si>
  <si>
    <t>&lt;http://purl.obolibrary.org/obo/NCIT_C73487&gt;</t>
  </si>
  <si>
    <t>&lt;http://purl.org/dc/terms/bibliographicCitation&gt;</t>
  </si>
  <si>
    <t>&lt;http://purl.org/dc/terms/created&gt;</t>
  </si>
  <si>
    <t>&lt;http://purl.org/dc/terms/creator&gt;</t>
  </si>
  <si>
    <t>&lt;http://purl.org/dc/terms/description&gt;</t>
  </si>
  <si>
    <t>&lt;http://purl.org/dc/terms/hasPart&gt;</t>
  </si>
  <si>
    <t>&lt;http://purl.org/dc/terms/identifier&gt;</t>
  </si>
  <si>
    <t>&lt;http://purl.org/dc/terms/license&gt;</t>
  </si>
  <si>
    <t>&lt;http://purl.org/dc/terms/publisher&gt;</t>
  </si>
  <si>
    <t>&lt;http://purl.org/dc/terms/related&gt;</t>
  </si>
  <si>
    <t>&lt;http://purl.org/dc/terms/rightsHolder&gt;</t>
  </si>
  <si>
    <t>&lt;http://purl.org/dc/terms/title&gt;</t>
  </si>
  <si>
    <t>&lt;http://semanticscience.org/ontology/cheminf.owl#CHEMINF_000042&gt;</t>
  </si>
  <si>
    <t>&lt;http://semanticscience.org/ontology/cheminf.owl#CHEMINF_000088&gt;</t>
  </si>
  <si>
    <t>&lt;http://semanticscience.org/ontology/cheminf.owl#CHEMINF_000107&gt;</t>
  </si>
  <si>
    <t>&lt;http://semanticscience.org/ontology/sio.owl#SIO_000016&gt;</t>
  </si>
  <si>
    <t>&lt;http://semanticscience.org/ontology/sio.owl#SIO_000118&gt;</t>
  </si>
  <si>
    <t>&lt;http://semanticscience.org/ontology/sio.owl#SIO_000313&gt;</t>
  </si>
  <si>
    <t>&lt;https://stuchalk.github.io/scidata/ontology/scidata.owl#isExperimentalDataOf&gt;</t>
  </si>
  <si>
    <t>&lt;https://stuchalk.github.io/scidata/ontology/scidata.owl#isSampleOf&gt;</t>
  </si>
  <si>
    <t>TOTAL</t>
  </si>
  <si>
    <t>&lt;http://semanticscience.org/ontology/cheminf.owl#CHEMINF_000059&gt;</t>
  </si>
  <si>
    <t>&lt;http://semanticscience.org/ontology/cheminf.owl#CHEMINF_000113&gt;</t>
  </si>
  <si>
    <t>&lt;http://semanticscience.org/ontology/cheminf.owl#CHEMINF_000446&gt;</t>
  </si>
  <si>
    <t>conditions are unique within a document so less than that in conditions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</si>
</sst>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24" workbookViewId="0">
      <selection activeCell="J43" sqref="J43"/>
    </sheetView>
  </sheetViews>
  <sheetFormatPr baseColWidth="10" defaultRowHeight="16" x14ac:dyDescent="0.2"/>
  <cols>
    <col min="1" max="1" width="69.83203125" customWidth="1"/>
    <col min="8" max="8" width="29.5" customWidth="1"/>
    <col min="9" max="9" width="15.83203125" customWidth="1"/>
  </cols>
  <sheetData>
    <row r="1" spans="1:10" x14ac:dyDescent="0.2">
      <c r="A1" s="2" t="s">
        <v>115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88</v>
      </c>
      <c r="J1" s="2" t="s">
        <v>89</v>
      </c>
    </row>
    <row r="2" spans="1:10" x14ac:dyDescent="0.2">
      <c r="A2" t="s">
        <v>2</v>
      </c>
      <c r="B2">
        <f>VLOOKUP(Summary!$A2,JCED!$A$2:$B$62,2,FALSE)</f>
        <v>117731</v>
      </c>
      <c r="C2">
        <f>VLOOKUP(Summary!$A2,JCT!$A$2:$B$62,2,FALSE)</f>
        <v>79870</v>
      </c>
      <c r="D2">
        <f>VLOOKUP(Summary!$A2,TCA!$A$2:$B$62,2,FALSE)</f>
        <v>16275</v>
      </c>
      <c r="E2">
        <f>VLOOKUP(Summary!$A2,FPE!$A$2:$B$62,2,FALSE)</f>
        <v>48480</v>
      </c>
      <c r="F2">
        <f>VLOOKUP(Summary!$A2,IJT!$A$2:$B$62,2,FALSE)</f>
        <v>2518</v>
      </c>
      <c r="G2" s="2">
        <f>SUM(B2:F2)</f>
        <v>264874</v>
      </c>
      <c r="H2" t="s">
        <v>77</v>
      </c>
      <c r="I2" t="s">
        <v>110</v>
      </c>
    </row>
    <row r="3" spans="1:10" x14ac:dyDescent="0.2">
      <c r="A3" t="s">
        <v>3</v>
      </c>
      <c r="B3">
        <f>VLOOKUP(Summary!$A3,JCED!$A$2:$B$62,2,FALSE)</f>
        <v>57232</v>
      </c>
      <c r="C3">
        <f>VLOOKUP(Summary!$A3,JCT!$A$2:$B$62,2,FALSE)</f>
        <v>35165</v>
      </c>
      <c r="D3">
        <f>VLOOKUP(Summary!$A3,TCA!$A$2:$B$62,2,FALSE)</f>
        <v>8011</v>
      </c>
      <c r="E3">
        <f>VLOOKUP(Summary!$A3,FPE!$A$2:$B$62,2,FALSE)</f>
        <v>20454</v>
      </c>
      <c r="F3">
        <f>VLOOKUP(Summary!$A3,IJT!$A$2:$B$62,2,FALSE)</f>
        <v>1541</v>
      </c>
      <c r="G3" s="2">
        <f>SUM(B3:F3)</f>
        <v>122403</v>
      </c>
      <c r="H3" t="s">
        <v>40</v>
      </c>
      <c r="I3" t="s">
        <v>38</v>
      </c>
    </row>
    <row r="4" spans="1:10" x14ac:dyDescent="0.2">
      <c r="A4" t="s">
        <v>117</v>
      </c>
      <c r="B4">
        <f>VLOOKUP(Summary!$A4,JCED!$A$2:$B$62,2,FALSE)</f>
        <v>43499</v>
      </c>
      <c r="C4">
        <f>VLOOKUP(Summary!$A4,JCT!$A$2:$B$62,2,FALSE)</f>
        <v>36977</v>
      </c>
      <c r="D4">
        <f>VLOOKUP(Summary!$A4,TCA!$A$2:$B$62,2,FALSE)</f>
        <v>6391</v>
      </c>
      <c r="E4">
        <f>VLOOKUP(Summary!$A4,FPE!$A$2:$B$62,2,FALSE)</f>
        <v>18673</v>
      </c>
      <c r="F4">
        <f>VLOOKUP(Summary!$A4,IJT!$A$2:$B$62,2,FALSE)</f>
        <v>1416</v>
      </c>
      <c r="G4" s="2">
        <f t="shared" ref="G4:G61" si="0">SUM(B4:F4)</f>
        <v>106956</v>
      </c>
      <c r="H4" t="s">
        <v>78</v>
      </c>
      <c r="I4" t="s">
        <v>110</v>
      </c>
    </row>
    <row r="5" spans="1:10" x14ac:dyDescent="0.2">
      <c r="A5" t="s">
        <v>118</v>
      </c>
      <c r="B5">
        <f>VLOOKUP(Summary!$A5,JCED!$A$2:$B$62,2,FALSE)</f>
        <v>114464</v>
      </c>
      <c r="C5">
        <f>VLOOKUP(Summary!$A5,JCT!$A$2:$B$62,2,FALSE)</f>
        <v>70330</v>
      </c>
      <c r="D5">
        <f>VLOOKUP(Summary!$A5,TCA!$A$2:$B$62,2,FALSE)</f>
        <v>16022</v>
      </c>
      <c r="E5">
        <f>VLOOKUP(Summary!$A5,FPE!$A$2:$B$62,2,FALSE)</f>
        <v>40908</v>
      </c>
      <c r="F5">
        <f>VLOOKUP(Summary!$A5,IJT!$A$2:$B$62,2,FALSE)</f>
        <v>3082</v>
      </c>
      <c r="G5" s="2">
        <f t="shared" si="0"/>
        <v>244806</v>
      </c>
      <c r="H5" t="s">
        <v>81</v>
      </c>
      <c r="I5" t="s">
        <v>39</v>
      </c>
    </row>
    <row r="6" spans="1:10" x14ac:dyDescent="0.2">
      <c r="A6" t="s">
        <v>119</v>
      </c>
      <c r="B6">
        <f>VLOOKUP(Summary!$A6,JCED!$A$2:$B$62,2,FALSE)</f>
        <v>2402327</v>
      </c>
      <c r="C6">
        <f>VLOOKUP(Summary!$A6,JCT!$A$2:$B$62,2,FALSE)</f>
        <v>1519127</v>
      </c>
      <c r="D6">
        <f>VLOOKUP(Summary!$A6,TCA!$A$2:$B$62,2,FALSE)</f>
        <v>269669</v>
      </c>
      <c r="E6">
        <f>VLOOKUP(Summary!$A6,FPE!$A$2:$B$62,2,FALSE)</f>
        <v>764061</v>
      </c>
      <c r="F6">
        <f>VLOOKUP(Summary!$A6,IJT!$A$2:$B$62,2,FALSE)</f>
        <v>73157</v>
      </c>
      <c r="G6" s="2">
        <f t="shared" si="0"/>
        <v>5028341</v>
      </c>
      <c r="H6" t="s">
        <v>82</v>
      </c>
      <c r="I6" t="s">
        <v>110</v>
      </c>
    </row>
    <row r="7" spans="1:10" x14ac:dyDescent="0.2">
      <c r="A7" t="s">
        <v>120</v>
      </c>
      <c r="B7">
        <f>VLOOKUP(Summary!$A7,JCED!$A$2:$B$62,2,FALSE)</f>
        <v>161230</v>
      </c>
      <c r="C7">
        <f>VLOOKUP(Summary!$A7,JCT!$A$2:$B$62,2,FALSE)</f>
        <v>116847</v>
      </c>
      <c r="D7">
        <f>VLOOKUP(Summary!$A7,TCA!$A$2:$B$62,2,FALSE)</f>
        <v>22666</v>
      </c>
      <c r="E7">
        <f>VLOOKUP(Summary!$A7,FPE!$A$2:$B$62,2,FALSE)</f>
        <v>67153</v>
      </c>
      <c r="F7">
        <f>VLOOKUP(Summary!$A7,IJT!$A$2:$B$62,2,FALSE)</f>
        <v>3934</v>
      </c>
      <c r="G7" s="2">
        <f t="shared" si="0"/>
        <v>371830</v>
      </c>
      <c r="H7" t="s">
        <v>83</v>
      </c>
      <c r="I7" t="s">
        <v>110</v>
      </c>
    </row>
    <row r="8" spans="1:10" x14ac:dyDescent="0.2">
      <c r="A8" t="s">
        <v>121</v>
      </c>
      <c r="B8">
        <f>VLOOKUP(Summary!$A8,JCED!$A$2:$B$62,2,FALSE)</f>
        <v>57232</v>
      </c>
      <c r="C8">
        <f>VLOOKUP(Summary!$A8,JCT!$A$2:$B$62,2,FALSE)</f>
        <v>35165</v>
      </c>
      <c r="D8">
        <f>VLOOKUP(Summary!$A8,TCA!$A$2:$B$62,2,FALSE)</f>
        <v>8011</v>
      </c>
      <c r="E8">
        <f>VLOOKUP(Summary!$A8,FPE!$A$2:$B$62,2,FALSE)</f>
        <v>20454</v>
      </c>
      <c r="F8">
        <f>VLOOKUP(Summary!$A8,IJT!$A$2:$B$62,2,FALSE)</f>
        <v>1541</v>
      </c>
      <c r="G8" s="2">
        <f t="shared" si="0"/>
        <v>122403</v>
      </c>
      <c r="H8" t="s">
        <v>84</v>
      </c>
      <c r="I8" t="s">
        <v>38</v>
      </c>
    </row>
    <row r="9" spans="1:10" x14ac:dyDescent="0.2">
      <c r="A9" t="s">
        <v>122</v>
      </c>
      <c r="B9">
        <f>VLOOKUP(Summary!$A9,JCED!$A$2:$B$62,2,FALSE)</f>
        <v>103001</v>
      </c>
      <c r="C9">
        <f>VLOOKUP(Summary!$A9,JCT!$A$2:$B$62,2,FALSE)</f>
        <v>60899</v>
      </c>
      <c r="D9">
        <f>VLOOKUP(Summary!$A9,TCA!$A$2:$B$62,2,FALSE)</f>
        <v>12727</v>
      </c>
      <c r="E9">
        <f>VLOOKUP(Summary!$A9,FPE!$A$2:$B$62,2,FALSE)</f>
        <v>38331</v>
      </c>
      <c r="F9">
        <f>VLOOKUP(Summary!$A9,IJT!$A$2:$B$62,2,FALSE)</f>
        <v>2343</v>
      </c>
      <c r="G9" s="2">
        <f t="shared" si="0"/>
        <v>217301</v>
      </c>
      <c r="H9" t="s">
        <v>85</v>
      </c>
      <c r="I9" t="s">
        <v>110</v>
      </c>
    </row>
    <row r="10" spans="1:10" x14ac:dyDescent="0.2">
      <c r="A10" t="s">
        <v>123</v>
      </c>
      <c r="B10">
        <f>VLOOKUP(Summary!$A10,JCED!$A$2:$B$62,2,FALSE)</f>
        <v>1542273</v>
      </c>
      <c r="C10">
        <f>VLOOKUP(Summary!$A10,JCT!$A$2:$B$62,2,FALSE)</f>
        <v>1014541</v>
      </c>
      <c r="D10">
        <f>VLOOKUP(Summary!$A10,TCA!$A$2:$B$62,2,FALSE)</f>
        <v>176962</v>
      </c>
      <c r="E10">
        <f>VLOOKUP(Summary!$A10,FPE!$A$2:$B$62,2,FALSE)</f>
        <v>481632</v>
      </c>
      <c r="F10">
        <f>VLOOKUP(Summary!$A10,IJT!$A$2:$B$62,2,FALSE)</f>
        <v>46771</v>
      </c>
      <c r="G10" s="2">
        <f t="shared" si="0"/>
        <v>3262179</v>
      </c>
      <c r="H10" t="s">
        <v>86</v>
      </c>
      <c r="I10" t="s">
        <v>110</v>
      </c>
    </row>
    <row r="11" spans="1:10" x14ac:dyDescent="0.2">
      <c r="A11" t="s">
        <v>124</v>
      </c>
      <c r="B11">
        <f>VLOOKUP(Summary!$A11,JCED!$A$2:$B$62,2,FALSE)</f>
        <v>114464</v>
      </c>
      <c r="C11">
        <f>VLOOKUP(Summary!$A11,JCT!$A$2:$B$62,2,FALSE)</f>
        <v>70330</v>
      </c>
      <c r="D11">
        <f>VLOOKUP(Summary!$A11,TCA!$A$2:$B$62,2,FALSE)</f>
        <v>16022</v>
      </c>
      <c r="E11">
        <f>VLOOKUP(Summary!$A11,FPE!$A$2:$B$62,2,FALSE)</f>
        <v>40908</v>
      </c>
      <c r="F11">
        <f>VLOOKUP(Summary!$A11,IJT!$A$2:$B$62,2,FALSE)</f>
        <v>3082</v>
      </c>
      <c r="G11" s="2">
        <f t="shared" si="0"/>
        <v>244806</v>
      </c>
      <c r="H11" t="s">
        <v>42</v>
      </c>
      <c r="I11" t="s">
        <v>39</v>
      </c>
    </row>
    <row r="12" spans="1:10" x14ac:dyDescent="0.2">
      <c r="A12" t="s">
        <v>126</v>
      </c>
      <c r="B12">
        <f>VLOOKUP(Summary!$A12,JCED!$A$2:$B$62,2,FALSE)</f>
        <v>114464</v>
      </c>
      <c r="C12">
        <f>VLOOKUP(Summary!$A12,JCT!$A$2:$B$62,2,FALSE)</f>
        <v>70330</v>
      </c>
      <c r="D12">
        <f>VLOOKUP(Summary!$A12,TCA!$A$2:$B$62,2,FALSE)</f>
        <v>16022</v>
      </c>
      <c r="E12">
        <f>VLOOKUP(Summary!$A12,FPE!$A$2:$B$62,2,FALSE)</f>
        <v>40908</v>
      </c>
      <c r="F12">
        <f>VLOOKUP(Summary!$A12,IJT!$A$2:$B$62,2,FALSE)</f>
        <v>3082</v>
      </c>
      <c r="G12" s="2">
        <f>SUM(B12:F12)</f>
        <v>244806</v>
      </c>
      <c r="H12" t="s">
        <v>63</v>
      </c>
      <c r="I12" t="s">
        <v>39</v>
      </c>
      <c r="J12" t="s">
        <v>114</v>
      </c>
    </row>
    <row r="13" spans="1:10" x14ac:dyDescent="0.2">
      <c r="A13" t="s">
        <v>125</v>
      </c>
      <c r="B13">
        <f>VLOOKUP(Summary!$A13,JCED!$A$2:$B$62,2,FALSE)</f>
        <v>57232</v>
      </c>
      <c r="C13">
        <f>VLOOKUP(Summary!$A13,JCT!$A$2:$B$62,2,FALSE)</f>
        <v>35165</v>
      </c>
      <c r="D13">
        <f>VLOOKUP(Summary!$A13,TCA!$A$2:$B$62,2,FALSE)</f>
        <v>8011</v>
      </c>
      <c r="E13">
        <f>VLOOKUP(Summary!$A13,FPE!$A$2:$B$62,2,FALSE)</f>
        <v>20454</v>
      </c>
      <c r="F13">
        <f>VLOOKUP(Summary!$A13,IJT!$A$2:$B$62,2,FALSE)</f>
        <v>1541</v>
      </c>
      <c r="G13" s="2">
        <f t="shared" si="0"/>
        <v>122403</v>
      </c>
      <c r="H13" t="s">
        <v>93</v>
      </c>
      <c r="I13" t="s">
        <v>38</v>
      </c>
      <c r="J13" t="s">
        <v>94</v>
      </c>
    </row>
    <row r="14" spans="1:10" x14ac:dyDescent="0.2">
      <c r="A14" t="s">
        <v>127</v>
      </c>
      <c r="B14">
        <f>VLOOKUP(Summary!$A14,JCED!$A$2:$B$62,2,FALSE)</f>
        <v>57232</v>
      </c>
      <c r="C14">
        <f>VLOOKUP(Summary!$A14,JCT!$A$2:$B$62,2,FALSE)</f>
        <v>35165</v>
      </c>
      <c r="D14">
        <f>VLOOKUP(Summary!$A14,TCA!$A$2:$B$62,2,FALSE)</f>
        <v>8011</v>
      </c>
      <c r="E14">
        <f>VLOOKUP(Summary!$A14,FPE!$A$2:$B$62,2,FALSE)</f>
        <v>20454</v>
      </c>
      <c r="F14">
        <f>VLOOKUP(Summary!$A14,IJT!$A$2:$B$62,2,FALSE)</f>
        <v>1541</v>
      </c>
      <c r="G14" s="2">
        <f t="shared" si="0"/>
        <v>122403</v>
      </c>
      <c r="H14" t="s">
        <v>43</v>
      </c>
      <c r="I14" t="s">
        <v>38</v>
      </c>
      <c r="J14" t="s">
        <v>108</v>
      </c>
    </row>
    <row r="15" spans="1:10" x14ac:dyDescent="0.2">
      <c r="A15" t="s">
        <v>128</v>
      </c>
      <c r="B15">
        <f>VLOOKUP(Summary!$A15,JCED!$A$2:$B$62,2,FALSE)</f>
        <v>429606</v>
      </c>
      <c r="C15">
        <f>VLOOKUP(Summary!$A15,JCT!$A$2:$B$62,2,FALSE)</f>
        <v>262042</v>
      </c>
      <c r="D15">
        <f>VLOOKUP(Summary!$A15,TCA!$A$2:$B$62,2,FALSE)</f>
        <v>56565</v>
      </c>
      <c r="E15">
        <f>VLOOKUP(Summary!$A15,FPE!$A$2:$B$62,2,FALSE)</f>
        <v>154383</v>
      </c>
      <c r="F15">
        <f>VLOOKUP(Summary!$A15,IJT!$A$2:$B$62,2,FALSE)</f>
        <v>11374</v>
      </c>
      <c r="G15" s="2">
        <f t="shared" si="0"/>
        <v>913970</v>
      </c>
      <c r="H15" t="s">
        <v>48</v>
      </c>
      <c r="I15" t="s">
        <v>110</v>
      </c>
    </row>
    <row r="16" spans="1:10" x14ac:dyDescent="0.2">
      <c r="A16" t="s">
        <v>129</v>
      </c>
      <c r="B16">
        <f>VLOOKUP(Summary!$A16,JCED!$A$2:$B$62,2,FALSE)</f>
        <v>509158</v>
      </c>
      <c r="C16">
        <f>VLOOKUP(Summary!$A16,JCT!$A$2:$B$62,2,FALSE)</f>
        <v>321094</v>
      </c>
      <c r="D16">
        <f>VLOOKUP(Summary!$A16,TCA!$A$2:$B$62,2,FALSE)</f>
        <v>67734</v>
      </c>
      <c r="E16">
        <f>VLOOKUP(Summary!$A16,FPE!$A$2:$B$62,2,FALSE)</f>
        <v>178904</v>
      </c>
      <c r="F16">
        <f>VLOOKUP(Summary!$A16,IJT!$A$2:$B$62,2,FALSE)</f>
        <v>14032</v>
      </c>
      <c r="G16" s="2">
        <f t="shared" si="0"/>
        <v>1090922</v>
      </c>
      <c r="H16" t="s">
        <v>49</v>
      </c>
      <c r="I16" t="s">
        <v>110</v>
      </c>
    </row>
    <row r="17" spans="1:10" x14ac:dyDescent="0.2">
      <c r="A17" t="s">
        <v>130</v>
      </c>
      <c r="B17">
        <f>VLOOKUP(Summary!$A17,JCED!$A$2:$B$62,2,FALSE)</f>
        <v>57232</v>
      </c>
      <c r="C17">
        <f>VLOOKUP(Summary!$A17,JCT!$A$2:$B$62,2,FALSE)</f>
        <v>35165</v>
      </c>
      <c r="D17">
        <f>VLOOKUP(Summary!$A17,TCA!$A$2:$B$62,2,FALSE)</f>
        <v>8011</v>
      </c>
      <c r="E17">
        <f>VLOOKUP(Summary!$A17,FPE!$A$2:$B$62,2,FALSE)</f>
        <v>20454</v>
      </c>
      <c r="F17">
        <f>VLOOKUP(Summary!$A17,IJT!$A$2:$B$62,2,FALSE)</f>
        <v>1541</v>
      </c>
      <c r="G17" s="2">
        <f t="shared" si="0"/>
        <v>122403</v>
      </c>
      <c r="H17" t="s">
        <v>47</v>
      </c>
      <c r="I17" t="s">
        <v>38</v>
      </c>
      <c r="J17" t="s">
        <v>109</v>
      </c>
    </row>
    <row r="18" spans="1:10" x14ac:dyDescent="0.2">
      <c r="A18" t="s">
        <v>131</v>
      </c>
      <c r="B18">
        <f>VLOOKUP(Summary!$A18,JCED!$A$2:$B$62,2,FALSE)</f>
        <v>57232</v>
      </c>
      <c r="C18">
        <f>VLOOKUP(Summary!$A18,JCT!$A$2:$B$62,2,FALSE)</f>
        <v>35165</v>
      </c>
      <c r="D18">
        <f>VLOOKUP(Summary!$A18,TCA!$A$2:$B$62,2,FALSE)</f>
        <v>8011</v>
      </c>
      <c r="E18">
        <f>VLOOKUP(Summary!$A18,FPE!$A$2:$B$62,2,FALSE)</f>
        <v>20454</v>
      </c>
      <c r="F18">
        <f>VLOOKUP(Summary!$A18,IJT!$A$2:$B$62,2,FALSE)</f>
        <v>1541</v>
      </c>
      <c r="G18" s="2">
        <f t="shared" si="0"/>
        <v>122403</v>
      </c>
      <c r="H18" t="s">
        <v>46</v>
      </c>
      <c r="I18" t="s">
        <v>38</v>
      </c>
      <c r="J18" t="s">
        <v>108</v>
      </c>
    </row>
    <row r="19" spans="1:10" x14ac:dyDescent="0.2">
      <c r="A19" t="s">
        <v>132</v>
      </c>
      <c r="B19">
        <f>VLOOKUP(Summary!$A19,JCED!$A$2:$B$62,2,FALSE)</f>
        <v>81222</v>
      </c>
      <c r="C19">
        <f>VLOOKUP(Summary!$A19,JCT!$A$2:$B$62,2,FALSE)</f>
        <v>66590</v>
      </c>
      <c r="D19">
        <f>VLOOKUP(Summary!$A19,TCA!$A$2:$B$62,2,FALSE)</f>
        <v>16766</v>
      </c>
      <c r="E19">
        <f>VLOOKUP(Summary!$A19,FPE!$A$2:$B$62,2,FALSE)</f>
        <v>28512</v>
      </c>
      <c r="F19">
        <f>VLOOKUP(Summary!$A19,IJT!$A$2:$B$62,2,FALSE)</f>
        <v>2406</v>
      </c>
      <c r="G19" s="2">
        <f t="shared" si="0"/>
        <v>195496</v>
      </c>
      <c r="H19" t="s">
        <v>54</v>
      </c>
      <c r="I19" t="s">
        <v>110</v>
      </c>
      <c r="J19" t="s">
        <v>108</v>
      </c>
    </row>
    <row r="20" spans="1:10" x14ac:dyDescent="0.2">
      <c r="A20" t="s">
        <v>133</v>
      </c>
      <c r="B20">
        <f>VLOOKUP(Summary!$A20,JCED!$A$2:$B$62,2,FALSE)</f>
        <v>57232</v>
      </c>
      <c r="C20">
        <f>VLOOKUP(Summary!$A20,JCT!$A$2:$B$62,2,FALSE)</f>
        <v>35165</v>
      </c>
      <c r="D20">
        <f>VLOOKUP(Summary!$A20,TCA!$A$2:$B$62,2,FALSE)</f>
        <v>8011</v>
      </c>
      <c r="E20">
        <f>VLOOKUP(Summary!$A20,FPE!$A$2:$B$62,2,FALSE)</f>
        <v>20454</v>
      </c>
      <c r="F20">
        <f>VLOOKUP(Summary!$A20,IJT!$A$2:$B$62,2,FALSE)</f>
        <v>1541</v>
      </c>
      <c r="G20" s="2">
        <f t="shared" si="0"/>
        <v>122403</v>
      </c>
      <c r="H20" t="s">
        <v>45</v>
      </c>
      <c r="I20" t="s">
        <v>38</v>
      </c>
    </row>
    <row r="21" spans="1:10" x14ac:dyDescent="0.2">
      <c r="A21" t="s">
        <v>134</v>
      </c>
      <c r="B21">
        <f>VLOOKUP(Summary!$A21,JCED!$A$2:$B$62,2,FALSE)</f>
        <v>194727</v>
      </c>
      <c r="C21">
        <f>VLOOKUP(Summary!$A21,JCT!$A$2:$B$62,2,FALSE)</f>
        <v>107763</v>
      </c>
      <c r="D21">
        <f>VLOOKUP(Summary!$A21,TCA!$A$2:$B$62,2,FALSE)</f>
        <v>21604</v>
      </c>
      <c r="E21">
        <f>VLOOKUP(Summary!$A21,FPE!$A$2:$B$62,2,FALSE)</f>
        <v>67402</v>
      </c>
      <c r="F21">
        <f>VLOOKUP(Summary!$A21,IJT!$A$2:$B$62,2,FALSE)</f>
        <v>6140</v>
      </c>
      <c r="G21" s="2">
        <f t="shared" si="0"/>
        <v>397636</v>
      </c>
      <c r="H21" t="s">
        <v>44</v>
      </c>
      <c r="I21" t="s">
        <v>110</v>
      </c>
    </row>
    <row r="22" spans="1:10" x14ac:dyDescent="0.2">
      <c r="A22" t="s">
        <v>9</v>
      </c>
      <c r="B22">
        <f>VLOOKUP(Summary!$A22,JCED!$A$2:$B$62,2,FALSE)</f>
        <v>171696</v>
      </c>
      <c r="C22">
        <f>VLOOKUP(Summary!$A22,JCT!$A$2:$B$62,2,FALSE)</f>
        <v>105495</v>
      </c>
      <c r="D22">
        <f>VLOOKUP(Summary!$A22,TCA!$A$2:$B$62,2,FALSE)</f>
        <v>24033</v>
      </c>
      <c r="E22">
        <f>VLOOKUP(Summary!$A22,FPE!$A$2:$B$62,2,FALSE)</f>
        <v>61362</v>
      </c>
      <c r="F22">
        <f>VLOOKUP(Summary!$A22,IJT!$A$2:$B$62,2,FALSE)</f>
        <v>4623</v>
      </c>
      <c r="G22" s="2">
        <f t="shared" si="0"/>
        <v>367209</v>
      </c>
      <c r="H22" t="s">
        <v>76</v>
      </c>
      <c r="I22" t="s">
        <v>110</v>
      </c>
    </row>
    <row r="23" spans="1:10" x14ac:dyDescent="0.2">
      <c r="A23" t="s">
        <v>135</v>
      </c>
      <c r="B23">
        <f>VLOOKUP(Summary!$A23,JCED!$A$2:$B$62,2,FALSE)</f>
        <v>103001</v>
      </c>
      <c r="C23">
        <f>VLOOKUP(Summary!$A23,JCT!$A$2:$B$62,2,FALSE)</f>
        <v>60899</v>
      </c>
      <c r="D23">
        <f>VLOOKUP(Summary!$A23,TCA!$A$2:$B$62,2,FALSE)</f>
        <v>12727</v>
      </c>
      <c r="E23">
        <f>VLOOKUP(Summary!$A23,FPE!$A$2:$B$62,2,FALSE)</f>
        <v>38331</v>
      </c>
      <c r="F23">
        <f>VLOOKUP(Summary!$A23,IJT!$A$2:$B$62,2,FALSE)</f>
        <v>2343</v>
      </c>
      <c r="G23" s="2">
        <f t="shared" si="0"/>
        <v>217301</v>
      </c>
      <c r="H23" t="s">
        <v>75</v>
      </c>
      <c r="I23" t="s">
        <v>110</v>
      </c>
    </row>
    <row r="24" spans="1:10" x14ac:dyDescent="0.2">
      <c r="A24" t="s">
        <v>144</v>
      </c>
      <c r="B24">
        <f>VLOOKUP(Summary!$A24,JCED!$A$2:$B$62,2,FALSE)</f>
        <v>103001</v>
      </c>
      <c r="C24">
        <f>VLOOKUP(Summary!$A24,JCT!$A$2:$B$62,2,FALSE)</f>
        <v>60899</v>
      </c>
      <c r="D24">
        <f>VLOOKUP(Summary!$A24,TCA!$A$2:$B$62,2,FALSE)</f>
        <v>12727</v>
      </c>
      <c r="E24">
        <f>VLOOKUP(Summary!$A24,FPE!$A$2:$B$62,2,FALSE)</f>
        <v>38331</v>
      </c>
      <c r="F24">
        <f>VLOOKUP(Summary!$A24,IJT!$A$2:$B$62,2,FALSE)</f>
        <v>2343</v>
      </c>
      <c r="G24" s="2">
        <f>SUM(B24:F24)</f>
        <v>217301</v>
      </c>
      <c r="H24" t="s">
        <v>79</v>
      </c>
      <c r="I24" t="s">
        <v>110</v>
      </c>
    </row>
    <row r="25" spans="1:10" x14ac:dyDescent="0.2">
      <c r="A25" t="s">
        <v>136</v>
      </c>
      <c r="B25">
        <f>VLOOKUP(Summary!$A25,JCED!$A$2:$B$62,2,FALSE)</f>
        <v>103001</v>
      </c>
      <c r="C25">
        <f>VLOOKUP(Summary!$A25,JCT!$A$2:$B$62,2,FALSE)</f>
        <v>60899</v>
      </c>
      <c r="D25">
        <f>VLOOKUP(Summary!$A25,TCA!$A$2:$B$62,2,FALSE)</f>
        <v>12727</v>
      </c>
      <c r="E25">
        <f>VLOOKUP(Summary!$A25,FPE!$A$2:$B$62,2,FALSE)</f>
        <v>38331</v>
      </c>
      <c r="F25">
        <f>VLOOKUP(Summary!$A25,IJT!$A$2:$B$62,2,FALSE)</f>
        <v>2343</v>
      </c>
      <c r="G25" s="2">
        <f t="shared" si="0"/>
        <v>217301</v>
      </c>
      <c r="H25" t="s">
        <v>74</v>
      </c>
      <c r="I25" t="s">
        <v>110</v>
      </c>
    </row>
    <row r="26" spans="1:10" x14ac:dyDescent="0.2">
      <c r="A26" t="s">
        <v>137</v>
      </c>
      <c r="B26">
        <f>VLOOKUP(Summary!$A26,JCED!$A$2:$B$62,2,FALSE)</f>
        <v>99988</v>
      </c>
      <c r="C26">
        <f>VLOOKUP(Summary!$A26,JCT!$A$2:$B$62,2,FALSE)</f>
        <v>58318</v>
      </c>
      <c r="D26">
        <f>VLOOKUP(Summary!$A26,TCA!$A$2:$B$62,2,FALSE)</f>
        <v>12186</v>
      </c>
      <c r="E26">
        <f>VLOOKUP(Summary!$A26,FPE!$A$2:$B$62,2,FALSE)</f>
        <v>37056</v>
      </c>
      <c r="F26">
        <f>VLOOKUP(Summary!$A26,IJT!$A$2:$B$62,2,FALSE)</f>
        <v>2337</v>
      </c>
      <c r="G26" s="2">
        <f t="shared" si="0"/>
        <v>209885</v>
      </c>
      <c r="H26" t="s">
        <v>73</v>
      </c>
      <c r="I26" t="s">
        <v>110</v>
      </c>
    </row>
    <row r="27" spans="1:10" x14ac:dyDescent="0.2">
      <c r="A27" t="s">
        <v>145</v>
      </c>
      <c r="B27">
        <f>VLOOKUP(Summary!$A27,JCED!$A$2:$B$62,2,FALSE)</f>
        <v>103001</v>
      </c>
      <c r="C27">
        <f>VLOOKUP(Summary!$A27,JCT!$A$2:$B$62,2,FALSE)</f>
        <v>60899</v>
      </c>
      <c r="D27">
        <f>VLOOKUP(Summary!$A27,TCA!$A$2:$B$62,2,FALSE)</f>
        <v>12727</v>
      </c>
      <c r="E27">
        <f>VLOOKUP(Summary!$A27,FPE!$A$2:$B$62,2,FALSE)</f>
        <v>38331</v>
      </c>
      <c r="F27">
        <f>VLOOKUP(Summary!$A27,IJT!$A$2:$B$62,2,FALSE)</f>
        <v>2343</v>
      </c>
      <c r="G27" s="2">
        <f>SUM(B27:F27)</f>
        <v>217301</v>
      </c>
      <c r="H27" t="s">
        <v>80</v>
      </c>
      <c r="I27" t="s">
        <v>110</v>
      </c>
    </row>
    <row r="28" spans="1:10" x14ac:dyDescent="0.2">
      <c r="A28" t="s">
        <v>146</v>
      </c>
      <c r="B28">
        <f>VLOOKUP(Summary!$A28,JCED!$A$2:$B$62,2,FALSE)</f>
        <v>97612</v>
      </c>
      <c r="C28">
        <f>VLOOKUP(Summary!$A28,JCT!$A$2:$B$62,2,FALSE)</f>
        <v>56242</v>
      </c>
      <c r="D28">
        <f>VLOOKUP(Summary!$A28,TCA!$A$2:$B$62,2,FALSE)</f>
        <v>11846</v>
      </c>
      <c r="E28">
        <f>VLOOKUP(Summary!$A28,FPE!$A$2:$B$62,2,FALSE)</f>
        <v>35899</v>
      </c>
      <c r="F28">
        <f>VLOOKUP(Summary!$A28,IJT!$A$2:$B$62,2,FALSE)</f>
        <v>2323</v>
      </c>
      <c r="G28" s="2">
        <f>SUM(B28:F28)</f>
        <v>203922</v>
      </c>
      <c r="H28" t="s">
        <v>111</v>
      </c>
      <c r="I28" t="s">
        <v>110</v>
      </c>
    </row>
    <row r="29" spans="1:10" x14ac:dyDescent="0.2">
      <c r="A29" t="s">
        <v>138</v>
      </c>
      <c r="B29">
        <f>VLOOKUP(Summary!$A29,JCED!$A$2:$B$62,2,FALSE)</f>
        <v>114464</v>
      </c>
      <c r="C29">
        <f>VLOOKUP(Summary!$A29,JCT!$A$2:$B$62,2,FALSE)</f>
        <v>70330</v>
      </c>
      <c r="D29">
        <f>VLOOKUP(Summary!$A29,TCA!$A$2:$B$62,2,FALSE)</f>
        <v>16022</v>
      </c>
      <c r="E29">
        <f>VLOOKUP(Summary!$A29,FPE!$A$2:$B$62,2,FALSE)</f>
        <v>40908</v>
      </c>
      <c r="F29">
        <f>VLOOKUP(Summary!$A29,IJT!$A$2:$B$62,2,FALSE)</f>
        <v>3082</v>
      </c>
      <c r="G29" s="2">
        <f t="shared" si="0"/>
        <v>244806</v>
      </c>
      <c r="H29" t="s">
        <v>71</v>
      </c>
      <c r="I29" t="s">
        <v>39</v>
      </c>
      <c r="J29" t="s">
        <v>113</v>
      </c>
    </row>
    <row r="30" spans="1:10" x14ac:dyDescent="0.2">
      <c r="A30" t="s">
        <v>139</v>
      </c>
      <c r="B30">
        <f>VLOOKUP(Summary!$A30,JCED!$A$2:$B$62,2,FALSE)</f>
        <v>357094</v>
      </c>
      <c r="C30">
        <f>VLOOKUP(Summary!$A30,JCT!$A$2:$B$62,2,FALSE)</f>
        <v>213259</v>
      </c>
      <c r="D30">
        <f>VLOOKUP(Summary!$A30,TCA!$A$2:$B$62,2,FALSE)</f>
        <v>45378</v>
      </c>
      <c r="E30">
        <f>VLOOKUP(Summary!$A30,FPE!$A$2:$B$62,2,FALSE)</f>
        <v>131813</v>
      </c>
      <c r="F30">
        <f>VLOOKUP(Summary!$A30,IJT!$A$2:$B$62,2,FALSE)</f>
        <v>8451</v>
      </c>
      <c r="G30" s="2">
        <f t="shared" si="0"/>
        <v>755995</v>
      </c>
      <c r="H30" t="s">
        <v>95</v>
      </c>
      <c r="I30" t="s">
        <v>110</v>
      </c>
      <c r="J30" t="s">
        <v>96</v>
      </c>
    </row>
    <row r="31" spans="1:10" x14ac:dyDescent="0.2">
      <c r="A31" t="s">
        <v>140</v>
      </c>
      <c r="B31">
        <f>VLOOKUP(Summary!$A31,JCED!$A$2:$B$62,2,FALSE)</f>
        <v>161230</v>
      </c>
      <c r="C31">
        <f>VLOOKUP(Summary!$A31,JCT!$A$2:$B$62,2,FALSE)</f>
        <v>116847</v>
      </c>
      <c r="D31">
        <f>VLOOKUP(Summary!$A31,TCA!$A$2:$B$62,2,FALSE)</f>
        <v>22666</v>
      </c>
      <c r="E31">
        <f>VLOOKUP(Summary!$A31,FPE!$A$2:$B$62,2,FALSE)</f>
        <v>67153</v>
      </c>
      <c r="F31">
        <f>VLOOKUP(Summary!$A31,IJT!$A$2:$B$62,2,FALSE)</f>
        <v>3934</v>
      </c>
      <c r="G31" s="2">
        <f t="shared" si="0"/>
        <v>371830</v>
      </c>
      <c r="H31" t="s">
        <v>72</v>
      </c>
      <c r="I31" t="s">
        <v>110</v>
      </c>
    </row>
    <row r="32" spans="1:10" x14ac:dyDescent="0.2">
      <c r="A32" t="s">
        <v>4</v>
      </c>
      <c r="B32">
        <f>VLOOKUP(Summary!$A32,JCED!$A$2:$B$62,2,FALSE)</f>
        <v>4937157</v>
      </c>
      <c r="C32">
        <f>VLOOKUP(Summary!$A32,JCT!$A$2:$B$62,2,FALSE)</f>
        <v>3132607</v>
      </c>
      <c r="D32">
        <f>VLOOKUP(Summary!$A32,TCA!$A$2:$B$62,2,FALSE)</f>
        <v>572464</v>
      </c>
      <c r="E32">
        <f>VLOOKUP(Summary!$A32,FPE!$A$2:$B$62,2,FALSE)</f>
        <v>1582555</v>
      </c>
      <c r="F32">
        <f>VLOOKUP(Summary!$A32,IJT!$A$2:$B$62,2,FALSE)</f>
        <v>146895</v>
      </c>
      <c r="G32" s="2">
        <f t="shared" ref="G32:G36" si="1">SUM(B32:F32)</f>
        <v>10371678</v>
      </c>
      <c r="H32" t="s">
        <v>41</v>
      </c>
      <c r="I32" t="s">
        <v>112</v>
      </c>
    </row>
    <row r="33" spans="1:10" x14ac:dyDescent="0.2">
      <c r="A33" t="s">
        <v>5</v>
      </c>
      <c r="B33">
        <f>VLOOKUP(Summary!$A33,JCED!$A$2:$B$62,2,FALSE)</f>
        <v>57232</v>
      </c>
      <c r="C33">
        <f>VLOOKUP(Summary!$A33,JCT!$A$2:$B$62,2,FALSE)</f>
        <v>35165</v>
      </c>
      <c r="D33">
        <f>VLOOKUP(Summary!$A33,TCA!$A$2:$B$62,2,FALSE)</f>
        <v>8011</v>
      </c>
      <c r="E33">
        <f>VLOOKUP(Summary!$A33,FPE!$A$2:$B$62,2,FALSE)</f>
        <v>20454</v>
      </c>
      <c r="F33">
        <f>VLOOKUP(Summary!$A33,IJT!$A$2:$B$62,2,FALSE)</f>
        <v>1541</v>
      </c>
      <c r="G33" s="2">
        <f t="shared" si="1"/>
        <v>122403</v>
      </c>
      <c r="H33" t="s">
        <v>53</v>
      </c>
      <c r="I33" t="s">
        <v>38</v>
      </c>
    </row>
    <row r="34" spans="1:10" x14ac:dyDescent="0.2">
      <c r="A34" t="s">
        <v>6</v>
      </c>
      <c r="B34">
        <f>VLOOKUP(Summary!$A34,JCED!$A$2:$B$62,2,FALSE)</f>
        <v>57232</v>
      </c>
      <c r="C34">
        <f>VLOOKUP(Summary!$A34,JCT!$A$2:$B$62,2,FALSE)</f>
        <v>35165</v>
      </c>
      <c r="D34">
        <f>VLOOKUP(Summary!$A34,TCA!$A$2:$B$62,2,FALSE)</f>
        <v>8011</v>
      </c>
      <c r="E34">
        <f>VLOOKUP(Summary!$A34,FPE!$A$2:$B$62,2,FALSE)</f>
        <v>20454</v>
      </c>
      <c r="F34">
        <f>VLOOKUP(Summary!$A34,IJT!$A$2:$B$62,2,FALSE)</f>
        <v>1541</v>
      </c>
      <c r="G34" s="2">
        <f t="shared" si="1"/>
        <v>122403</v>
      </c>
      <c r="H34" t="s">
        <v>52</v>
      </c>
      <c r="I34" t="s">
        <v>38</v>
      </c>
    </row>
    <row r="35" spans="1:10" x14ac:dyDescent="0.2">
      <c r="A35" t="s">
        <v>7</v>
      </c>
      <c r="B35">
        <f>VLOOKUP(Summary!$A35,JCED!$A$2:$B$62,2,FALSE)</f>
        <v>57232</v>
      </c>
      <c r="C35">
        <f>VLOOKUP(Summary!$A35,JCT!$A$2:$B$62,2,FALSE)</f>
        <v>35165</v>
      </c>
      <c r="D35">
        <f>VLOOKUP(Summary!$A35,TCA!$A$2:$B$62,2,FALSE)</f>
        <v>8011</v>
      </c>
      <c r="E35">
        <f>VLOOKUP(Summary!$A35,FPE!$A$2:$B$62,2,FALSE)</f>
        <v>20454</v>
      </c>
      <c r="F35">
        <f>VLOOKUP(Summary!$A35,IJT!$A$2:$B$62,2,FALSE)</f>
        <v>1541</v>
      </c>
      <c r="G35" s="2">
        <f t="shared" si="1"/>
        <v>122403</v>
      </c>
      <c r="H35" t="s">
        <v>51</v>
      </c>
      <c r="I35" t="s">
        <v>38</v>
      </c>
    </row>
    <row r="36" spans="1:10" x14ac:dyDescent="0.2">
      <c r="A36" t="s">
        <v>8</v>
      </c>
      <c r="B36">
        <f>VLOOKUP(Summary!$A36,JCED!$A$2:$B$62,2,FALSE)</f>
        <v>114112</v>
      </c>
      <c r="C36">
        <f>VLOOKUP(Summary!$A36,JCT!$A$2:$B$62,2,FALSE)</f>
        <v>67383</v>
      </c>
      <c r="D36">
        <f>VLOOKUP(Summary!$A36,TCA!$A$2:$B$62,2,FALSE)</f>
        <v>12803</v>
      </c>
      <c r="E36">
        <f>VLOOKUP(Summary!$A36,FPE!$A$2:$B$62,2,FALSE)</f>
        <v>44691</v>
      </c>
      <c r="F36">
        <f>VLOOKUP(Summary!$A36,IJT!$A$2:$B$62,2,FALSE)</f>
        <v>2243</v>
      </c>
      <c r="G36" s="2">
        <f t="shared" si="1"/>
        <v>241232</v>
      </c>
      <c r="H36" t="s">
        <v>50</v>
      </c>
      <c r="I36" t="s">
        <v>110</v>
      </c>
    </row>
    <row r="37" spans="1:10" x14ac:dyDescent="0.2">
      <c r="A37" t="s">
        <v>10</v>
      </c>
      <c r="B37">
        <f>VLOOKUP(Summary!$A37,JCED!$A$2:$B$62,2,FALSE)</f>
        <v>101215</v>
      </c>
      <c r="C37">
        <f>VLOOKUP(Summary!$A37,JCT!$A$2:$B$62,2,FALSE)</f>
        <v>60231</v>
      </c>
      <c r="D37">
        <f>VLOOKUP(Summary!$A37,TCA!$A$2:$B$62,2,FALSE)</f>
        <v>12625</v>
      </c>
      <c r="E37">
        <f>VLOOKUP(Summary!$A37,FPE!$A$2:$B$62,2,FALSE)</f>
        <v>37997</v>
      </c>
      <c r="F37">
        <f>VLOOKUP(Summary!$A37,IJT!$A$2:$B$62,2,FALSE)</f>
        <v>2251</v>
      </c>
      <c r="G37" s="2">
        <f t="shared" si="0"/>
        <v>214319</v>
      </c>
      <c r="H37" t="s">
        <v>70</v>
      </c>
      <c r="I37" t="s">
        <v>110</v>
      </c>
    </row>
    <row r="38" spans="1:10" x14ac:dyDescent="0.2">
      <c r="A38" t="s">
        <v>90</v>
      </c>
      <c r="B38">
        <f>VLOOKUP(Summary!$A38,JCED!$A$2:$B$62,2,FALSE)</f>
        <v>82397</v>
      </c>
      <c r="C38">
        <f>VLOOKUP(Summary!$A38,JCT!$A$2:$B$62,2,FALSE)</f>
        <v>46865</v>
      </c>
      <c r="D38">
        <f>VLOOKUP(Summary!$A38,TCA!$A$2:$B$62,2,FALSE)</f>
        <v>8618</v>
      </c>
      <c r="E38">
        <f>VLOOKUP(Summary!$A38,FPE!$A$2:$B$62,2,FALSE)</f>
        <v>32120</v>
      </c>
      <c r="F38">
        <f>VLOOKUP(Summary!$A38,IJT!$A$2:$B$62,2,FALSE)</f>
        <v>1485</v>
      </c>
      <c r="G38" s="2">
        <f t="shared" si="0"/>
        <v>171485</v>
      </c>
      <c r="H38" t="s">
        <v>97</v>
      </c>
      <c r="I38" t="s">
        <v>110</v>
      </c>
    </row>
    <row r="39" spans="1:10" x14ac:dyDescent="0.2">
      <c r="A39" t="s">
        <v>11</v>
      </c>
      <c r="B39">
        <f>VLOOKUP(Summary!$A39,JCED!$A$2:$B$62,2,FALSE)</f>
        <v>2266303</v>
      </c>
      <c r="C39">
        <f>VLOOKUP(Summary!$A39,JCT!$A$2:$B$62,2,FALSE)</f>
        <v>1425794</v>
      </c>
      <c r="D39">
        <f>VLOOKUP(Summary!$A39,TCA!$A$2:$B$62,2,FALSE)</f>
        <v>251292</v>
      </c>
      <c r="E39">
        <f>VLOOKUP(Summary!$A39,FPE!$A$2:$B$62,2,FALSE)</f>
        <v>706265</v>
      </c>
      <c r="F39">
        <f>VLOOKUP(Summary!$A39,IJT!$A$2:$B$62,2,FALSE)</f>
        <v>70261</v>
      </c>
      <c r="G39" s="2">
        <f t="shared" si="0"/>
        <v>4719915</v>
      </c>
      <c r="H39" t="s">
        <v>64</v>
      </c>
      <c r="I39" t="s">
        <v>110</v>
      </c>
    </row>
    <row r="40" spans="1:10" x14ac:dyDescent="0.2">
      <c r="A40" t="s">
        <v>12</v>
      </c>
      <c r="B40">
        <f>VLOOKUP(Summary!$A40,JCED!$A$2:$B$62,2,FALSE)</f>
        <v>2266303</v>
      </c>
      <c r="C40">
        <f>VLOOKUP(Summary!$A40,JCT!$A$2:$B$62,2,FALSE)</f>
        <v>1425794</v>
      </c>
      <c r="D40">
        <f>VLOOKUP(Summary!$A40,TCA!$A$2:$B$62,2,FALSE)</f>
        <v>251292</v>
      </c>
      <c r="E40">
        <f>VLOOKUP(Summary!$A40,FPE!$A$2:$B$62,2,FALSE)</f>
        <v>706265</v>
      </c>
      <c r="F40">
        <f>VLOOKUP(Summary!$A40,IJT!$A$2:$B$62,2,FALSE)</f>
        <v>70261</v>
      </c>
      <c r="G40" s="2">
        <f t="shared" si="0"/>
        <v>4719915</v>
      </c>
      <c r="H40" t="s">
        <v>65</v>
      </c>
      <c r="I40" t="s">
        <v>110</v>
      </c>
    </row>
    <row r="41" spans="1:10" x14ac:dyDescent="0.2">
      <c r="A41" t="s">
        <v>13</v>
      </c>
      <c r="B41">
        <f>VLOOKUP(Summary!$A41,JCED!$A$2:$B$62,2,FALSE)</f>
        <v>2266303</v>
      </c>
      <c r="C41">
        <f>VLOOKUP(Summary!$A41,JCT!$A$2:$B$62,2,FALSE)</f>
        <v>1425794</v>
      </c>
      <c r="D41">
        <f>VLOOKUP(Summary!$A41,TCA!$A$2:$B$62,2,FALSE)</f>
        <v>251292</v>
      </c>
      <c r="E41">
        <f>VLOOKUP(Summary!$A41,FPE!$A$2:$B$62,2,FALSE)</f>
        <v>706265</v>
      </c>
      <c r="F41">
        <f>VLOOKUP(Summary!$A41,IJT!$A$2:$B$62,2,FALSE)</f>
        <v>70261</v>
      </c>
      <c r="G41" s="2">
        <f t="shared" si="0"/>
        <v>4719915</v>
      </c>
      <c r="H41" t="s">
        <v>66</v>
      </c>
      <c r="I41" t="s">
        <v>110</v>
      </c>
    </row>
    <row r="42" spans="1:10" x14ac:dyDescent="0.2">
      <c r="A42" t="s">
        <v>14</v>
      </c>
      <c r="B42">
        <f>VLOOKUP(Summary!$A42,JCED!$A$2:$B$62,2,FALSE)</f>
        <v>3568468</v>
      </c>
      <c r="C42">
        <f>VLOOKUP(Summary!$A42,JCT!$A$2:$B$62,2,FALSE)</f>
        <v>2484207</v>
      </c>
      <c r="D42">
        <f>VLOOKUP(Summary!$A42,TCA!$A$2:$B$62,2,FALSE)</f>
        <v>406004</v>
      </c>
      <c r="E42">
        <f>VLOOKUP(Summary!$A42,FPE!$A$2:$B$62,2,FALSE)</f>
        <v>948553</v>
      </c>
      <c r="F42">
        <f>VLOOKUP(Summary!$A42,IJT!$A$2:$B$62,2,FALSE)</f>
        <v>115204</v>
      </c>
      <c r="G42" s="2">
        <f t="shared" si="0"/>
        <v>7522436</v>
      </c>
      <c r="H42" t="s">
        <v>106</v>
      </c>
      <c r="I42" t="s">
        <v>110</v>
      </c>
      <c r="J42" t="s">
        <v>147</v>
      </c>
    </row>
    <row r="43" spans="1:10" x14ac:dyDescent="0.2">
      <c r="A43" t="s">
        <v>15</v>
      </c>
      <c r="B43">
        <f>VLOOKUP(Summary!$A43,JCED!$A$2:$B$62,2,FALSE)</f>
        <v>137495</v>
      </c>
      <c r="C43">
        <f>VLOOKUP(Summary!$A43,JCT!$A$2:$B$62,2,FALSE)</f>
        <v>72598</v>
      </c>
      <c r="D43">
        <f>VLOOKUP(Summary!$A43,TCA!$A$2:$B$62,2,FALSE)</f>
        <v>13593</v>
      </c>
      <c r="E43">
        <f>VLOOKUP(Summary!$A43,FPE!$A$2:$B$62,2,FALSE)</f>
        <v>46948</v>
      </c>
      <c r="F43">
        <f>VLOOKUP(Summary!$A43,IJT!$A$2:$B$62,2,FALSE)</f>
        <v>4599</v>
      </c>
      <c r="G43" s="2">
        <f t="shared" si="0"/>
        <v>275233</v>
      </c>
      <c r="H43" t="s">
        <v>98</v>
      </c>
      <c r="I43" t="s">
        <v>60</v>
      </c>
    </row>
    <row r="44" spans="1:10" x14ac:dyDescent="0.2">
      <c r="A44" t="s">
        <v>16</v>
      </c>
      <c r="B44">
        <f>VLOOKUP(Summary!$A44,JCED!$A$2:$B$62,2,FALSE)</f>
        <v>2570370</v>
      </c>
      <c r="C44">
        <f>VLOOKUP(Summary!$A44,JCT!$A$2:$B$62,2,FALSE)</f>
        <v>1711072</v>
      </c>
      <c r="D44">
        <f>VLOOKUP(Summary!$A44,TCA!$A$2:$B$62,2,FALSE)</f>
        <v>287646</v>
      </c>
      <c r="E44">
        <f>VLOOKUP(Summary!$A44,FPE!$A$2:$B$62,2,FALSE)</f>
        <v>728204</v>
      </c>
      <c r="F44">
        <f>VLOOKUP(Summary!$A44,IJT!$A$2:$B$62,2,FALSE)</f>
        <v>82074</v>
      </c>
      <c r="G44" s="2">
        <f t="shared" si="0"/>
        <v>5379366</v>
      </c>
      <c r="H44" t="s">
        <v>99</v>
      </c>
      <c r="I44" t="s">
        <v>59</v>
      </c>
    </row>
    <row r="45" spans="1:10" x14ac:dyDescent="0.2">
      <c r="A45" t="s">
        <v>17</v>
      </c>
      <c r="B45">
        <f>VLOOKUP(Summary!$A45,JCED!$A$2:$B$62,2,FALSE)</f>
        <v>57232</v>
      </c>
      <c r="C45">
        <f>VLOOKUP(Summary!$A45,JCT!$A$2:$B$62,2,FALSE)</f>
        <v>35165</v>
      </c>
      <c r="D45">
        <f>VLOOKUP(Summary!$A45,TCA!$A$2:$B$62,2,FALSE)</f>
        <v>8011</v>
      </c>
      <c r="E45">
        <f>VLOOKUP(Summary!$A45,FPE!$A$2:$B$62,2,FALSE)</f>
        <v>20454</v>
      </c>
      <c r="F45">
        <f>VLOOKUP(Summary!$A45,IJT!$A$2:$B$62,2,FALSE)</f>
        <v>1541</v>
      </c>
      <c r="G45" s="2">
        <f t="shared" si="0"/>
        <v>122403</v>
      </c>
      <c r="H45" t="s">
        <v>100</v>
      </c>
      <c r="I45" t="s">
        <v>38</v>
      </c>
    </row>
    <row r="46" spans="1:10" x14ac:dyDescent="0.2">
      <c r="A46" t="s">
        <v>18</v>
      </c>
      <c r="B46">
        <f>VLOOKUP(Summary!$A46,JCED!$A$2:$B$62,2,FALSE)</f>
        <v>1321863</v>
      </c>
      <c r="C46">
        <f>VLOOKUP(Summary!$A46,JCT!$A$2:$B$62,2,FALSE)</f>
        <v>875467</v>
      </c>
      <c r="D46">
        <f>VLOOKUP(Summary!$A46,TCA!$A$2:$B$62,2,FALSE)</f>
        <v>144437</v>
      </c>
      <c r="E46">
        <f>VLOOKUP(Summary!$A46,FPE!$A$2:$B$62,2,FALSE)</f>
        <v>400477</v>
      </c>
      <c r="F46">
        <f>VLOOKUP(Summary!$A46,IJT!$A$2:$B$62,2,FALSE)</f>
        <v>41201</v>
      </c>
      <c r="G46" s="2">
        <f t="shared" si="0"/>
        <v>2783445</v>
      </c>
      <c r="H46" t="s">
        <v>101</v>
      </c>
      <c r="I46" t="s">
        <v>61</v>
      </c>
    </row>
    <row r="47" spans="1:10" x14ac:dyDescent="0.2">
      <c r="A47" t="s">
        <v>19</v>
      </c>
      <c r="B47">
        <f>VLOOKUP(Summary!$A47,JCED!$A$2:$B$62,2,FALSE)</f>
        <v>57232</v>
      </c>
      <c r="C47">
        <f>VLOOKUP(Summary!$A47,JCT!$A$2:$B$62,2,FALSE)</f>
        <v>35165</v>
      </c>
      <c r="D47">
        <f>VLOOKUP(Summary!$A47,TCA!$A$2:$B$62,2,FALSE)</f>
        <v>8011</v>
      </c>
      <c r="E47">
        <f>VLOOKUP(Summary!$A47,FPE!$A$2:$B$62,2,FALSE)</f>
        <v>20454</v>
      </c>
      <c r="F47">
        <f>VLOOKUP(Summary!$A47,IJT!$A$2:$B$62,2,FALSE)</f>
        <v>1541</v>
      </c>
      <c r="G47" s="2">
        <f t="shared" si="0"/>
        <v>122403</v>
      </c>
      <c r="H47" t="s">
        <v>102</v>
      </c>
      <c r="I47" t="s">
        <v>38</v>
      </c>
    </row>
    <row r="48" spans="1:10" x14ac:dyDescent="0.2">
      <c r="A48" t="s">
        <v>20</v>
      </c>
      <c r="B48">
        <f>VLOOKUP(Summary!$A48,JCED!$A$2:$B$62,2,FALSE)</f>
        <v>57232</v>
      </c>
      <c r="C48">
        <f>VLOOKUP(Summary!$A48,JCT!$A$2:$B$62,2,FALSE)</f>
        <v>35165</v>
      </c>
      <c r="D48">
        <f>VLOOKUP(Summary!$A48,TCA!$A$2:$B$62,2,FALSE)</f>
        <v>8011</v>
      </c>
      <c r="E48">
        <f>VLOOKUP(Summary!$A48,FPE!$A$2:$B$62,2,FALSE)</f>
        <v>20454</v>
      </c>
      <c r="F48">
        <f>VLOOKUP(Summary!$A48,IJT!$A$2:$B$62,2,FALSE)</f>
        <v>1541</v>
      </c>
      <c r="G48" s="2">
        <f t="shared" si="0"/>
        <v>122403</v>
      </c>
      <c r="H48" t="s">
        <v>103</v>
      </c>
      <c r="I48" t="s">
        <v>38</v>
      </c>
    </row>
    <row r="49" spans="1:10" x14ac:dyDescent="0.2">
      <c r="A49" t="s">
        <v>21</v>
      </c>
      <c r="B49">
        <f>VLOOKUP(Summary!$A49,JCED!$A$2:$B$62,2,FALSE)</f>
        <v>114464</v>
      </c>
      <c r="C49">
        <f>VLOOKUP(Summary!$A49,JCT!$A$2:$B$62,2,FALSE)</f>
        <v>70330</v>
      </c>
      <c r="D49">
        <f>VLOOKUP(Summary!$A49,TCA!$A$2:$B$62,2,FALSE)</f>
        <v>16022</v>
      </c>
      <c r="E49">
        <f>VLOOKUP(Summary!$A49,FPE!$A$2:$B$62,2,FALSE)</f>
        <v>40908</v>
      </c>
      <c r="F49">
        <f>VLOOKUP(Summary!$A49,IJT!$A$2:$B$62,2,FALSE)</f>
        <v>3082</v>
      </c>
      <c r="G49" s="2">
        <f t="shared" si="0"/>
        <v>244806</v>
      </c>
      <c r="H49" t="s">
        <v>62</v>
      </c>
      <c r="I49" t="s">
        <v>39</v>
      </c>
    </row>
    <row r="50" spans="1:10" x14ac:dyDescent="0.2">
      <c r="A50" t="s">
        <v>22</v>
      </c>
      <c r="B50">
        <f>VLOOKUP(Summary!$A50,JCED!$A$2:$B$62,2,FALSE)</f>
        <v>57232</v>
      </c>
      <c r="C50">
        <f>VLOOKUP(Summary!$A50,JCT!$A$2:$B$62,2,FALSE)</f>
        <v>35165</v>
      </c>
      <c r="D50">
        <f>VLOOKUP(Summary!$A50,TCA!$A$2:$B$62,2,FALSE)</f>
        <v>8011</v>
      </c>
      <c r="E50">
        <f>VLOOKUP(Summary!$A50,FPE!$A$2:$B$62,2,FALSE)</f>
        <v>20454</v>
      </c>
      <c r="F50">
        <f>VLOOKUP(Summary!$A50,IJT!$A$2:$B$62,2,FALSE)</f>
        <v>1541</v>
      </c>
      <c r="G50" s="2">
        <f t="shared" si="0"/>
        <v>122403</v>
      </c>
      <c r="H50" t="s">
        <v>104</v>
      </c>
      <c r="I50" t="s">
        <v>38</v>
      </c>
    </row>
    <row r="51" spans="1:10" x14ac:dyDescent="0.2">
      <c r="A51" t="s">
        <v>23</v>
      </c>
      <c r="B51">
        <f>VLOOKUP(Summary!$A51,JCED!$A$2:$B$62,2,FALSE)</f>
        <v>1330898</v>
      </c>
      <c r="C51">
        <f>VLOOKUP(Summary!$A51,JCT!$A$2:$B$62,2,FALSE)</f>
        <v>787910</v>
      </c>
      <c r="D51">
        <f>VLOOKUP(Summary!$A51,TCA!$A$2:$B$62,2,FALSE)</f>
        <v>154501</v>
      </c>
      <c r="E51">
        <f>VLOOKUP(Summary!$A51,FPE!$A$2:$B$62,2,FALSE)</f>
        <v>449338</v>
      </c>
      <c r="F51">
        <f>VLOOKUP(Summary!$A51,IJT!$A$2:$B$62,2,FALSE)</f>
        <v>38427</v>
      </c>
      <c r="G51" s="2">
        <f t="shared" si="0"/>
        <v>2761074</v>
      </c>
      <c r="H51" t="s">
        <v>87</v>
      </c>
      <c r="I51" t="s">
        <v>110</v>
      </c>
    </row>
    <row r="52" spans="1:10" x14ac:dyDescent="0.2">
      <c r="A52" t="s">
        <v>141</v>
      </c>
      <c r="B52">
        <f>VLOOKUP(Summary!$A52,JCED!$A$2:$B$62,2,FALSE)</f>
        <v>82397</v>
      </c>
      <c r="C52">
        <f>VLOOKUP(Summary!$A52,JCT!$A$2:$B$62,2,FALSE)</f>
        <v>46865</v>
      </c>
      <c r="D52">
        <f>VLOOKUP(Summary!$A52,TCA!$A$2:$B$62,2,FALSE)</f>
        <v>8618</v>
      </c>
      <c r="E52">
        <f>VLOOKUP(Summary!$A52,FPE!$A$2:$B$62,2,FALSE)</f>
        <v>32120</v>
      </c>
      <c r="F52">
        <f>VLOOKUP(Summary!$A52,IJT!$A$2:$B$62,2,FALSE)</f>
        <v>1485</v>
      </c>
      <c r="G52" s="2">
        <f>SUM(B52:F52)</f>
        <v>171485</v>
      </c>
      <c r="H52" t="s">
        <v>105</v>
      </c>
      <c r="I52" t="s">
        <v>110</v>
      </c>
    </row>
    <row r="53" spans="1:10" x14ac:dyDescent="0.2">
      <c r="A53" t="s">
        <v>142</v>
      </c>
      <c r="B53">
        <f>VLOOKUP(Summary!$A53,JCED!$A$2:$B$62,2,FALSE)</f>
        <v>103001</v>
      </c>
      <c r="C53">
        <f>VLOOKUP(Summary!$A53,JCT!$A$2:$B$62,2,FALSE)</f>
        <v>60899</v>
      </c>
      <c r="D53">
        <f>VLOOKUP(Summary!$A53,TCA!$A$2:$B$62,2,FALSE)</f>
        <v>12727</v>
      </c>
      <c r="E53">
        <f>VLOOKUP(Summary!$A53,FPE!$A$2:$B$62,2,FALSE)</f>
        <v>38331</v>
      </c>
      <c r="F53">
        <f>VLOOKUP(Summary!$A53,IJT!$A$2:$B$62,2,FALSE)</f>
        <v>2343</v>
      </c>
      <c r="G53" s="2">
        <f>SUM(B53:F53)</f>
        <v>217301</v>
      </c>
      <c r="H53" t="s">
        <v>107</v>
      </c>
      <c r="I53" t="s">
        <v>110</v>
      </c>
    </row>
    <row r="54" spans="1:10" x14ac:dyDescent="0.2">
      <c r="A54" t="s">
        <v>24</v>
      </c>
      <c r="B54">
        <f>VLOOKUP(Summary!$A54,JCED!$A$2:$B$62,2,FALSE)</f>
        <v>2284596</v>
      </c>
      <c r="C54">
        <f>VLOOKUP(Summary!$A54,JCT!$A$2:$B$62,2,FALSE)</f>
        <v>1439257</v>
      </c>
      <c r="D54">
        <f>VLOOKUP(Summary!$A54,TCA!$A$2:$B$62,2,FALSE)</f>
        <v>253394</v>
      </c>
      <c r="E54">
        <f>VLOOKUP(Summary!$A54,FPE!$A$2:$B$62,2,FALSE)</f>
        <v>715581</v>
      </c>
      <c r="F54">
        <f>VLOOKUP(Summary!$A54,IJT!$A$2:$B$62,2,FALSE)</f>
        <v>70639</v>
      </c>
      <c r="G54" s="2">
        <f t="shared" si="0"/>
        <v>4763467</v>
      </c>
      <c r="H54" t="s">
        <v>69</v>
      </c>
      <c r="I54" t="s">
        <v>110</v>
      </c>
    </row>
    <row r="55" spans="1:10" x14ac:dyDescent="0.2">
      <c r="A55" t="s">
        <v>25</v>
      </c>
      <c r="B55">
        <f>VLOOKUP(Summary!$A55,JCED!$A$2:$B$62,2,FALSE)</f>
        <v>2410131</v>
      </c>
      <c r="C55">
        <f>VLOOKUP(Summary!$A55,JCT!$A$2:$B$62,2,FALSE)</f>
        <v>1520448</v>
      </c>
      <c r="D55">
        <f>VLOOKUP(Summary!$A55,TCA!$A$2:$B$62,2,FALSE)</f>
        <v>269582</v>
      </c>
      <c r="E55">
        <f>VLOOKUP(Summary!$A55,FPE!$A$2:$B$62,2,FALSE)</f>
        <v>758910</v>
      </c>
      <c r="F55">
        <f>VLOOKUP(Summary!$A55,IJT!$A$2:$B$62,2,FALSE)</f>
        <v>74259</v>
      </c>
      <c r="G55" s="2">
        <f t="shared" si="0"/>
        <v>5033330</v>
      </c>
      <c r="H55" t="s">
        <v>68</v>
      </c>
      <c r="I55" t="s">
        <v>110</v>
      </c>
    </row>
    <row r="56" spans="1:10" x14ac:dyDescent="0.2">
      <c r="A56" t="s">
        <v>26</v>
      </c>
      <c r="B56">
        <f>VLOOKUP(Summary!$A56,JCED!$A$2:$B$62,2,FALSE)</f>
        <v>2894796</v>
      </c>
      <c r="C56">
        <f>VLOOKUP(Summary!$A56,JCT!$A$2:$B$62,2,FALSE)</f>
        <v>1913316</v>
      </c>
      <c r="D56">
        <f>VLOOKUP(Summary!$A56,TCA!$A$2:$B$62,2,FALSE)</f>
        <v>321250</v>
      </c>
      <c r="E56">
        <f>VLOOKUP(Summary!$A56,FPE!$A$2:$B$62,2,FALSE)</f>
        <v>887612</v>
      </c>
      <c r="F56">
        <f>VLOOKUP(Summary!$A56,IJT!$A$2:$B$62,2,FALSE)</f>
        <v>89642</v>
      </c>
      <c r="G56" s="2">
        <f t="shared" si="0"/>
        <v>6106616</v>
      </c>
      <c r="H56" t="s">
        <v>67</v>
      </c>
      <c r="I56" t="s">
        <v>110</v>
      </c>
    </row>
    <row r="57" spans="1:10" x14ac:dyDescent="0.2">
      <c r="A57" t="s">
        <v>27</v>
      </c>
      <c r="B57">
        <f>VLOOKUP(Summary!$A57,JCED!$A$2:$B$62,2,FALSE)</f>
        <v>57232</v>
      </c>
      <c r="C57">
        <f>VLOOKUP(Summary!$A57,JCT!$A$2:$B$62,2,FALSE)</f>
        <v>35165</v>
      </c>
      <c r="D57">
        <f>VLOOKUP(Summary!$A57,TCA!$A$2:$B$62,2,FALSE)</f>
        <v>8011</v>
      </c>
      <c r="E57">
        <f>VLOOKUP(Summary!$A57,FPE!$A$2:$B$62,2,FALSE)</f>
        <v>20454</v>
      </c>
      <c r="F57">
        <f>VLOOKUP(Summary!$A57,IJT!$A$2:$B$62,2,FALSE)</f>
        <v>1541</v>
      </c>
      <c r="G57" s="2">
        <f t="shared" si="0"/>
        <v>122403</v>
      </c>
      <c r="H57" t="s">
        <v>55</v>
      </c>
      <c r="I57" t="s">
        <v>38</v>
      </c>
    </row>
    <row r="58" spans="1:10" x14ac:dyDescent="0.2">
      <c r="A58" t="s">
        <v>28</v>
      </c>
      <c r="B58">
        <f>VLOOKUP(Summary!$A58,JCED!$A$2:$B$62,2,FALSE)</f>
        <v>57232</v>
      </c>
      <c r="C58">
        <f>VLOOKUP(Summary!$A58,JCT!$A$2:$B$62,2,FALSE)</f>
        <v>35165</v>
      </c>
      <c r="D58">
        <f>VLOOKUP(Summary!$A58,TCA!$A$2:$B$62,2,FALSE)</f>
        <v>8011</v>
      </c>
      <c r="E58">
        <f>VLOOKUP(Summary!$A58,FPE!$A$2:$B$62,2,FALSE)</f>
        <v>20454</v>
      </c>
      <c r="F58">
        <f>VLOOKUP(Summary!$A58,IJT!$A$2:$B$62,2,FALSE)</f>
        <v>1541</v>
      </c>
      <c r="G58" s="2">
        <f t="shared" si="0"/>
        <v>122403</v>
      </c>
      <c r="H58" t="s">
        <v>56</v>
      </c>
      <c r="I58" t="s">
        <v>38</v>
      </c>
    </row>
    <row r="59" spans="1:10" x14ac:dyDescent="0.2">
      <c r="A59" t="s">
        <v>29</v>
      </c>
      <c r="B59">
        <f>VLOOKUP(Summary!$A59,JCED!$A$2:$B$62,2,FALSE)</f>
        <v>2374381</v>
      </c>
      <c r="C59">
        <f>VLOOKUP(Summary!$A59,JCT!$A$2:$B$62,2,FALSE)</f>
        <v>1498959</v>
      </c>
      <c r="D59">
        <f>VLOOKUP(Summary!$A59,TCA!$A$2:$B$62,2,FALSE)</f>
        <v>266191</v>
      </c>
      <c r="E59">
        <f>VLOOKUP(Summary!$A59,FPE!$A$2:$B$62,2,FALSE)</f>
        <v>751356</v>
      </c>
      <c r="F59">
        <f>VLOOKUP(Summary!$A59,IJT!$A$2:$B$62,2,FALSE)</f>
        <v>72361</v>
      </c>
      <c r="G59" s="2">
        <f t="shared" si="0"/>
        <v>4963248</v>
      </c>
      <c r="H59" t="s">
        <v>57</v>
      </c>
      <c r="I59" t="s">
        <v>110</v>
      </c>
    </row>
    <row r="60" spans="1:10" x14ac:dyDescent="0.2">
      <c r="A60" t="s">
        <v>30</v>
      </c>
      <c r="B60">
        <f>VLOOKUP(Summary!$A60,JCED!$A$2:$B$62,2,FALSE)</f>
        <v>3130258</v>
      </c>
      <c r="C60">
        <f>VLOOKUP(Summary!$A60,JCT!$A$2:$B$62,2,FALSE)</f>
        <v>2073056</v>
      </c>
      <c r="D60">
        <f>VLOOKUP(Summary!$A60,TCA!$A$2:$B$62,2,FALSE)</f>
        <v>353800</v>
      </c>
      <c r="E60">
        <f>VLOOKUP(Summary!$A60,FPE!$A$2:$B$62,2,FALSE)</f>
        <v>984572</v>
      </c>
      <c r="F60">
        <f>VLOOKUP(Summary!$A60,IJT!$A$2:$B$62,2,FALSE)</f>
        <v>94678</v>
      </c>
      <c r="G60" s="2">
        <f t="shared" si="0"/>
        <v>6636364</v>
      </c>
      <c r="H60" t="s">
        <v>58</v>
      </c>
      <c r="I60" t="s">
        <v>110</v>
      </c>
    </row>
    <row r="61" spans="1:10" x14ac:dyDescent="0.2">
      <c r="A61" t="s">
        <v>91</v>
      </c>
      <c r="B61">
        <f>VLOOKUP(Summary!$A61,JCED!$A$2:$B$62,2,FALSE)</f>
        <v>114464</v>
      </c>
      <c r="C61">
        <f>VLOOKUP(Summary!$A61,JCT!$A$2:$B$62,2,FALSE)</f>
        <v>70330</v>
      </c>
      <c r="D61">
        <f>VLOOKUP(Summary!$A61,TCA!$A$2:$B$62,2,FALSE)</f>
        <v>16022</v>
      </c>
      <c r="E61">
        <f>VLOOKUP(Summary!$A61,FPE!$A$2:$B$62,2,FALSE)</f>
        <v>40908</v>
      </c>
      <c r="F61">
        <f>VLOOKUP(Summary!$A61,IJT!$A$2:$B$62,2,FALSE)</f>
        <v>3082</v>
      </c>
      <c r="G61" s="2">
        <f t="shared" si="0"/>
        <v>244806</v>
      </c>
      <c r="H61" t="s">
        <v>92</v>
      </c>
      <c r="I61" t="s">
        <v>39</v>
      </c>
      <c r="J61" t="s">
        <v>114</v>
      </c>
    </row>
    <row r="62" spans="1:10" x14ac:dyDescent="0.2">
      <c r="A62" s="3" t="s">
        <v>116</v>
      </c>
      <c r="B62" s="2">
        <f t="shared" ref="B62:G62" si="2">SUM(B2:B61)</f>
        <v>42729338</v>
      </c>
      <c r="C62" s="2">
        <f t="shared" si="2"/>
        <v>27432649</v>
      </c>
      <c r="D62" s="2">
        <f t="shared" si="2"/>
        <v>4910813</v>
      </c>
      <c r="E62" s="2">
        <f t="shared" si="2"/>
        <v>13465010</v>
      </c>
      <c r="F62" s="2">
        <f t="shared" si="2"/>
        <v>1288848</v>
      </c>
      <c r="G62" s="2">
        <f t="shared" si="2"/>
        <v>89826658</v>
      </c>
    </row>
    <row r="63" spans="1:10" x14ac:dyDescent="0.2">
      <c r="A63" s="1"/>
    </row>
    <row r="64" spans="1:10" x14ac:dyDescent="0.2">
      <c r="A6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workbookViewId="0">
      <selection activeCell="A22" sqref="A22"/>
    </sheetView>
  </sheetViews>
  <sheetFormatPr baseColWidth="10" defaultRowHeight="16" x14ac:dyDescent="0.2"/>
  <cols>
    <col min="1" max="1" width="7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117731</v>
      </c>
    </row>
    <row r="3" spans="1:2" x14ac:dyDescent="0.2">
      <c r="A3" t="s">
        <v>117</v>
      </c>
      <c r="B3">
        <v>43499</v>
      </c>
    </row>
    <row r="4" spans="1:2" x14ac:dyDescent="0.2">
      <c r="A4" t="s">
        <v>3</v>
      </c>
      <c r="B4">
        <v>57232</v>
      </c>
    </row>
    <row r="5" spans="1:2" x14ac:dyDescent="0.2">
      <c r="A5" t="s">
        <v>118</v>
      </c>
      <c r="B5">
        <v>114464</v>
      </c>
    </row>
    <row r="6" spans="1:2" x14ac:dyDescent="0.2">
      <c r="A6" t="s">
        <v>119</v>
      </c>
      <c r="B6">
        <v>2402327</v>
      </c>
    </row>
    <row r="7" spans="1:2" x14ac:dyDescent="0.2">
      <c r="A7" t="s">
        <v>120</v>
      </c>
      <c r="B7">
        <v>161230</v>
      </c>
    </row>
    <row r="8" spans="1:2" x14ac:dyDescent="0.2">
      <c r="A8" t="s">
        <v>121</v>
      </c>
      <c r="B8">
        <v>57232</v>
      </c>
    </row>
    <row r="9" spans="1:2" x14ac:dyDescent="0.2">
      <c r="A9" t="s">
        <v>122</v>
      </c>
      <c r="B9">
        <v>103001</v>
      </c>
    </row>
    <row r="10" spans="1:2" x14ac:dyDescent="0.2">
      <c r="A10" t="s">
        <v>123</v>
      </c>
      <c r="B10">
        <v>1542273</v>
      </c>
    </row>
    <row r="11" spans="1:2" x14ac:dyDescent="0.2">
      <c r="A11" t="s">
        <v>124</v>
      </c>
      <c r="B11">
        <v>114464</v>
      </c>
    </row>
    <row r="12" spans="1:2" x14ac:dyDescent="0.2">
      <c r="A12" t="s">
        <v>125</v>
      </c>
      <c r="B12">
        <v>57232</v>
      </c>
    </row>
    <row r="13" spans="1:2" x14ac:dyDescent="0.2">
      <c r="A13" t="s">
        <v>126</v>
      </c>
      <c r="B13">
        <v>114464</v>
      </c>
    </row>
    <row r="14" spans="1:2" x14ac:dyDescent="0.2">
      <c r="A14" t="s">
        <v>127</v>
      </c>
      <c r="B14">
        <v>57232</v>
      </c>
    </row>
    <row r="15" spans="1:2" x14ac:dyDescent="0.2">
      <c r="A15" t="s">
        <v>128</v>
      </c>
      <c r="B15">
        <v>429606</v>
      </c>
    </row>
    <row r="16" spans="1:2" x14ac:dyDescent="0.2">
      <c r="A16" t="s">
        <v>129</v>
      </c>
      <c r="B16">
        <v>509158</v>
      </c>
    </row>
    <row r="17" spans="1:2" x14ac:dyDescent="0.2">
      <c r="A17" t="s">
        <v>130</v>
      </c>
      <c r="B17">
        <v>57232</v>
      </c>
    </row>
    <row r="18" spans="1:2" x14ac:dyDescent="0.2">
      <c r="A18" t="s">
        <v>131</v>
      </c>
      <c r="B18">
        <v>57232</v>
      </c>
    </row>
    <row r="19" spans="1:2" x14ac:dyDescent="0.2">
      <c r="A19" t="s">
        <v>132</v>
      </c>
      <c r="B19">
        <v>81222</v>
      </c>
    </row>
    <row r="20" spans="1:2" x14ac:dyDescent="0.2">
      <c r="A20" t="s">
        <v>133</v>
      </c>
      <c r="B20">
        <v>57232</v>
      </c>
    </row>
    <row r="21" spans="1:2" x14ac:dyDescent="0.2">
      <c r="A21" t="s">
        <v>134</v>
      </c>
      <c r="B21">
        <v>194727</v>
      </c>
    </row>
    <row r="22" spans="1:2" x14ac:dyDescent="0.2">
      <c r="A22" t="s">
        <v>9</v>
      </c>
      <c r="B22">
        <v>171696</v>
      </c>
    </row>
    <row r="23" spans="1:2" x14ac:dyDescent="0.2">
      <c r="A23" t="s">
        <v>135</v>
      </c>
      <c r="B23">
        <v>103001</v>
      </c>
    </row>
    <row r="24" spans="1:2" x14ac:dyDescent="0.2">
      <c r="A24" t="s">
        <v>144</v>
      </c>
      <c r="B24">
        <v>103001</v>
      </c>
    </row>
    <row r="25" spans="1:2" x14ac:dyDescent="0.2">
      <c r="A25" t="s">
        <v>136</v>
      </c>
      <c r="B25">
        <v>103001</v>
      </c>
    </row>
    <row r="26" spans="1:2" x14ac:dyDescent="0.2">
      <c r="A26" t="s">
        <v>137</v>
      </c>
      <c r="B26">
        <v>99988</v>
      </c>
    </row>
    <row r="27" spans="1:2" x14ac:dyDescent="0.2">
      <c r="A27" t="s">
        <v>145</v>
      </c>
      <c r="B27">
        <v>103001</v>
      </c>
    </row>
    <row r="28" spans="1:2" x14ac:dyDescent="0.2">
      <c r="A28" t="s">
        <v>146</v>
      </c>
      <c r="B28">
        <v>97612</v>
      </c>
    </row>
    <row r="29" spans="1:2" x14ac:dyDescent="0.2">
      <c r="A29" t="s">
        <v>138</v>
      </c>
      <c r="B29">
        <v>114464</v>
      </c>
    </row>
    <row r="30" spans="1:2" x14ac:dyDescent="0.2">
      <c r="A30" t="s">
        <v>139</v>
      </c>
      <c r="B30">
        <v>357094</v>
      </c>
    </row>
    <row r="31" spans="1:2" x14ac:dyDescent="0.2">
      <c r="A31" t="s">
        <v>140</v>
      </c>
      <c r="B31">
        <v>161230</v>
      </c>
    </row>
    <row r="32" spans="1:2" x14ac:dyDescent="0.2">
      <c r="A32" t="s">
        <v>4</v>
      </c>
      <c r="B32">
        <v>4937157</v>
      </c>
    </row>
    <row r="33" spans="1:2" x14ac:dyDescent="0.2">
      <c r="A33" t="s">
        <v>5</v>
      </c>
      <c r="B33">
        <v>57232</v>
      </c>
    </row>
    <row r="34" spans="1:2" x14ac:dyDescent="0.2">
      <c r="A34" t="s">
        <v>6</v>
      </c>
      <c r="B34">
        <v>57232</v>
      </c>
    </row>
    <row r="35" spans="1:2" x14ac:dyDescent="0.2">
      <c r="A35" t="s">
        <v>7</v>
      </c>
      <c r="B35">
        <v>57232</v>
      </c>
    </row>
    <row r="36" spans="1:2" x14ac:dyDescent="0.2">
      <c r="A36" t="s">
        <v>8</v>
      </c>
      <c r="B36">
        <v>114112</v>
      </c>
    </row>
    <row r="37" spans="1:2" x14ac:dyDescent="0.2">
      <c r="A37" t="s">
        <v>10</v>
      </c>
      <c r="B37">
        <v>101215</v>
      </c>
    </row>
    <row r="38" spans="1:2" x14ac:dyDescent="0.2">
      <c r="A38" t="s">
        <v>90</v>
      </c>
      <c r="B38">
        <v>82397</v>
      </c>
    </row>
    <row r="39" spans="1:2" x14ac:dyDescent="0.2">
      <c r="A39" t="s">
        <v>11</v>
      </c>
      <c r="B39">
        <v>2266303</v>
      </c>
    </row>
    <row r="40" spans="1:2" x14ac:dyDescent="0.2">
      <c r="A40" t="s">
        <v>12</v>
      </c>
      <c r="B40">
        <v>2266303</v>
      </c>
    </row>
    <row r="41" spans="1:2" x14ac:dyDescent="0.2">
      <c r="A41" t="s">
        <v>13</v>
      </c>
      <c r="B41">
        <v>2266303</v>
      </c>
    </row>
    <row r="42" spans="1:2" x14ac:dyDescent="0.2">
      <c r="A42" t="s">
        <v>14</v>
      </c>
      <c r="B42">
        <v>3568468</v>
      </c>
    </row>
    <row r="43" spans="1:2" x14ac:dyDescent="0.2">
      <c r="A43" t="s">
        <v>15</v>
      </c>
      <c r="B43">
        <v>137495</v>
      </c>
    </row>
    <row r="44" spans="1:2" x14ac:dyDescent="0.2">
      <c r="A44" t="s">
        <v>16</v>
      </c>
      <c r="B44">
        <v>2570370</v>
      </c>
    </row>
    <row r="45" spans="1:2" x14ac:dyDescent="0.2">
      <c r="A45" t="s">
        <v>17</v>
      </c>
      <c r="B45">
        <v>57232</v>
      </c>
    </row>
    <row r="46" spans="1:2" x14ac:dyDescent="0.2">
      <c r="A46" t="s">
        <v>18</v>
      </c>
      <c r="B46">
        <v>1321863</v>
      </c>
    </row>
    <row r="47" spans="1:2" x14ac:dyDescent="0.2">
      <c r="A47" t="s">
        <v>19</v>
      </c>
      <c r="B47">
        <v>57232</v>
      </c>
    </row>
    <row r="48" spans="1:2" x14ac:dyDescent="0.2">
      <c r="A48" t="s">
        <v>20</v>
      </c>
      <c r="B48">
        <v>57232</v>
      </c>
    </row>
    <row r="49" spans="1:2" x14ac:dyDescent="0.2">
      <c r="A49" t="s">
        <v>21</v>
      </c>
      <c r="B49">
        <v>114464</v>
      </c>
    </row>
    <row r="50" spans="1:2" x14ac:dyDescent="0.2">
      <c r="A50" t="s">
        <v>22</v>
      </c>
      <c r="B50">
        <v>57232</v>
      </c>
    </row>
    <row r="51" spans="1:2" x14ac:dyDescent="0.2">
      <c r="A51" t="s">
        <v>23</v>
      </c>
      <c r="B51">
        <v>1330898</v>
      </c>
    </row>
    <row r="52" spans="1:2" x14ac:dyDescent="0.2">
      <c r="A52" t="s">
        <v>141</v>
      </c>
      <c r="B52">
        <v>82397</v>
      </c>
    </row>
    <row r="53" spans="1:2" x14ac:dyDescent="0.2">
      <c r="A53" t="s">
        <v>142</v>
      </c>
      <c r="B53">
        <v>103001</v>
      </c>
    </row>
    <row r="54" spans="1:2" x14ac:dyDescent="0.2">
      <c r="A54" t="s">
        <v>24</v>
      </c>
      <c r="B54">
        <v>2284596</v>
      </c>
    </row>
    <row r="55" spans="1:2" x14ac:dyDescent="0.2">
      <c r="A55" t="s">
        <v>25</v>
      </c>
      <c r="B55">
        <v>2410131</v>
      </c>
    </row>
    <row r="56" spans="1:2" x14ac:dyDescent="0.2">
      <c r="A56" t="s">
        <v>26</v>
      </c>
      <c r="B56">
        <v>2894796</v>
      </c>
    </row>
    <row r="57" spans="1:2" x14ac:dyDescent="0.2">
      <c r="A57" t="s">
        <v>27</v>
      </c>
      <c r="B57">
        <v>57232</v>
      </c>
    </row>
    <row r="58" spans="1:2" x14ac:dyDescent="0.2">
      <c r="A58" t="s">
        <v>28</v>
      </c>
      <c r="B58">
        <v>57232</v>
      </c>
    </row>
    <row r="59" spans="1:2" x14ac:dyDescent="0.2">
      <c r="A59" t="s">
        <v>29</v>
      </c>
      <c r="B59">
        <v>2374381</v>
      </c>
    </row>
    <row r="60" spans="1:2" x14ac:dyDescent="0.2">
      <c r="A60" t="s">
        <v>30</v>
      </c>
      <c r="B60">
        <v>3130258</v>
      </c>
    </row>
    <row r="61" spans="1:2" x14ac:dyDescent="0.2">
      <c r="A61" t="s">
        <v>91</v>
      </c>
      <c r="B61">
        <v>114464</v>
      </c>
    </row>
    <row r="62" spans="1:2" x14ac:dyDescent="0.2">
      <c r="B62">
        <f>SUM(B2:B61)</f>
        <v>42729338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1"/>
  <sheetViews>
    <sheetView workbookViewId="0">
      <selection activeCell="E7" sqref="E7"/>
    </sheetView>
  </sheetViews>
  <sheetFormatPr baseColWidth="10" defaultRowHeight="16" x14ac:dyDescent="0.2"/>
  <cols>
    <col min="1" max="1" width="6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79870</v>
      </c>
    </row>
    <row r="3" spans="1:2" x14ac:dyDescent="0.2">
      <c r="A3" t="s">
        <v>117</v>
      </c>
      <c r="B3">
        <v>36977</v>
      </c>
    </row>
    <row r="4" spans="1:2" x14ac:dyDescent="0.2">
      <c r="A4" t="s">
        <v>3</v>
      </c>
      <c r="B4">
        <v>35165</v>
      </c>
    </row>
    <row r="5" spans="1:2" x14ac:dyDescent="0.2">
      <c r="A5" t="s">
        <v>118</v>
      </c>
      <c r="B5">
        <v>70330</v>
      </c>
    </row>
    <row r="6" spans="1:2" x14ac:dyDescent="0.2">
      <c r="A6" t="s">
        <v>119</v>
      </c>
      <c r="B6">
        <v>1519127</v>
      </c>
    </row>
    <row r="7" spans="1:2" x14ac:dyDescent="0.2">
      <c r="A7" t="s">
        <v>120</v>
      </c>
      <c r="B7">
        <v>116847</v>
      </c>
    </row>
    <row r="8" spans="1:2" x14ac:dyDescent="0.2">
      <c r="A8" t="s">
        <v>121</v>
      </c>
      <c r="B8">
        <v>35165</v>
      </c>
    </row>
    <row r="9" spans="1:2" x14ac:dyDescent="0.2">
      <c r="A9" t="s">
        <v>122</v>
      </c>
      <c r="B9">
        <v>60899</v>
      </c>
    </row>
    <row r="10" spans="1:2" x14ac:dyDescent="0.2">
      <c r="A10" t="s">
        <v>123</v>
      </c>
      <c r="B10">
        <v>1014541</v>
      </c>
    </row>
    <row r="11" spans="1:2" x14ac:dyDescent="0.2">
      <c r="A11" t="s">
        <v>124</v>
      </c>
      <c r="B11">
        <v>70330</v>
      </c>
    </row>
    <row r="12" spans="1:2" x14ac:dyDescent="0.2">
      <c r="A12" t="s">
        <v>125</v>
      </c>
      <c r="B12">
        <v>35165</v>
      </c>
    </row>
    <row r="13" spans="1:2" x14ac:dyDescent="0.2">
      <c r="A13" t="s">
        <v>126</v>
      </c>
      <c r="B13">
        <v>70330</v>
      </c>
    </row>
    <row r="14" spans="1:2" x14ac:dyDescent="0.2">
      <c r="A14" t="s">
        <v>127</v>
      </c>
      <c r="B14">
        <v>35165</v>
      </c>
    </row>
    <row r="15" spans="1:2" x14ac:dyDescent="0.2">
      <c r="A15" t="s">
        <v>128</v>
      </c>
      <c r="B15">
        <v>262042</v>
      </c>
    </row>
    <row r="16" spans="1:2" x14ac:dyDescent="0.2">
      <c r="A16" t="s">
        <v>129</v>
      </c>
      <c r="B16">
        <v>321094</v>
      </c>
    </row>
    <row r="17" spans="1:2" x14ac:dyDescent="0.2">
      <c r="A17" t="s">
        <v>130</v>
      </c>
      <c r="B17">
        <v>35165</v>
      </c>
    </row>
    <row r="18" spans="1:2" x14ac:dyDescent="0.2">
      <c r="A18" t="s">
        <v>131</v>
      </c>
      <c r="B18">
        <v>35165</v>
      </c>
    </row>
    <row r="19" spans="1:2" x14ac:dyDescent="0.2">
      <c r="A19" t="s">
        <v>132</v>
      </c>
      <c r="B19">
        <v>66590</v>
      </c>
    </row>
    <row r="20" spans="1:2" x14ac:dyDescent="0.2">
      <c r="A20" t="s">
        <v>133</v>
      </c>
      <c r="B20">
        <v>35165</v>
      </c>
    </row>
    <row r="21" spans="1:2" x14ac:dyDescent="0.2">
      <c r="A21" t="s">
        <v>134</v>
      </c>
      <c r="B21">
        <v>107763</v>
      </c>
    </row>
    <row r="22" spans="1:2" x14ac:dyDescent="0.2">
      <c r="A22" t="s">
        <v>135</v>
      </c>
      <c r="B22">
        <v>60899</v>
      </c>
    </row>
    <row r="23" spans="1:2" x14ac:dyDescent="0.2">
      <c r="A23" t="s">
        <v>144</v>
      </c>
      <c r="B23">
        <v>60899</v>
      </c>
    </row>
    <row r="24" spans="1:2" x14ac:dyDescent="0.2">
      <c r="A24" t="s">
        <v>136</v>
      </c>
      <c r="B24">
        <v>60899</v>
      </c>
    </row>
    <row r="25" spans="1:2" x14ac:dyDescent="0.2">
      <c r="A25" t="s">
        <v>137</v>
      </c>
      <c r="B25">
        <v>58318</v>
      </c>
    </row>
    <row r="26" spans="1:2" x14ac:dyDescent="0.2">
      <c r="A26" t="s">
        <v>145</v>
      </c>
      <c r="B26">
        <v>60899</v>
      </c>
    </row>
    <row r="27" spans="1:2" x14ac:dyDescent="0.2">
      <c r="A27" t="s">
        <v>146</v>
      </c>
      <c r="B27">
        <v>56242</v>
      </c>
    </row>
    <row r="28" spans="1:2" x14ac:dyDescent="0.2">
      <c r="A28" t="s">
        <v>138</v>
      </c>
      <c r="B28">
        <v>70330</v>
      </c>
    </row>
    <row r="29" spans="1:2" x14ac:dyDescent="0.2">
      <c r="A29" t="s">
        <v>139</v>
      </c>
      <c r="B29">
        <v>213259</v>
      </c>
    </row>
    <row r="30" spans="1:2" x14ac:dyDescent="0.2">
      <c r="A30" t="s">
        <v>140</v>
      </c>
      <c r="B30">
        <v>116847</v>
      </c>
    </row>
    <row r="31" spans="1:2" x14ac:dyDescent="0.2">
      <c r="A31" t="s">
        <v>4</v>
      </c>
      <c r="B31">
        <v>3132607</v>
      </c>
    </row>
    <row r="32" spans="1:2" x14ac:dyDescent="0.2">
      <c r="A32" t="s">
        <v>5</v>
      </c>
      <c r="B32">
        <v>35165</v>
      </c>
    </row>
    <row r="33" spans="1:2" x14ac:dyDescent="0.2">
      <c r="A33" t="s">
        <v>6</v>
      </c>
      <c r="B33">
        <v>35165</v>
      </c>
    </row>
    <row r="34" spans="1:2" x14ac:dyDescent="0.2">
      <c r="A34" t="s">
        <v>7</v>
      </c>
      <c r="B34">
        <v>35165</v>
      </c>
    </row>
    <row r="35" spans="1:2" x14ac:dyDescent="0.2">
      <c r="A35" t="s">
        <v>8</v>
      </c>
      <c r="B35">
        <v>67383</v>
      </c>
    </row>
    <row r="36" spans="1:2" x14ac:dyDescent="0.2">
      <c r="A36" t="s">
        <v>9</v>
      </c>
      <c r="B36">
        <v>105495</v>
      </c>
    </row>
    <row r="37" spans="1:2" x14ac:dyDescent="0.2">
      <c r="A37" t="s">
        <v>10</v>
      </c>
      <c r="B37">
        <v>60231</v>
      </c>
    </row>
    <row r="38" spans="1:2" x14ac:dyDescent="0.2">
      <c r="A38" t="s">
        <v>90</v>
      </c>
      <c r="B38">
        <v>46865</v>
      </c>
    </row>
    <row r="39" spans="1:2" x14ac:dyDescent="0.2">
      <c r="A39" t="s">
        <v>11</v>
      </c>
      <c r="B39">
        <v>1425794</v>
      </c>
    </row>
    <row r="40" spans="1:2" x14ac:dyDescent="0.2">
      <c r="A40" t="s">
        <v>12</v>
      </c>
      <c r="B40">
        <v>1425794</v>
      </c>
    </row>
    <row r="41" spans="1:2" x14ac:dyDescent="0.2">
      <c r="A41" t="s">
        <v>13</v>
      </c>
      <c r="B41">
        <v>1425794</v>
      </c>
    </row>
    <row r="42" spans="1:2" x14ac:dyDescent="0.2">
      <c r="A42" t="s">
        <v>14</v>
      </c>
      <c r="B42">
        <v>2484207</v>
      </c>
    </row>
    <row r="43" spans="1:2" x14ac:dyDescent="0.2">
      <c r="A43" t="s">
        <v>15</v>
      </c>
      <c r="B43">
        <v>72598</v>
      </c>
    </row>
    <row r="44" spans="1:2" x14ac:dyDescent="0.2">
      <c r="A44" t="s">
        <v>16</v>
      </c>
      <c r="B44">
        <v>1711072</v>
      </c>
    </row>
    <row r="45" spans="1:2" x14ac:dyDescent="0.2">
      <c r="A45" t="s">
        <v>17</v>
      </c>
      <c r="B45">
        <v>35165</v>
      </c>
    </row>
    <row r="46" spans="1:2" x14ac:dyDescent="0.2">
      <c r="A46" t="s">
        <v>18</v>
      </c>
      <c r="B46">
        <v>875467</v>
      </c>
    </row>
    <row r="47" spans="1:2" x14ac:dyDescent="0.2">
      <c r="A47" t="s">
        <v>19</v>
      </c>
      <c r="B47">
        <v>35165</v>
      </c>
    </row>
    <row r="48" spans="1:2" x14ac:dyDescent="0.2">
      <c r="A48" t="s">
        <v>20</v>
      </c>
      <c r="B48">
        <v>35165</v>
      </c>
    </row>
    <row r="49" spans="1:2" x14ac:dyDescent="0.2">
      <c r="A49" t="s">
        <v>21</v>
      </c>
      <c r="B49">
        <v>70330</v>
      </c>
    </row>
    <row r="50" spans="1:2" x14ac:dyDescent="0.2">
      <c r="A50" t="s">
        <v>22</v>
      </c>
      <c r="B50">
        <v>35165</v>
      </c>
    </row>
    <row r="51" spans="1:2" x14ac:dyDescent="0.2">
      <c r="A51" t="s">
        <v>23</v>
      </c>
      <c r="B51">
        <v>787910</v>
      </c>
    </row>
    <row r="52" spans="1:2" x14ac:dyDescent="0.2">
      <c r="A52" t="s">
        <v>141</v>
      </c>
      <c r="B52">
        <v>46865</v>
      </c>
    </row>
    <row r="53" spans="1:2" x14ac:dyDescent="0.2">
      <c r="A53" t="s">
        <v>142</v>
      </c>
      <c r="B53">
        <v>60899</v>
      </c>
    </row>
    <row r="54" spans="1:2" x14ac:dyDescent="0.2">
      <c r="A54" t="s">
        <v>24</v>
      </c>
      <c r="B54">
        <v>1439257</v>
      </c>
    </row>
    <row r="55" spans="1:2" x14ac:dyDescent="0.2">
      <c r="A55" t="s">
        <v>25</v>
      </c>
      <c r="B55">
        <v>1520448</v>
      </c>
    </row>
    <row r="56" spans="1:2" x14ac:dyDescent="0.2">
      <c r="A56" t="s">
        <v>26</v>
      </c>
      <c r="B56">
        <v>1913316</v>
      </c>
    </row>
    <row r="57" spans="1:2" x14ac:dyDescent="0.2">
      <c r="A57" t="s">
        <v>27</v>
      </c>
      <c r="B57">
        <v>35165</v>
      </c>
    </row>
    <row r="58" spans="1:2" x14ac:dyDescent="0.2">
      <c r="A58" t="s">
        <v>28</v>
      </c>
      <c r="B58">
        <v>35165</v>
      </c>
    </row>
    <row r="59" spans="1:2" x14ac:dyDescent="0.2">
      <c r="A59" t="s">
        <v>29</v>
      </c>
      <c r="B59">
        <v>1498959</v>
      </c>
    </row>
    <row r="60" spans="1:2" x14ac:dyDescent="0.2">
      <c r="A60" t="s">
        <v>30</v>
      </c>
      <c r="B60">
        <v>2073056</v>
      </c>
    </row>
    <row r="61" spans="1:2" x14ac:dyDescent="0.2">
      <c r="A61" t="s">
        <v>91</v>
      </c>
      <c r="B61">
        <v>70330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1"/>
  <sheetViews>
    <sheetView workbookViewId="0">
      <selection activeCell="D8" sqref="D8"/>
    </sheetView>
  </sheetViews>
  <sheetFormatPr baseColWidth="10" defaultRowHeight="16" x14ac:dyDescent="0.2"/>
  <cols>
    <col min="1" max="1" width="7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16275</v>
      </c>
    </row>
    <row r="3" spans="1:2" x14ac:dyDescent="0.2">
      <c r="A3" t="s">
        <v>117</v>
      </c>
      <c r="B3">
        <v>6391</v>
      </c>
    </row>
    <row r="4" spans="1:2" x14ac:dyDescent="0.2">
      <c r="A4" t="s">
        <v>3</v>
      </c>
      <c r="B4">
        <v>8011</v>
      </c>
    </row>
    <row r="5" spans="1:2" x14ac:dyDescent="0.2">
      <c r="A5" t="s">
        <v>118</v>
      </c>
      <c r="B5">
        <v>16022</v>
      </c>
    </row>
    <row r="6" spans="1:2" x14ac:dyDescent="0.2">
      <c r="A6" t="s">
        <v>119</v>
      </c>
      <c r="B6">
        <v>269669</v>
      </c>
    </row>
    <row r="7" spans="1:2" x14ac:dyDescent="0.2">
      <c r="A7" t="s">
        <v>120</v>
      </c>
      <c r="B7">
        <v>22666</v>
      </c>
    </row>
    <row r="8" spans="1:2" x14ac:dyDescent="0.2">
      <c r="A8" t="s">
        <v>121</v>
      </c>
      <c r="B8">
        <v>8011</v>
      </c>
    </row>
    <row r="9" spans="1:2" x14ac:dyDescent="0.2">
      <c r="A9" t="s">
        <v>122</v>
      </c>
      <c r="B9">
        <v>12727</v>
      </c>
    </row>
    <row r="10" spans="1:2" x14ac:dyDescent="0.2">
      <c r="A10" t="s">
        <v>123</v>
      </c>
      <c r="B10">
        <v>176962</v>
      </c>
    </row>
    <row r="11" spans="1:2" x14ac:dyDescent="0.2">
      <c r="A11" t="s">
        <v>124</v>
      </c>
      <c r="B11">
        <v>16022</v>
      </c>
    </row>
    <row r="12" spans="1:2" x14ac:dyDescent="0.2">
      <c r="A12" t="s">
        <v>125</v>
      </c>
      <c r="B12">
        <v>8011</v>
      </c>
    </row>
    <row r="13" spans="1:2" x14ac:dyDescent="0.2">
      <c r="A13" t="s">
        <v>126</v>
      </c>
      <c r="B13">
        <v>16022</v>
      </c>
    </row>
    <row r="14" spans="1:2" x14ac:dyDescent="0.2">
      <c r="A14" t="s">
        <v>127</v>
      </c>
      <c r="B14">
        <v>8011</v>
      </c>
    </row>
    <row r="15" spans="1:2" x14ac:dyDescent="0.2">
      <c r="A15" t="s">
        <v>128</v>
      </c>
      <c r="B15">
        <v>56565</v>
      </c>
    </row>
    <row r="16" spans="1:2" x14ac:dyDescent="0.2">
      <c r="A16" t="s">
        <v>129</v>
      </c>
      <c r="B16">
        <v>67734</v>
      </c>
    </row>
    <row r="17" spans="1:2" x14ac:dyDescent="0.2">
      <c r="A17" t="s">
        <v>130</v>
      </c>
      <c r="B17">
        <v>8011</v>
      </c>
    </row>
    <row r="18" spans="1:2" x14ac:dyDescent="0.2">
      <c r="A18" t="s">
        <v>131</v>
      </c>
      <c r="B18">
        <v>8011</v>
      </c>
    </row>
    <row r="19" spans="1:2" x14ac:dyDescent="0.2">
      <c r="A19" t="s">
        <v>132</v>
      </c>
      <c r="B19">
        <v>16766</v>
      </c>
    </row>
    <row r="20" spans="1:2" x14ac:dyDescent="0.2">
      <c r="A20" t="s">
        <v>133</v>
      </c>
      <c r="B20">
        <v>8011</v>
      </c>
    </row>
    <row r="21" spans="1:2" x14ac:dyDescent="0.2">
      <c r="A21" t="s">
        <v>134</v>
      </c>
      <c r="B21">
        <v>21604</v>
      </c>
    </row>
    <row r="22" spans="1:2" x14ac:dyDescent="0.2">
      <c r="A22" t="s">
        <v>135</v>
      </c>
      <c r="B22">
        <v>12727</v>
      </c>
    </row>
    <row r="23" spans="1:2" x14ac:dyDescent="0.2">
      <c r="A23" t="s">
        <v>144</v>
      </c>
      <c r="B23">
        <v>12727</v>
      </c>
    </row>
    <row r="24" spans="1:2" x14ac:dyDescent="0.2">
      <c r="A24" t="s">
        <v>136</v>
      </c>
      <c r="B24">
        <v>12727</v>
      </c>
    </row>
    <row r="25" spans="1:2" x14ac:dyDescent="0.2">
      <c r="A25" t="s">
        <v>137</v>
      </c>
      <c r="B25">
        <v>12186</v>
      </c>
    </row>
    <row r="26" spans="1:2" x14ac:dyDescent="0.2">
      <c r="A26" t="s">
        <v>145</v>
      </c>
      <c r="B26">
        <v>12727</v>
      </c>
    </row>
    <row r="27" spans="1:2" x14ac:dyDescent="0.2">
      <c r="A27" t="s">
        <v>146</v>
      </c>
      <c r="B27">
        <v>11846</v>
      </c>
    </row>
    <row r="28" spans="1:2" x14ac:dyDescent="0.2">
      <c r="A28" t="s">
        <v>138</v>
      </c>
      <c r="B28">
        <v>16022</v>
      </c>
    </row>
    <row r="29" spans="1:2" x14ac:dyDescent="0.2">
      <c r="A29" t="s">
        <v>139</v>
      </c>
      <c r="B29">
        <v>45378</v>
      </c>
    </row>
    <row r="30" spans="1:2" x14ac:dyDescent="0.2">
      <c r="A30" t="s">
        <v>140</v>
      </c>
      <c r="B30">
        <v>22666</v>
      </c>
    </row>
    <row r="31" spans="1:2" x14ac:dyDescent="0.2">
      <c r="A31" t="s">
        <v>4</v>
      </c>
      <c r="B31">
        <v>572464</v>
      </c>
    </row>
    <row r="32" spans="1:2" x14ac:dyDescent="0.2">
      <c r="A32" t="s">
        <v>5</v>
      </c>
      <c r="B32">
        <v>8011</v>
      </c>
    </row>
    <row r="33" spans="1:2" x14ac:dyDescent="0.2">
      <c r="A33" t="s">
        <v>6</v>
      </c>
      <c r="B33">
        <v>8011</v>
      </c>
    </row>
    <row r="34" spans="1:2" x14ac:dyDescent="0.2">
      <c r="A34" t="s">
        <v>7</v>
      </c>
      <c r="B34">
        <v>8011</v>
      </c>
    </row>
    <row r="35" spans="1:2" x14ac:dyDescent="0.2">
      <c r="A35" t="s">
        <v>8</v>
      </c>
      <c r="B35">
        <v>12803</v>
      </c>
    </row>
    <row r="36" spans="1:2" x14ac:dyDescent="0.2">
      <c r="A36" t="s">
        <v>9</v>
      </c>
      <c r="B36">
        <v>24033</v>
      </c>
    </row>
    <row r="37" spans="1:2" x14ac:dyDescent="0.2">
      <c r="A37" t="s">
        <v>10</v>
      </c>
      <c r="B37">
        <v>12625</v>
      </c>
    </row>
    <row r="38" spans="1:2" x14ac:dyDescent="0.2">
      <c r="A38" t="s">
        <v>90</v>
      </c>
      <c r="B38">
        <v>8618</v>
      </c>
    </row>
    <row r="39" spans="1:2" x14ac:dyDescent="0.2">
      <c r="A39" t="s">
        <v>11</v>
      </c>
      <c r="B39">
        <v>251292</v>
      </c>
    </row>
    <row r="40" spans="1:2" x14ac:dyDescent="0.2">
      <c r="A40" t="s">
        <v>12</v>
      </c>
      <c r="B40">
        <v>251292</v>
      </c>
    </row>
    <row r="41" spans="1:2" x14ac:dyDescent="0.2">
      <c r="A41" t="s">
        <v>13</v>
      </c>
      <c r="B41">
        <v>251292</v>
      </c>
    </row>
    <row r="42" spans="1:2" x14ac:dyDescent="0.2">
      <c r="A42" t="s">
        <v>14</v>
      </c>
      <c r="B42">
        <v>406004</v>
      </c>
    </row>
    <row r="43" spans="1:2" x14ac:dyDescent="0.2">
      <c r="A43" t="s">
        <v>15</v>
      </c>
      <c r="B43">
        <v>13593</v>
      </c>
    </row>
    <row r="44" spans="1:2" x14ac:dyDescent="0.2">
      <c r="A44" t="s">
        <v>16</v>
      </c>
      <c r="B44">
        <v>287646</v>
      </c>
    </row>
    <row r="45" spans="1:2" x14ac:dyDescent="0.2">
      <c r="A45" t="s">
        <v>17</v>
      </c>
      <c r="B45">
        <v>8011</v>
      </c>
    </row>
    <row r="46" spans="1:2" x14ac:dyDescent="0.2">
      <c r="A46" t="s">
        <v>18</v>
      </c>
      <c r="B46">
        <v>144437</v>
      </c>
    </row>
    <row r="47" spans="1:2" x14ac:dyDescent="0.2">
      <c r="A47" t="s">
        <v>19</v>
      </c>
      <c r="B47">
        <v>8011</v>
      </c>
    </row>
    <row r="48" spans="1:2" x14ac:dyDescent="0.2">
      <c r="A48" t="s">
        <v>20</v>
      </c>
      <c r="B48">
        <v>8011</v>
      </c>
    </row>
    <row r="49" spans="1:2" x14ac:dyDescent="0.2">
      <c r="A49" t="s">
        <v>21</v>
      </c>
      <c r="B49">
        <v>16022</v>
      </c>
    </row>
    <row r="50" spans="1:2" x14ac:dyDescent="0.2">
      <c r="A50" t="s">
        <v>22</v>
      </c>
      <c r="B50">
        <v>8011</v>
      </c>
    </row>
    <row r="51" spans="1:2" x14ac:dyDescent="0.2">
      <c r="A51" t="s">
        <v>23</v>
      </c>
      <c r="B51">
        <v>154501</v>
      </c>
    </row>
    <row r="52" spans="1:2" x14ac:dyDescent="0.2">
      <c r="A52" t="s">
        <v>141</v>
      </c>
      <c r="B52">
        <v>8618</v>
      </c>
    </row>
    <row r="53" spans="1:2" x14ac:dyDescent="0.2">
      <c r="A53" t="s">
        <v>142</v>
      </c>
      <c r="B53">
        <v>12727</v>
      </c>
    </row>
    <row r="54" spans="1:2" x14ac:dyDescent="0.2">
      <c r="A54" t="s">
        <v>24</v>
      </c>
      <c r="B54">
        <v>253394</v>
      </c>
    </row>
    <row r="55" spans="1:2" x14ac:dyDescent="0.2">
      <c r="A55" t="s">
        <v>25</v>
      </c>
      <c r="B55">
        <v>269582</v>
      </c>
    </row>
    <row r="56" spans="1:2" x14ac:dyDescent="0.2">
      <c r="A56" t="s">
        <v>26</v>
      </c>
      <c r="B56">
        <v>321250</v>
      </c>
    </row>
    <row r="57" spans="1:2" x14ac:dyDescent="0.2">
      <c r="A57" t="s">
        <v>27</v>
      </c>
      <c r="B57">
        <v>8011</v>
      </c>
    </row>
    <row r="58" spans="1:2" x14ac:dyDescent="0.2">
      <c r="A58" t="s">
        <v>28</v>
      </c>
      <c r="B58">
        <v>8011</v>
      </c>
    </row>
    <row r="59" spans="1:2" x14ac:dyDescent="0.2">
      <c r="A59" t="s">
        <v>29</v>
      </c>
      <c r="B59">
        <v>266191</v>
      </c>
    </row>
    <row r="60" spans="1:2" x14ac:dyDescent="0.2">
      <c r="A60" t="s">
        <v>30</v>
      </c>
      <c r="B60">
        <v>353800</v>
      </c>
    </row>
    <row r="61" spans="1:2" x14ac:dyDescent="0.2">
      <c r="A61" t="s">
        <v>91</v>
      </c>
      <c r="B61">
        <v>16022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1"/>
  <sheetViews>
    <sheetView workbookViewId="0">
      <selection activeCell="E6" sqref="E6"/>
    </sheetView>
  </sheetViews>
  <sheetFormatPr baseColWidth="10" defaultRowHeight="16" x14ac:dyDescent="0.2"/>
  <cols>
    <col min="1" max="1" width="7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48480</v>
      </c>
    </row>
    <row r="3" spans="1:2" x14ac:dyDescent="0.2">
      <c r="A3" t="s">
        <v>117</v>
      </c>
      <c r="B3">
        <v>18673</v>
      </c>
    </row>
    <row r="4" spans="1:2" x14ac:dyDescent="0.2">
      <c r="A4" t="s">
        <v>3</v>
      </c>
      <c r="B4">
        <v>20454</v>
      </c>
    </row>
    <row r="5" spans="1:2" x14ac:dyDescent="0.2">
      <c r="A5" t="s">
        <v>118</v>
      </c>
      <c r="B5">
        <v>40908</v>
      </c>
    </row>
    <row r="6" spans="1:2" x14ac:dyDescent="0.2">
      <c r="A6" t="s">
        <v>119</v>
      </c>
      <c r="B6">
        <v>764061</v>
      </c>
    </row>
    <row r="7" spans="1:2" x14ac:dyDescent="0.2">
      <c r="A7" t="s">
        <v>120</v>
      </c>
      <c r="B7">
        <v>67153</v>
      </c>
    </row>
    <row r="8" spans="1:2" x14ac:dyDescent="0.2">
      <c r="A8" t="s">
        <v>121</v>
      </c>
      <c r="B8">
        <v>20454</v>
      </c>
    </row>
    <row r="9" spans="1:2" x14ac:dyDescent="0.2">
      <c r="A9" t="s">
        <v>122</v>
      </c>
      <c r="B9">
        <v>38331</v>
      </c>
    </row>
    <row r="10" spans="1:2" x14ac:dyDescent="0.2">
      <c r="A10" t="s">
        <v>123</v>
      </c>
      <c r="B10">
        <v>481632</v>
      </c>
    </row>
    <row r="11" spans="1:2" x14ac:dyDescent="0.2">
      <c r="A11" t="s">
        <v>124</v>
      </c>
      <c r="B11">
        <v>40908</v>
      </c>
    </row>
    <row r="12" spans="1:2" x14ac:dyDescent="0.2">
      <c r="A12" t="s">
        <v>125</v>
      </c>
      <c r="B12">
        <v>20454</v>
      </c>
    </row>
    <row r="13" spans="1:2" x14ac:dyDescent="0.2">
      <c r="A13" t="s">
        <v>126</v>
      </c>
      <c r="B13">
        <v>40908</v>
      </c>
    </row>
    <row r="14" spans="1:2" x14ac:dyDescent="0.2">
      <c r="A14" t="s">
        <v>127</v>
      </c>
      <c r="B14">
        <v>20454</v>
      </c>
    </row>
    <row r="15" spans="1:2" x14ac:dyDescent="0.2">
      <c r="A15" t="s">
        <v>128</v>
      </c>
      <c r="B15">
        <v>154383</v>
      </c>
    </row>
    <row r="16" spans="1:2" x14ac:dyDescent="0.2">
      <c r="A16" t="s">
        <v>129</v>
      </c>
      <c r="B16">
        <v>178904</v>
      </c>
    </row>
    <row r="17" spans="1:2" x14ac:dyDescent="0.2">
      <c r="A17" t="s">
        <v>130</v>
      </c>
      <c r="B17">
        <v>20454</v>
      </c>
    </row>
    <row r="18" spans="1:2" x14ac:dyDescent="0.2">
      <c r="A18" t="s">
        <v>131</v>
      </c>
      <c r="B18">
        <v>20454</v>
      </c>
    </row>
    <row r="19" spans="1:2" x14ac:dyDescent="0.2">
      <c r="A19" t="s">
        <v>132</v>
      </c>
      <c r="B19">
        <v>28512</v>
      </c>
    </row>
    <row r="20" spans="1:2" x14ac:dyDescent="0.2">
      <c r="A20" t="s">
        <v>133</v>
      </c>
      <c r="B20">
        <v>20454</v>
      </c>
    </row>
    <row r="21" spans="1:2" x14ac:dyDescent="0.2">
      <c r="A21" t="s">
        <v>134</v>
      </c>
      <c r="B21">
        <v>67402</v>
      </c>
    </row>
    <row r="22" spans="1:2" x14ac:dyDescent="0.2">
      <c r="A22" t="s">
        <v>135</v>
      </c>
      <c r="B22">
        <v>38331</v>
      </c>
    </row>
    <row r="23" spans="1:2" x14ac:dyDescent="0.2">
      <c r="A23" t="s">
        <v>144</v>
      </c>
      <c r="B23">
        <v>38331</v>
      </c>
    </row>
    <row r="24" spans="1:2" x14ac:dyDescent="0.2">
      <c r="A24" t="s">
        <v>136</v>
      </c>
      <c r="B24">
        <v>38331</v>
      </c>
    </row>
    <row r="25" spans="1:2" x14ac:dyDescent="0.2">
      <c r="A25" t="s">
        <v>137</v>
      </c>
      <c r="B25">
        <v>37056</v>
      </c>
    </row>
    <row r="26" spans="1:2" x14ac:dyDescent="0.2">
      <c r="A26" t="s">
        <v>145</v>
      </c>
      <c r="B26">
        <v>38331</v>
      </c>
    </row>
    <row r="27" spans="1:2" x14ac:dyDescent="0.2">
      <c r="A27" t="s">
        <v>146</v>
      </c>
      <c r="B27">
        <v>35899</v>
      </c>
    </row>
    <row r="28" spans="1:2" x14ac:dyDescent="0.2">
      <c r="A28" t="s">
        <v>138</v>
      </c>
      <c r="B28">
        <v>40908</v>
      </c>
    </row>
    <row r="29" spans="1:2" x14ac:dyDescent="0.2">
      <c r="A29" t="s">
        <v>139</v>
      </c>
      <c r="B29">
        <v>131813</v>
      </c>
    </row>
    <row r="30" spans="1:2" x14ac:dyDescent="0.2">
      <c r="A30" t="s">
        <v>140</v>
      </c>
      <c r="B30">
        <v>67153</v>
      </c>
    </row>
    <row r="31" spans="1:2" x14ac:dyDescent="0.2">
      <c r="A31" t="s">
        <v>4</v>
      </c>
      <c r="B31">
        <v>1582555</v>
      </c>
    </row>
    <row r="32" spans="1:2" x14ac:dyDescent="0.2">
      <c r="A32" t="s">
        <v>5</v>
      </c>
      <c r="B32">
        <v>20454</v>
      </c>
    </row>
    <row r="33" spans="1:2" x14ac:dyDescent="0.2">
      <c r="A33" t="s">
        <v>6</v>
      </c>
      <c r="B33">
        <v>20454</v>
      </c>
    </row>
    <row r="34" spans="1:2" x14ac:dyDescent="0.2">
      <c r="A34" t="s">
        <v>7</v>
      </c>
      <c r="B34">
        <v>20454</v>
      </c>
    </row>
    <row r="35" spans="1:2" x14ac:dyDescent="0.2">
      <c r="A35" t="s">
        <v>8</v>
      </c>
      <c r="B35">
        <v>44691</v>
      </c>
    </row>
    <row r="36" spans="1:2" x14ac:dyDescent="0.2">
      <c r="A36" t="s">
        <v>9</v>
      </c>
      <c r="B36">
        <v>61362</v>
      </c>
    </row>
    <row r="37" spans="1:2" x14ac:dyDescent="0.2">
      <c r="A37" t="s">
        <v>10</v>
      </c>
      <c r="B37">
        <v>37997</v>
      </c>
    </row>
    <row r="38" spans="1:2" x14ac:dyDescent="0.2">
      <c r="A38" t="s">
        <v>90</v>
      </c>
      <c r="B38">
        <v>32120</v>
      </c>
    </row>
    <row r="39" spans="1:2" x14ac:dyDescent="0.2">
      <c r="A39" t="s">
        <v>11</v>
      </c>
      <c r="B39">
        <v>706265</v>
      </c>
    </row>
    <row r="40" spans="1:2" x14ac:dyDescent="0.2">
      <c r="A40" t="s">
        <v>12</v>
      </c>
      <c r="B40">
        <v>706265</v>
      </c>
    </row>
    <row r="41" spans="1:2" x14ac:dyDescent="0.2">
      <c r="A41" t="s">
        <v>13</v>
      </c>
      <c r="B41">
        <v>706265</v>
      </c>
    </row>
    <row r="42" spans="1:2" x14ac:dyDescent="0.2">
      <c r="A42" t="s">
        <v>14</v>
      </c>
      <c r="B42">
        <v>948553</v>
      </c>
    </row>
    <row r="43" spans="1:2" x14ac:dyDescent="0.2">
      <c r="A43" t="s">
        <v>15</v>
      </c>
      <c r="B43">
        <v>46948</v>
      </c>
    </row>
    <row r="44" spans="1:2" x14ac:dyDescent="0.2">
      <c r="A44" t="s">
        <v>16</v>
      </c>
      <c r="B44">
        <v>728204</v>
      </c>
    </row>
    <row r="45" spans="1:2" x14ac:dyDescent="0.2">
      <c r="A45" t="s">
        <v>17</v>
      </c>
      <c r="B45">
        <v>20454</v>
      </c>
    </row>
    <row r="46" spans="1:2" x14ac:dyDescent="0.2">
      <c r="A46" t="s">
        <v>18</v>
      </c>
      <c r="B46">
        <v>400477</v>
      </c>
    </row>
    <row r="47" spans="1:2" x14ac:dyDescent="0.2">
      <c r="A47" t="s">
        <v>19</v>
      </c>
      <c r="B47">
        <v>20454</v>
      </c>
    </row>
    <row r="48" spans="1:2" x14ac:dyDescent="0.2">
      <c r="A48" t="s">
        <v>20</v>
      </c>
      <c r="B48">
        <v>20454</v>
      </c>
    </row>
    <row r="49" spans="1:2" x14ac:dyDescent="0.2">
      <c r="A49" t="s">
        <v>21</v>
      </c>
      <c r="B49">
        <v>40908</v>
      </c>
    </row>
    <row r="50" spans="1:2" x14ac:dyDescent="0.2">
      <c r="A50" t="s">
        <v>22</v>
      </c>
      <c r="B50">
        <v>20454</v>
      </c>
    </row>
    <row r="51" spans="1:2" x14ac:dyDescent="0.2">
      <c r="A51" t="s">
        <v>23</v>
      </c>
      <c r="B51">
        <v>449338</v>
      </c>
    </row>
    <row r="52" spans="1:2" x14ac:dyDescent="0.2">
      <c r="A52" t="s">
        <v>141</v>
      </c>
      <c r="B52">
        <v>32120</v>
      </c>
    </row>
    <row r="53" spans="1:2" x14ac:dyDescent="0.2">
      <c r="A53" t="s">
        <v>142</v>
      </c>
      <c r="B53">
        <v>38331</v>
      </c>
    </row>
    <row r="54" spans="1:2" x14ac:dyDescent="0.2">
      <c r="A54" t="s">
        <v>24</v>
      </c>
      <c r="B54">
        <v>715581</v>
      </c>
    </row>
    <row r="55" spans="1:2" x14ac:dyDescent="0.2">
      <c r="A55" t="s">
        <v>25</v>
      </c>
      <c r="B55">
        <v>758910</v>
      </c>
    </row>
    <row r="56" spans="1:2" x14ac:dyDescent="0.2">
      <c r="A56" t="s">
        <v>26</v>
      </c>
      <c r="B56">
        <v>887612</v>
      </c>
    </row>
    <row r="57" spans="1:2" x14ac:dyDescent="0.2">
      <c r="A57" t="s">
        <v>27</v>
      </c>
      <c r="B57">
        <v>20454</v>
      </c>
    </row>
    <row r="58" spans="1:2" x14ac:dyDescent="0.2">
      <c r="A58" t="s">
        <v>28</v>
      </c>
      <c r="B58">
        <v>20454</v>
      </c>
    </row>
    <row r="59" spans="1:2" x14ac:dyDescent="0.2">
      <c r="A59" t="s">
        <v>29</v>
      </c>
      <c r="B59">
        <v>751356</v>
      </c>
    </row>
    <row r="60" spans="1:2" x14ac:dyDescent="0.2">
      <c r="A60" t="s">
        <v>30</v>
      </c>
      <c r="B60">
        <v>984572</v>
      </c>
    </row>
    <row r="61" spans="1:2" x14ac:dyDescent="0.2">
      <c r="A61" t="s">
        <v>91</v>
      </c>
      <c r="B61">
        <v>40908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2"/>
  <sheetViews>
    <sheetView workbookViewId="0">
      <selection activeCell="A2" sqref="A2:B61"/>
    </sheetView>
  </sheetViews>
  <sheetFormatPr baseColWidth="10" defaultRowHeight="16" x14ac:dyDescent="0.2"/>
  <cols>
    <col min="1" max="1" width="7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2518</v>
      </c>
    </row>
    <row r="3" spans="1:2" x14ac:dyDescent="0.2">
      <c r="A3" t="s">
        <v>117</v>
      </c>
      <c r="B3">
        <v>1416</v>
      </c>
    </row>
    <row r="4" spans="1:2" x14ac:dyDescent="0.2">
      <c r="A4" t="s">
        <v>3</v>
      </c>
      <c r="B4">
        <v>1541</v>
      </c>
    </row>
    <row r="5" spans="1:2" x14ac:dyDescent="0.2">
      <c r="A5" t="s">
        <v>118</v>
      </c>
      <c r="B5">
        <v>3082</v>
      </c>
    </row>
    <row r="6" spans="1:2" x14ac:dyDescent="0.2">
      <c r="A6" t="s">
        <v>119</v>
      </c>
      <c r="B6">
        <v>73157</v>
      </c>
    </row>
    <row r="7" spans="1:2" x14ac:dyDescent="0.2">
      <c r="A7" t="s">
        <v>120</v>
      </c>
      <c r="B7">
        <v>3934</v>
      </c>
    </row>
    <row r="8" spans="1:2" x14ac:dyDescent="0.2">
      <c r="A8" t="s">
        <v>121</v>
      </c>
      <c r="B8">
        <v>1541</v>
      </c>
    </row>
    <row r="9" spans="1:2" x14ac:dyDescent="0.2">
      <c r="A9" t="s">
        <v>122</v>
      </c>
      <c r="B9">
        <v>2343</v>
      </c>
    </row>
    <row r="10" spans="1:2" x14ac:dyDescent="0.2">
      <c r="A10" t="s">
        <v>123</v>
      </c>
      <c r="B10">
        <v>46771</v>
      </c>
    </row>
    <row r="11" spans="1:2" x14ac:dyDescent="0.2">
      <c r="A11" t="s">
        <v>124</v>
      </c>
      <c r="B11">
        <v>3082</v>
      </c>
    </row>
    <row r="12" spans="1:2" x14ac:dyDescent="0.2">
      <c r="A12" t="s">
        <v>125</v>
      </c>
      <c r="B12">
        <v>1541</v>
      </c>
    </row>
    <row r="13" spans="1:2" x14ac:dyDescent="0.2">
      <c r="A13" t="s">
        <v>126</v>
      </c>
      <c r="B13">
        <v>3082</v>
      </c>
    </row>
    <row r="14" spans="1:2" x14ac:dyDescent="0.2">
      <c r="A14" t="s">
        <v>127</v>
      </c>
      <c r="B14">
        <v>1541</v>
      </c>
    </row>
    <row r="15" spans="1:2" x14ac:dyDescent="0.2">
      <c r="A15" t="s">
        <v>128</v>
      </c>
      <c r="B15">
        <v>11374</v>
      </c>
    </row>
    <row r="16" spans="1:2" x14ac:dyDescent="0.2">
      <c r="A16" t="s">
        <v>129</v>
      </c>
      <c r="B16">
        <v>14032</v>
      </c>
    </row>
    <row r="17" spans="1:2" x14ac:dyDescent="0.2">
      <c r="A17" t="s">
        <v>130</v>
      </c>
      <c r="B17">
        <v>1541</v>
      </c>
    </row>
    <row r="18" spans="1:2" x14ac:dyDescent="0.2">
      <c r="A18" t="s">
        <v>131</v>
      </c>
      <c r="B18">
        <v>1541</v>
      </c>
    </row>
    <row r="19" spans="1:2" x14ac:dyDescent="0.2">
      <c r="A19" t="s">
        <v>132</v>
      </c>
      <c r="B19">
        <v>2406</v>
      </c>
    </row>
    <row r="20" spans="1:2" x14ac:dyDescent="0.2">
      <c r="A20" t="s">
        <v>133</v>
      </c>
      <c r="B20">
        <v>1541</v>
      </c>
    </row>
    <row r="21" spans="1:2" x14ac:dyDescent="0.2">
      <c r="A21" t="s">
        <v>134</v>
      </c>
      <c r="B21">
        <v>6140</v>
      </c>
    </row>
    <row r="22" spans="1:2" x14ac:dyDescent="0.2">
      <c r="A22" t="s">
        <v>135</v>
      </c>
      <c r="B22">
        <v>2343</v>
      </c>
    </row>
    <row r="23" spans="1:2" x14ac:dyDescent="0.2">
      <c r="A23" t="s">
        <v>144</v>
      </c>
      <c r="B23">
        <v>2343</v>
      </c>
    </row>
    <row r="24" spans="1:2" x14ac:dyDescent="0.2">
      <c r="A24" t="s">
        <v>136</v>
      </c>
      <c r="B24">
        <v>2343</v>
      </c>
    </row>
    <row r="25" spans="1:2" x14ac:dyDescent="0.2">
      <c r="A25" t="s">
        <v>137</v>
      </c>
      <c r="B25">
        <v>2337</v>
      </c>
    </row>
    <row r="26" spans="1:2" x14ac:dyDescent="0.2">
      <c r="A26" t="s">
        <v>145</v>
      </c>
      <c r="B26">
        <v>2343</v>
      </c>
    </row>
    <row r="27" spans="1:2" x14ac:dyDescent="0.2">
      <c r="A27" t="s">
        <v>146</v>
      </c>
      <c r="B27">
        <v>2323</v>
      </c>
    </row>
    <row r="28" spans="1:2" x14ac:dyDescent="0.2">
      <c r="A28" t="s">
        <v>138</v>
      </c>
      <c r="B28">
        <v>3082</v>
      </c>
    </row>
    <row r="29" spans="1:2" x14ac:dyDescent="0.2">
      <c r="A29" t="s">
        <v>139</v>
      </c>
      <c r="B29">
        <v>8451</v>
      </c>
    </row>
    <row r="30" spans="1:2" x14ac:dyDescent="0.2">
      <c r="A30" t="s">
        <v>140</v>
      </c>
      <c r="B30">
        <v>3934</v>
      </c>
    </row>
    <row r="31" spans="1:2" x14ac:dyDescent="0.2">
      <c r="A31" t="s">
        <v>4</v>
      </c>
      <c r="B31">
        <v>146895</v>
      </c>
    </row>
    <row r="32" spans="1:2" x14ac:dyDescent="0.2">
      <c r="A32" t="s">
        <v>5</v>
      </c>
      <c r="B32">
        <v>1541</v>
      </c>
    </row>
    <row r="33" spans="1:2" x14ac:dyDescent="0.2">
      <c r="A33" t="s">
        <v>6</v>
      </c>
      <c r="B33">
        <v>1541</v>
      </c>
    </row>
    <row r="34" spans="1:2" x14ac:dyDescent="0.2">
      <c r="A34" t="s">
        <v>7</v>
      </c>
      <c r="B34">
        <v>1541</v>
      </c>
    </row>
    <row r="35" spans="1:2" x14ac:dyDescent="0.2">
      <c r="A35" t="s">
        <v>8</v>
      </c>
      <c r="B35">
        <v>2243</v>
      </c>
    </row>
    <row r="36" spans="1:2" x14ac:dyDescent="0.2">
      <c r="A36" t="s">
        <v>9</v>
      </c>
      <c r="B36">
        <v>4623</v>
      </c>
    </row>
    <row r="37" spans="1:2" x14ac:dyDescent="0.2">
      <c r="A37" t="s">
        <v>10</v>
      </c>
      <c r="B37">
        <v>2251</v>
      </c>
    </row>
    <row r="38" spans="1:2" x14ac:dyDescent="0.2">
      <c r="A38" t="s">
        <v>90</v>
      </c>
      <c r="B38">
        <v>1485</v>
      </c>
    </row>
    <row r="39" spans="1:2" x14ac:dyDescent="0.2">
      <c r="A39" t="s">
        <v>11</v>
      </c>
      <c r="B39">
        <v>70261</v>
      </c>
    </row>
    <row r="40" spans="1:2" x14ac:dyDescent="0.2">
      <c r="A40" t="s">
        <v>12</v>
      </c>
      <c r="B40">
        <v>70261</v>
      </c>
    </row>
    <row r="41" spans="1:2" x14ac:dyDescent="0.2">
      <c r="A41" t="s">
        <v>13</v>
      </c>
      <c r="B41">
        <v>70261</v>
      </c>
    </row>
    <row r="42" spans="1:2" x14ac:dyDescent="0.2">
      <c r="A42" t="s">
        <v>14</v>
      </c>
      <c r="B42">
        <v>115204</v>
      </c>
    </row>
    <row r="43" spans="1:2" x14ac:dyDescent="0.2">
      <c r="A43" t="s">
        <v>15</v>
      </c>
      <c r="B43">
        <v>4599</v>
      </c>
    </row>
    <row r="44" spans="1:2" x14ac:dyDescent="0.2">
      <c r="A44" t="s">
        <v>16</v>
      </c>
      <c r="B44">
        <v>82074</v>
      </c>
    </row>
    <row r="45" spans="1:2" x14ac:dyDescent="0.2">
      <c r="A45" t="s">
        <v>17</v>
      </c>
      <c r="B45">
        <v>1541</v>
      </c>
    </row>
    <row r="46" spans="1:2" x14ac:dyDescent="0.2">
      <c r="A46" t="s">
        <v>18</v>
      </c>
      <c r="B46">
        <v>41201</v>
      </c>
    </row>
    <row r="47" spans="1:2" x14ac:dyDescent="0.2">
      <c r="A47" t="s">
        <v>19</v>
      </c>
      <c r="B47">
        <v>1541</v>
      </c>
    </row>
    <row r="48" spans="1:2" x14ac:dyDescent="0.2">
      <c r="A48" t="s">
        <v>20</v>
      </c>
      <c r="B48">
        <v>1541</v>
      </c>
    </row>
    <row r="49" spans="1:2" x14ac:dyDescent="0.2">
      <c r="A49" t="s">
        <v>21</v>
      </c>
      <c r="B49">
        <v>3082</v>
      </c>
    </row>
    <row r="50" spans="1:2" x14ac:dyDescent="0.2">
      <c r="A50" t="s">
        <v>22</v>
      </c>
      <c r="B50">
        <v>1541</v>
      </c>
    </row>
    <row r="51" spans="1:2" x14ac:dyDescent="0.2">
      <c r="A51" t="s">
        <v>23</v>
      </c>
      <c r="B51">
        <v>38427</v>
      </c>
    </row>
    <row r="52" spans="1:2" x14ac:dyDescent="0.2">
      <c r="A52" t="s">
        <v>141</v>
      </c>
      <c r="B52">
        <v>1485</v>
      </c>
    </row>
    <row r="53" spans="1:2" x14ac:dyDescent="0.2">
      <c r="A53" t="s">
        <v>142</v>
      </c>
      <c r="B53">
        <v>2343</v>
      </c>
    </row>
    <row r="54" spans="1:2" x14ac:dyDescent="0.2">
      <c r="A54" t="s">
        <v>24</v>
      </c>
      <c r="B54">
        <v>70639</v>
      </c>
    </row>
    <row r="55" spans="1:2" x14ac:dyDescent="0.2">
      <c r="A55" t="s">
        <v>25</v>
      </c>
      <c r="B55">
        <v>74259</v>
      </c>
    </row>
    <row r="56" spans="1:2" x14ac:dyDescent="0.2">
      <c r="A56" t="s">
        <v>26</v>
      </c>
      <c r="B56">
        <v>89642</v>
      </c>
    </row>
    <row r="57" spans="1:2" x14ac:dyDescent="0.2">
      <c r="A57" t="s">
        <v>27</v>
      </c>
      <c r="B57">
        <v>1541</v>
      </c>
    </row>
    <row r="58" spans="1:2" x14ac:dyDescent="0.2">
      <c r="A58" t="s">
        <v>28</v>
      </c>
      <c r="B58">
        <v>1541</v>
      </c>
    </row>
    <row r="59" spans="1:2" x14ac:dyDescent="0.2">
      <c r="A59" t="s">
        <v>29</v>
      </c>
      <c r="B59">
        <v>72361</v>
      </c>
    </row>
    <row r="60" spans="1:2" x14ac:dyDescent="0.2">
      <c r="A60" t="s">
        <v>30</v>
      </c>
      <c r="B60">
        <v>94678</v>
      </c>
    </row>
    <row r="61" spans="1:2" x14ac:dyDescent="0.2">
      <c r="A61" t="s">
        <v>91</v>
      </c>
      <c r="B61">
        <v>3082</v>
      </c>
    </row>
    <row r="62" spans="1:2" x14ac:dyDescent="0.2">
      <c r="A62" t="s">
        <v>143</v>
      </c>
      <c r="B62">
        <f>SUM(B2:B61)</f>
        <v>1288848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JCED</vt:lpstr>
      <vt:lpstr>JCT</vt:lpstr>
      <vt:lpstr>TCA</vt:lpstr>
      <vt:lpstr>FPE</vt:lpstr>
      <vt:lpstr>IJT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Chalk</dc:creator>
  <cp:lastModifiedBy>Stuart Chalk</cp:lastModifiedBy>
  <dcterms:created xsi:type="dcterms:W3CDTF">2022-10-04T20:52:05Z</dcterms:created>
  <dcterms:modified xsi:type="dcterms:W3CDTF">2022-12-19T19:25:39Z</dcterms:modified>
</cp:coreProperties>
</file>