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hr_stats" sheetId="1" state="visible" r:id="rId2"/>
    <sheet name="Erreur Moyenne (toute la durée)" sheetId="2" state="hidden" r:id="rId3"/>
    <sheet name="OLD Erreur moyenne (dernière h)" sheetId="3" state="hidden" r:id="rId4"/>
    <sheet name="Erreur moyenne (dernière heure)" sheetId="4" state="visible" r:id="rId5"/>
    <sheet name="Précision Moyenne (old)" sheetId="5" state="hidden" r:id="rId6"/>
    <sheet name="Moyennes" sheetId="6" state="hidden" r:id="rId7"/>
    <sheet name="Volatilités" sheetId="7" state="hidden" r:id="rId8"/>
  </sheets>
  <definedNames>
    <definedName function="false" hidden="false" localSheetId="0" name="_xlnm._FilterDatabase" vbProcedure="false">fhr_stats!$A$1:$AB$301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<sst xmlns="http://schemas.openxmlformats.org/spreadsheetml/2006/main" count="223" uniqueCount="92">
  <si>
    <t xml:space="preserve">ids</t>
  </si>
  <si>
    <t xml:space="preserve">targets</t>
  </si>
  <si>
    <t xml:space="preserve">mean_full</t>
  </si>
  <si>
    <t xml:space="preserve">std_dev_full</t>
  </si>
  <si>
    <t xml:space="preserve">count_full</t>
  </si>
  <si>
    <t xml:space="preserve">nan_count_full</t>
  </si>
  <si>
    <t xml:space="preserve">Q1_full</t>
  </si>
  <si>
    <t xml:space="preserve">Q2_full</t>
  </si>
  <si>
    <t xml:space="preserve">Q3_full</t>
  </si>
  <si>
    <t xml:space="preserve">interquartile_range_full</t>
  </si>
  <si>
    <t xml:space="preserve">mean_last_hour</t>
  </si>
  <si>
    <t xml:space="preserve">std_dev_last_hour</t>
  </si>
  <si>
    <t xml:space="preserve">count_last_hour</t>
  </si>
  <si>
    <t xml:space="preserve">nan_count_last_hour</t>
  </si>
  <si>
    <t xml:space="preserve">Q1_last_hour</t>
  </si>
  <si>
    <t xml:space="preserve">Q2_last_hour</t>
  </si>
  <si>
    <t xml:space="preserve">Q3_last_hour</t>
  </si>
  <si>
    <t xml:space="preserve">interquartile_range_last_hour</t>
  </si>
  <si>
    <r>
      <rPr>
        <b val="true"/>
        <sz val="25"/>
        <color rgb="FF000000"/>
        <rFont val="Calibri"/>
        <family val="2"/>
        <charset val="1"/>
      </rPr>
      <t xml:space="preserve">Erreur Moyenne
</t>
    </r>
    <r>
      <rPr>
        <b val="true"/>
        <sz val="15"/>
        <color rgb="FF000000"/>
        <rFont val="Calibri"/>
        <family val="2"/>
        <charset val="1"/>
      </rPr>
      <t xml:space="preserve"> (Erreur(label0)+Erreur(label1) / 2
(sur toute la durée)</t>
    </r>
  </si>
  <si>
    <t xml:space="preserve">Caractéristique</t>
  </si>
  <si>
    <t xml:space="preserve">Description</t>
  </si>
  <si>
    <t xml:space="preserve">Nombre 
d'hyperparamètres</t>
  </si>
  <si>
    <t xml:space="preserve">7A</t>
  </si>
  <si>
    <t xml:space="preserve">7B</t>
  </si>
  <si>
    <t xml:space="preserve">14A</t>
  </si>
  <si>
    <t xml:space="preserve">14B</t>
  </si>
  <si>
    <t xml:space="preserve">4A</t>
  </si>
  <si>
    <t xml:space="preserve">4B</t>
  </si>
  <si>
    <t xml:space="preserve">13i</t>
  </si>
  <si>
    <t xml:space="preserve">sujet sain si l'écart type de l'électrocardiogramme
est inférieur à un seuil.</t>
  </si>
  <si>
    <t xml:space="preserve">x</t>
  </si>
  <si>
    <t xml:space="preserve">sujet sain si l'écart type autour de la médiane
est inférieur à un seuil.</t>
  </si>
  <si>
    <t xml:space="preserve">sujet sain si le nombre de passage par la moyenne
(par unité de temps) est &gt; à un seuil.</t>
  </si>
  <si>
    <t xml:space="preserve">sujet sain si le nombre de passage par la médiane
(par unité de temps) est &gt; à un seuil.</t>
  </si>
  <si>
    <t xml:space="preserve">sujet sain si le % de points autour de la moyenne
est supérieur à un seuil.</t>
  </si>
  <si>
    <t xml:space="preserve">sujet sain si le % de points autour de la médiane
est supérieur à un seuil.</t>
  </si>
  <si>
    <t xml:space="preserve">sujet sain si le pourcentage de passage par une valeur 'k'  est &gt; à un seuil.</t>
  </si>
  <si>
    <t xml:space="preserve">(complément de 13)
sujet sain si le pourcentage de passage par une valeur 'k' est &lt; à un seuil.</t>
  </si>
  <si>
    <r>
      <rPr>
        <b val="true"/>
        <sz val="25"/>
        <color rgb="FF000000"/>
        <rFont val="Calibri"/>
        <family val="2"/>
        <charset val="1"/>
      </rPr>
      <t xml:space="preserve">Erreur Moyenne
</t>
    </r>
    <r>
      <rPr>
        <b val="true"/>
        <sz val="15"/>
        <color rgb="FF000000"/>
        <rFont val="Calibri"/>
        <family val="2"/>
        <charset val="1"/>
      </rPr>
      <t xml:space="preserve"> (Erreur(label0)+Erreur(label1) / 2
(sur la dernière heure)</t>
    </r>
  </si>
  <si>
    <t xml:space="preserve">3
(étendue)</t>
  </si>
  <si>
    <t xml:space="preserve">1A</t>
  </si>
  <si>
    <t xml:space="preserve">1B</t>
  </si>
  <si>
    <t xml:space="preserve">1Ai</t>
  </si>
  <si>
    <t xml:space="preserve">1Bi</t>
  </si>
  <si>
    <t xml:space="preserve"> </t>
  </si>
  <si>
    <t xml:space="preserve">sujet sain si le nombre de passage par la moyenne
en 1h est &gt; à un seuil.</t>
  </si>
  <si>
    <t xml:space="preserve">sujet sain si le nombre de passage par la médiane
en 1h est &gt; à un seuil.</t>
  </si>
  <si>
    <t xml:space="preserve">sujet sain si le nombre de passage 
par une valeur 'k'  en 1h est &gt; à un seuil.</t>
  </si>
  <si>
    <t xml:space="preserve">(complément de 13)
sujet sain si le nombre de de passages
 par une valeur 'k' en 1h est &lt; à un seuil.</t>
  </si>
  <si>
    <t xml:space="preserve">sujet sain si l'étendue de l'électrocardiogramme est inférieur à un seuil.</t>
  </si>
  <si>
    <t xml:space="preserve">sujet sain si le % de points dans un intervalle donné est supérieur à un seuil.
(avec ajustement à la moyenne)</t>
  </si>
  <si>
    <t xml:space="preserve">sujet sain si le % de points dans un intervalle donné est supérieur à un seuil.
(sans ajustement à la moyenne)</t>
  </si>
  <si>
    <t xml:space="preserve">(complément de 1A)
sujet sain si le % de points dans un intervalle donné est inférieur à un seuil.
(avec ajustement à la moyenne)</t>
  </si>
  <si>
    <t xml:space="preserve">(complément de 1B)
sujet sain si le % de points dans un intervalle donné est inférieur à un seuil.
(sans ajustement à la moyenne)</t>
  </si>
  <si>
    <t xml:space="preserve">7A
(écart type)</t>
  </si>
  <si>
    <t xml:space="preserve">7C
(variance)</t>
  </si>
  <si>
    <t xml:space="preserve">15
(écart interquartile)</t>
  </si>
  <si>
    <t xml:space="preserve">sujet sain si l'écart type 
est inférieur à un seuil.</t>
  </si>
  <si>
    <t xml:space="preserve">N/A</t>
  </si>
  <si>
    <t xml:space="preserve">sujet sain si la variance 
est inférieure à un seuil.</t>
  </si>
  <si>
    <t xml:space="preserve">sujet sain si l'étendue est inférieure à un seuil.</t>
  </si>
  <si>
    <t xml:space="preserve">sujet sain si l'écart interquartile
est inférieur à un seuil</t>
  </si>
  <si>
    <r>
      <rPr>
        <b val="true"/>
        <sz val="25"/>
        <color rgb="FF000000"/>
        <rFont val="Calibri"/>
        <family val="2"/>
        <charset val="1"/>
      </rPr>
      <t xml:space="preserve">Précision Moyenne
</t>
    </r>
    <r>
      <rPr>
        <b val="true"/>
        <sz val="15"/>
        <color rgb="FF000000"/>
        <rFont val="Calibri"/>
        <family val="2"/>
        <charset val="1"/>
      </rPr>
      <t xml:space="preserve">(accuracy(label0)+accuracy(label1) / 2</t>
    </r>
  </si>
  <si>
    <t xml:space="preserve">5A</t>
  </si>
  <si>
    <t xml:space="preserve">9i</t>
  </si>
  <si>
    <t xml:space="preserve">5B</t>
  </si>
  <si>
    <t xml:space="preserve">5A
(moyenne)</t>
  </si>
  <si>
    <t xml:space="preserve">sujet sain si la moyenne de l'électrocardiogramme
est dans l'intervalle [k1, k2].</t>
  </si>
  <si>
    <t xml:space="preserve">sujet sain si le % de points au dessus de la moyenne
de l'électrocardiogramme est inférieur à un seuil.</t>
  </si>
  <si>
    <t xml:space="preserve">sujet sain si le % de points dans l'intervalle [k1*moyenne, (1+k2)*moyenne]
est supérieur à un seuil.</t>
  </si>
  <si>
    <t xml:space="preserve">sujet sain si le pourcentage de points dans l'intervalle [ 0, k]
est inférieur à un seuil.</t>
  </si>
  <si>
    <t xml:space="preserve">sujet sain si le pourcentage de points dans l'intervalle [ 0, k]
est supérieurà un seuil.</t>
  </si>
  <si>
    <t xml:space="preserve">5B
(médiane)</t>
  </si>
  <si>
    <t xml:space="preserve">sujet sain si la médiane de l'électrocardiogramme
est dans l'intervalle [k1, k2].</t>
  </si>
  <si>
    <t xml:space="preserve">sujet sain si le pourcentage de passage par une valeur 'k' 
est &gt; à un seuil.</t>
  </si>
  <si>
    <t xml:space="preserve">(complément de 13)
sujet sain si le pourcentage de passage par une valeur 'k'
est &lt; à un seuil.</t>
  </si>
  <si>
    <t xml:space="preserve">sujet sain si le pourcentage de passage par la moyenne
est &gt; à un seuil.</t>
  </si>
  <si>
    <t xml:space="preserve">sujet sain si le pourcentage de passage par la médiane
est &gt; à un seuil.</t>
  </si>
  <si>
    <t xml:space="preserve">écart type autour de la médiane</t>
  </si>
  <si>
    <t xml:space="preserve">Données</t>
  </si>
  <si>
    <t xml:space="preserve">Average full</t>
  </si>
  <si>
    <t xml:space="preserve">Average 1ere_30minutes</t>
  </si>
  <si>
    <t xml:space="preserve">Average derniere_30minutes</t>
  </si>
  <si>
    <t xml:space="preserve">Average 1ere_heure</t>
  </si>
  <si>
    <t xml:space="preserve">Average derniere_heure</t>
  </si>
  <si>
    <t xml:space="preserve">(vide)</t>
  </si>
  <si>
    <t xml:space="preserve">Total Résultat</t>
  </si>
  <si>
    <t xml:space="preserve">Volatilite full</t>
  </si>
  <si>
    <t xml:space="preserve">Volatilite 1ere_30minutes</t>
  </si>
  <si>
    <t xml:space="preserve">Volatilite derniere_30minutes</t>
  </si>
  <si>
    <t xml:space="preserve">Volatilite 1ere_heure</t>
  </si>
  <si>
    <t xml:space="preserve"> Volatilite derniere_heure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</si>
</sst>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25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name val="Calibri"/>
      <family val="2"/>
      <charset val="1"/>
    </font>
    <font>
      <sz val="11"/>
      <color rgb="FF595959"/>
      <name val="Calibri"/>
      <family val="2"/>
      <charset val="1"/>
    </font>
    <font>
      <b val="true"/>
      <sz val="24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5"/>
      <color rgb="FFFF0000"/>
      <name val="Calibri"/>
      <family val="2"/>
      <charset val="1"/>
    </font>
    <font>
      <b val="true"/>
      <sz val="1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in de la table dynamique" xfId="20"/>
    <cellStyle name="Valeur de la table dynamique" xfId="21"/>
    <cellStyle name="Champ de la table dynamique" xfId="22"/>
    <cellStyle name="Catégorie de la table dynamique" xfId="23"/>
    <cellStyle name="Titre de la table dynamique" xfId="24"/>
    <cellStyle name="Résultat de la table dynamiq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00" createdVersion="3">
  <cacheSource type="worksheet">
    <worksheetSource ref="A:V" sheet="fhr_stats"/>
  </cacheSource>
  <cacheFields count="22">
    <cacheField name="ids" numFmtId="0">
      <sharedItems containsString="0" containsBlank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m/>
      </sharedItems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"/>
        <n v="113.022033628177"/>
        <n v="113.296794698933"/>
        <n v="113.630234933605"/>
        <n v="114.442756309793"/>
        <n v="114.571142581745"/>
        <n v="115.20241626981"/>
        <n v="115.495810891681"/>
        <n v="115.523133626097"/>
        <n v="115.825221832868"/>
        <n v="115.899242189916"/>
        <n v="116.044963481436"/>
        <n v="116.05610789828"/>
        <n v="117.098716454087"/>
        <n v="117.533119130004"/>
        <n v="117.696855435401"/>
        <n v="118.140161470006"/>
        <n v="118.458860504472"/>
        <n v="118.832477895998"/>
        <n v="119.713442620181"/>
        <n v="119.741893245012"/>
        <n v="119.86010946555"/>
        <n v="119.983080408515"/>
        <n v="120.115458781571"/>
        <n v="120.165141676505"/>
        <n v="120.856251918765"/>
        <n v="121.054813645451"/>
        <n v="121.419432231511"/>
        <n v="121.847423347625"/>
        <n v="122.026276458232"/>
        <n v="122.123216409036"/>
        <n v="122.251698505315"/>
        <n v="122.330997633486"/>
        <n v="122.385538261997"/>
        <n v="122.486559969147"/>
        <n v="122.714434776457"/>
        <n v="122.83647721705"/>
        <n v="122.944796650717"/>
        <n v="123.255539820029"/>
        <n v="123.279816159431"/>
        <n v="123.326083071124"/>
        <n v="123.471990889031"/>
        <n v="123.508819436457"/>
        <n v="123.572559107689"/>
        <n v="123.72596877724"/>
        <n v="123.942866694819"/>
        <n v="124.796270885462"/>
        <n v="124.870342992312"/>
        <n v="125.249402199904"/>
        <n v="125.255038260474"/>
        <n v="125.621701564758"/>
        <n v="125.629127018454"/>
        <n v="125.637972878075"/>
        <n v="126.124346793349"/>
        <n v="126.209768095572"/>
        <n v="126.289047398128"/>
        <n v="126.326934403298"/>
        <n v="126.614767997533"/>
        <n v="126.638972692813"/>
        <n v="126.641360666816"/>
        <n v="126.662130523851"/>
        <n v="126.751805054151"/>
        <n v="126.820977160174"/>
        <n v="126.896085746439"/>
        <n v="127.024485641514"/>
        <n v="127.232745699807"/>
        <n v="127.236610313965"/>
        <n v="127.47640191842"/>
        <n v="127.552866541353"/>
        <n v="127.687514441962"/>
        <n v="127.750132988828"/>
        <n v="127.760460590334"/>
        <n v="127.924401880305"/>
        <n v="127.975882768361"/>
        <n v="128.037903001473"/>
        <n v="128.052224204271"/>
        <n v="128.133128979986"/>
        <n v="128.134232601123"/>
        <n v="128.201752398217"/>
        <n v="128.443909098209"/>
        <n v="128.669807386062"/>
        <n v="128.765982774315"/>
        <n v="128.907328262233"/>
        <n v="128.958898127445"/>
        <n v="129.119290611046"/>
        <n v="129.289830627591"/>
        <n v="129.316845612736"/>
        <n v="129.378951201748"/>
        <n v="129.517318585425"/>
        <n v="129.616688296816"/>
        <n v="129.758609990691"/>
        <n v="129.781588104191"/>
        <n v="129.935727977347"/>
        <n v="129.956019589696"/>
        <n v="129.972958584226"/>
        <n v="130.086743459586"/>
        <n v="130.481066878903"/>
        <n v="130.971754112489"/>
        <n v="131.317317317317"/>
        <n v="131.444747437774"/>
        <n v="131.581344575773"/>
        <n v="131.603665120871"/>
        <n v="131.783702054769"/>
        <n v="131.806160763688"/>
        <n v="131.838955621088"/>
        <n v="132.094851929621"/>
        <n v="132.262549833211"/>
        <n v="132.295332475981"/>
        <n v="132.338006721277"/>
        <n v="132.468117694478"/>
        <n v="132.47724235516"/>
        <n v="132.625992840481"/>
        <n v="132.642947368421"/>
        <n v="132.694826777195"/>
        <n v="132.753191366293"/>
        <n v="132.868558642214"/>
        <n v="133.052124042042"/>
        <n v="133.084060666762"/>
        <n v="133.198740293903"/>
        <n v="133.365326481257"/>
        <n v="133.420671228663"/>
        <n v="133.477510190497"/>
        <n v="133.605737876124"/>
        <n v="133.667306840005"/>
        <n v="133.685928308212"/>
        <n v="133.715577460416"/>
        <n v="133.776076882169"/>
        <n v="133.913134606427"/>
        <n v="134.020536307896"/>
        <n v="134.19404931531"/>
        <n v="134.225636223492"/>
        <n v="134.305427165647"/>
        <n v="134.315547309833"/>
        <n v="134.452521863691"/>
        <n v="134.501835060449"/>
        <n v="134.548146473779"/>
        <n v="134.655749902543"/>
        <n v="134.894974909887"/>
        <n v="134.985086077844"/>
        <n v="135.087629952233"/>
        <n v="135.150349195542"/>
        <n v="135.438532570615"/>
        <n v="135.446360483024"/>
        <n v="135.678033022254"/>
        <n v="135.741107705467"/>
        <n v="135.861007924163"/>
        <n v="135.971095588833"/>
        <n v="135.982877806899"/>
        <n v="136.313330051649"/>
        <n v="136.448709097796"/>
        <n v="136.529111501036"/>
        <n v="136.556039663461"/>
        <n v="136.59286063769"/>
        <n v="136.840949342132"/>
        <n v="136.908892020172"/>
        <n v="137.373000940733"/>
        <n v="137.537012676393"/>
        <n v="137.576235955056"/>
        <n v="137.765780014378"/>
        <n v="137.923847706462"/>
        <n v="138.014121869392"/>
        <n v="138.153524865329"/>
        <n v="138.198024656766"/>
        <n v="138.2196485623"/>
        <n v="138.410444716442"/>
        <n v="138.556421705895"/>
        <n v="138.730844155844"/>
        <n v="138.783958130477"/>
        <n v="139.076868928621"/>
        <n v="139.127952619146"/>
        <n v="139.180136096031"/>
        <n v="139.236045839057"/>
        <n v="139.305679471893"/>
        <n v="139.54645346633"/>
        <n v="139.555120796211"/>
        <n v="139.561421695668"/>
        <n v="139.655579657748"/>
        <n v="139.726763722359"/>
        <n v="139.911213135164"/>
        <n v="140.110488468784"/>
        <n v="140.130455483256"/>
        <n v="140.797577234606"/>
        <n v="140.88729999478"/>
        <n v="140.904258296681"/>
        <n v="140.930186304586"/>
        <n v="140.952142122281"/>
        <n v="141.052062098165"/>
        <n v="141.412624154311"/>
        <n v="141.465668704757"/>
        <n v="141.489792061366"/>
        <n v="141.496904631298"/>
        <n v="141.637359198998"/>
        <n v="141.860358612124"/>
        <n v="141.975476226188"/>
        <n v="141.993648411187"/>
        <n v="141.998267005531"/>
        <n v="142.257484272181"/>
        <n v="142.275458476218"/>
        <n v="142.546728971962"/>
        <n v="142.574946466809"/>
        <n v="142.623950151115"/>
        <n v="142.699847561856"/>
        <n v="142.739807652101"/>
        <n v="142.749943323509"/>
        <n v="142.869493690485"/>
        <n v="143.181140442768"/>
        <n v="143.329388708826"/>
        <n v="143.335044824775"/>
        <n v="143.438292179326"/>
        <n v="143.460488505747"/>
        <n v="143.480597664466"/>
        <n v="143.494063088029"/>
        <n v="143.507803077151"/>
        <n v="143.554601820658"/>
        <n v="143.797629178043"/>
        <n v="143.801208601475"/>
        <n v="143.838443964302"/>
        <n v="143.863666102216"/>
        <n v="144.217957059206"/>
        <n v="144.330800671149"/>
        <n v="144.4048046875"/>
        <n v="144.985556125815"/>
        <n v="145.183749293271"/>
        <n v="145.310807701158"/>
        <n v="145.752986772166"/>
        <n v="146.124797656671"/>
        <n v="146.268878185208"/>
        <n v="146.462271852211"/>
        <n v="146.830406428127"/>
        <n v="146.874209770114"/>
        <n v="146.932397547596"/>
        <n v="146.975942907086"/>
        <n v="147.221285341118"/>
        <n v="147.288084600417"/>
        <n v="147.605180232111"/>
        <n v="147.653202410176"/>
        <n v="147.721660889446"/>
        <n v="147.775918133479"/>
        <n v="147.782748974263"/>
        <n v="148.494765959182"/>
        <n v="148.711987368988"/>
        <n v="148.950069196393"/>
        <n v="148.976755447941"/>
        <n v="149.258185640962"/>
        <n v="149.429690063687"/>
        <n v="150.011346526186"/>
        <n v="150.044381673355"/>
        <n v="150.155171813441"/>
        <n v="150.319703420936"/>
        <n v="150.35898440561"/>
        <n v="150.512381825878"/>
        <n v="150.525398648157"/>
        <n v="150.613459929362"/>
        <n v="150.813889477027"/>
        <n v="150.896012039127"/>
        <n v="151.291601641293"/>
        <n v="151.622201550829"/>
        <n v="151.868320030784"/>
        <n v="152.22147009636"/>
        <n v="152.994491642592"/>
        <n v="153.139172976329"/>
        <n v="153.314267813635"/>
        <n v="153.749285305889"/>
        <n v="154.001068376068"/>
        <n v="154.088750706613"/>
        <n v="154.284869599385"/>
        <n v="154.624634551789"/>
        <n v="154.645300438928"/>
        <n v="154.713127129325"/>
        <n v="155.239101389525"/>
        <n v="155.390381153504"/>
        <n v="155.557960305506"/>
        <n v="155.928390901432"/>
        <n v="155.93150781858"/>
        <n v="155.942931978728"/>
        <n v="156.202767120242"/>
        <n v="156.814463057134"/>
        <n v="157.68507326939"/>
        <n v="157.888819093257"/>
        <n v="158.028782871362"/>
        <n v="158.756335134312"/>
        <n v="158.9870601493"/>
        <n v="160.189097355591"/>
        <n v="160.893206876541"/>
        <n v="161.995293782087"/>
        <n v="162.723363883717"/>
        <n v="163.584308878062"/>
        <n v="163.793933380029"/>
        <n v="165.204646258998"/>
        <n v="166.549854867812"/>
        <n v="166.821786430002"/>
        <n v="167.332497911445"/>
        <n v="169.873784955884"/>
        <n v="170.462503603817"/>
        <n v="174.991437306542"/>
        <m/>
      </sharedItems>
    </cacheField>
    <cacheField name="ecart_type_full" numFmtId="0">
      <sharedItems containsString="0" containsBlank="1" containsNumber="1" minValue="3.69374194297558" maxValue="39.9371677011699" count="301">
        <n v="3.69374194297558"/>
        <n v="4.54888892392016"/>
        <n v="4.55721974065228"/>
        <n v="5.24086419429376"/>
        <n v="5.38643317445773"/>
        <n v="5.67900080796602"/>
        <n v="6.11670482271098"/>
        <n v="6.30649583812734"/>
        <n v="6.42063584582521"/>
        <n v="6.66427731584297"/>
        <n v="6.95253076725692"/>
        <n v="7.03958943644946"/>
        <n v="7.25695777387197"/>
        <n v="7.29805969808012"/>
        <n v="7.55842138359607"/>
        <n v="8.19305597524223"/>
        <n v="8.24782790692683"/>
        <n v="8.26559369717607"/>
        <n v="8.35337252570319"/>
        <n v="8.50503904209447"/>
        <n v="8.85027635358522"/>
        <n v="8.8605267459806"/>
        <n v="8.9224504800335"/>
        <n v="9.26643454055272"/>
        <n v="9.78080466201949"/>
        <n v="9.84036194763677"/>
        <n v="10.0050729681028"/>
        <n v="10.0266716644325"/>
        <n v="10.1031664141696"/>
        <n v="10.6260630137727"/>
        <n v="10.8115991152171"/>
        <n v="10.855848864569"/>
        <n v="10.9991829950603"/>
        <n v="11.0201509892106"/>
        <n v="11.0469282678339"/>
        <n v="11.0846134361752"/>
        <n v="11.2196835911047"/>
        <n v="11.2648063104732"/>
        <n v="11.2967183644113"/>
        <n v="11.3682839529543"/>
        <n v="11.4816054368352"/>
        <n v="11.644616564314"/>
        <n v="11.7754795010609"/>
        <n v="11.7996594000144"/>
        <n v="12.0383707098692"/>
        <n v="12.0757705367775"/>
        <n v="12.1300490352403"/>
        <n v="12.1905376382594"/>
        <n v="12.2502424744001"/>
        <n v="12.3455427165026"/>
        <n v="12.4520268124583"/>
        <n v="12.497437500999"/>
        <n v="12.5204875331082"/>
        <n v="12.6334696724868"/>
        <n v="12.6508567160565"/>
        <n v="12.6719932217203"/>
        <n v="12.7279384821505"/>
        <n v="12.743171703148"/>
        <n v="12.7819042797833"/>
        <n v="12.930269029504"/>
        <n v="12.9911389698505"/>
        <n v="13.0491477734423"/>
        <n v="13.1393269421408"/>
        <n v="13.1879935550761"/>
        <n v="13.2514424338992"/>
        <n v="13.4350043987856"/>
        <n v="13.4730955807586"/>
        <n v="13.628396923097"/>
        <n v="13.7331753090949"/>
        <n v="13.7928966155758"/>
        <n v="13.8984041839189"/>
        <n v="13.9158330147258"/>
        <n v="13.9754576328113"/>
        <n v="14.0150236441656"/>
        <n v="14.0337846506829"/>
        <n v="14.0555631054244"/>
        <n v="14.1045137747192"/>
        <n v="14.127097950674"/>
        <n v="14.2183275604777"/>
        <n v="14.2390005375963"/>
        <n v="14.2680530478342"/>
        <n v="14.3023575141399"/>
        <n v="14.3691401331957"/>
        <n v="14.3707664840728"/>
        <n v="14.402289619109"/>
        <n v="14.4594967337262"/>
        <n v="14.5144206265052"/>
        <n v="14.5907856004398"/>
        <n v="14.6338280721869"/>
        <n v="14.6474789693095"/>
        <n v="14.6486232473136"/>
        <n v="14.6929146273527"/>
        <n v="14.6947390493569"/>
        <n v="14.7135781949962"/>
        <n v="14.7527838050204"/>
        <n v="14.8182295986705"/>
        <n v="14.8708175622828"/>
        <n v="14.8984851900832"/>
        <n v="14.9627032578743"/>
        <n v="15.0190672563935"/>
        <n v="15.0480716569485"/>
        <n v="15.0972139305682"/>
        <n v="15.1664556746812"/>
        <n v="15.1701104700547"/>
        <n v="15.2096070577884"/>
        <n v="15.2218697605268"/>
        <n v="15.3120417200014"/>
        <n v="15.315022718653"/>
        <n v="15.3741280108037"/>
        <n v="15.4271741297572"/>
        <n v="15.4897832202553"/>
        <n v="15.4906621670463"/>
        <n v="15.5641016753158"/>
        <n v="15.5844508943052"/>
        <n v="15.5891900110653"/>
        <n v="15.6046425606808"/>
        <n v="15.7274704824222"/>
        <n v="15.7502662677089"/>
        <n v="15.8639993842973"/>
        <n v="15.8791728939361"/>
        <n v="15.9028630745772"/>
        <n v="16.0077533531969"/>
        <n v="16.0398340239533"/>
        <n v="16.1465682798045"/>
        <n v="16.2112579155092"/>
        <n v="16.229137266034"/>
        <n v="16.2996003717214"/>
        <n v="16.3134003569995"/>
        <n v="16.3416084840727"/>
        <n v="16.3848398687322"/>
        <n v="16.5420089435957"/>
        <n v="16.5436432013079"/>
        <n v="16.5617231166249"/>
        <n v="16.6366775728687"/>
        <n v="16.6714745396383"/>
        <n v="16.7509627939262"/>
        <n v="16.8111836029084"/>
        <n v="16.8772450076254"/>
        <n v="16.9066746419932"/>
        <n v="16.9585978212551"/>
        <n v="16.9687180795811"/>
        <n v="16.9994436223591"/>
        <n v="17.0321737217604"/>
        <n v="17.0485911075247"/>
        <n v="17.0607344834406"/>
        <n v="17.0951299486465"/>
        <n v="17.1314541563183"/>
        <n v="17.1792190134389"/>
        <n v="17.1903969252087"/>
        <n v="17.2149561365918"/>
        <n v="17.2349762670298"/>
        <n v="17.2682351350227"/>
        <n v="17.3581728113928"/>
        <n v="17.377409380004"/>
        <n v="17.4408348392536"/>
        <n v="17.4778522811678"/>
        <n v="17.5194314813818"/>
        <n v="17.5830896683634"/>
        <n v="17.6107610566433"/>
        <n v="17.6621110657137"/>
        <n v="17.7110256995198"/>
        <n v="17.7236075191735"/>
        <n v="17.8079266593889"/>
        <n v="17.9874078061394"/>
        <n v="17.9918591075513"/>
        <n v="18.0984632905238"/>
        <n v="18.1143868227229"/>
        <n v="18.2961491335002"/>
        <n v="18.3104462164826"/>
        <n v="18.331372961705"/>
        <n v="18.3371213389219"/>
        <n v="18.3413367994308"/>
        <n v="18.3433571691085"/>
        <n v="18.4531135807458"/>
        <n v="18.5521647316165"/>
        <n v="18.5640972081393"/>
        <n v="18.5949178165197"/>
        <n v="18.5991744335588"/>
        <n v="18.6028917641983"/>
        <n v="18.6136883033441"/>
        <n v="18.6946511315221"/>
        <n v="18.7289520905809"/>
        <n v="18.7555263135683"/>
        <n v="18.7566227251418"/>
        <n v="18.8068943377088"/>
        <n v="18.8992153809307"/>
        <n v="18.917494215255"/>
        <n v="18.9211267083037"/>
        <n v="18.9691847140737"/>
        <n v="18.9843590696347"/>
        <n v="19.0412360215938"/>
        <n v="19.0713652953946"/>
        <n v="19.1050496860775"/>
        <n v="19.1593579827629"/>
        <n v="19.1695984564005"/>
        <n v="19.2765334240229"/>
        <n v="19.2843329441823"/>
        <n v="19.3694731381795"/>
        <n v="19.4734560966961"/>
        <n v="19.5932945611233"/>
        <n v="19.6356031050025"/>
        <n v="19.7712499011877"/>
        <n v="19.8299240749832"/>
        <n v="19.831247407632"/>
        <n v="19.8545893652679"/>
        <n v="19.9328073121619"/>
        <n v="20.0196287838418"/>
        <n v="20.0613947736876"/>
        <n v="20.0653126587043"/>
        <n v="20.1571750838672"/>
        <n v="20.1770542159162"/>
        <n v="20.1968880850503"/>
        <n v="20.2138700980536"/>
        <n v="20.31859605679"/>
        <n v="20.3325773435236"/>
        <n v="20.3396931432552"/>
        <n v="20.3467228628298"/>
        <n v="20.6030252834556"/>
        <n v="20.6599442414575"/>
        <n v="20.7063965031704"/>
        <n v="20.7670117753579"/>
        <n v="20.8594249981986"/>
        <n v="21.0041599370453"/>
        <n v="21.0119801079257"/>
        <n v="21.0165230569009"/>
        <n v="21.1417930853398"/>
        <n v="21.2683772388484"/>
        <n v="21.5318410497713"/>
        <n v="21.6248674508656"/>
        <n v="21.709608597349"/>
        <n v="21.8357439987457"/>
        <n v="21.9125615493626"/>
        <n v="22.1318839405633"/>
        <n v="22.1784784639646"/>
        <n v="22.2183100751339"/>
        <n v="22.3494526923009"/>
        <n v="22.6080857031912"/>
        <n v="22.7413297293833"/>
        <n v="22.7599931556016"/>
        <n v="22.7680284504706"/>
        <n v="22.8906804759277"/>
        <n v="23.2174441356933"/>
        <n v="23.2296296723212"/>
        <n v="23.2946613627991"/>
        <n v="23.3434182315504"/>
        <n v="23.513258882625"/>
        <n v="23.5192953016516"/>
        <n v="23.6247336445561"/>
        <n v="23.662832319674"/>
        <n v="23.68469338281"/>
        <n v="23.8178737551196"/>
        <n v="23.8334987720174"/>
        <n v="23.8400712229778"/>
        <n v="24.1054987232877"/>
        <n v="24.4048513550141"/>
        <n v="24.5868606984653"/>
        <n v="24.649654319821"/>
        <n v="24.7693115708131"/>
        <n v="24.7830660629732"/>
        <n v="24.7889000707354"/>
        <n v="24.875956542835"/>
        <n v="25.597411823229"/>
        <n v="25.6122298047121"/>
        <n v="25.6630144049417"/>
        <n v="25.7238550523949"/>
        <n v="25.7476411981933"/>
        <n v="25.9272096843579"/>
        <n v="25.9338583617403"/>
        <n v="25.9548422991555"/>
        <n v="26.212991142717"/>
        <n v="26.469710749042"/>
        <n v="26.5431646137064"/>
        <n v="26.5459724756466"/>
        <n v="27.2850097122645"/>
        <n v="27.2990333385492"/>
        <n v="27.418072653259"/>
        <n v="27.4655600929869"/>
        <n v="27.6712438901958"/>
        <n v="27.7829198718351"/>
        <n v="27.9146030510918"/>
        <n v="27.9191460869385"/>
        <n v="28.0095598904447"/>
        <n v="28.0687630352195"/>
        <n v="28.3142431017889"/>
        <n v="28.3502486888179"/>
        <n v="29.3383883254823"/>
        <n v="29.4097061381336"/>
        <n v="29.9967815603705"/>
        <n v="30.7417193560117"/>
        <n v="30.7785711078838"/>
        <n v="30.981136148112"/>
        <n v="31.6725731069998"/>
        <n v="32.1883289196447"/>
        <n v="32.9222982425003"/>
        <n v="33.0700405020887"/>
        <n v="34.5752325301383"/>
        <n v="34.6106151683275"/>
        <n v="35.2096618112204"/>
        <n v="38.3307343928022"/>
        <n v="39.9371677011699"/>
        <m/>
      </sharedItems>
    </cacheField>
    <cacheField name="count_full" numFmtId="0">
      <sharedItems containsString="0" containsBlank="1" containsNumber="1" containsInteger="1" minValue="14400" maxValue="14400" count="2">
        <n v="14400"/>
        <m/>
      </sharedItems>
    </cacheField>
    <cacheField name="nan_count_full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full" numFmtId="0">
      <sharedItems containsString="0" containsBlank="1" containsNumber="1" minValue="88.1393528406291" maxValue="164" count="206">
        <n v="88.1393528406291"/>
        <n v="89.2481013742016"/>
        <n v="89.3421914137461"/>
        <n v="93"/>
        <n v="94.420865640171"/>
        <n v="95"/>
        <n v="95.25"/>
        <n v="99"/>
        <n v="100"/>
        <n v="101"/>
        <n v="101.130326441517"/>
        <n v="101.641539492258"/>
        <n v="103"/>
        <n v="103.5"/>
        <n v="104"/>
        <n v="104.529616724738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9"/>
        <n v="113"/>
        <n v="113.75"/>
        <n v="113.774274980747"/>
        <n v="114"/>
        <n v="114.487154900881"/>
        <n v="114.503816793893"/>
        <n v="114.769803000996"/>
        <n v="115"/>
        <n v="115.503922437345"/>
        <n v="116"/>
        <n v="116.62580807706"/>
        <n v="116.722413243046"/>
        <n v="116.8387937969"/>
        <n v="117"/>
        <n v="117.25"/>
        <n v="117.470452956067"/>
        <n v="117.5"/>
        <n v="118.25"/>
        <n v="118.5"/>
        <n v="119"/>
        <n v="119.25"/>
        <n v="119.5"/>
        <n v="119.53380841619"/>
        <n v="119.690082153139"/>
        <n v="119.972004633234"/>
        <n v="120"/>
        <n v="120.5"/>
        <n v="121"/>
        <n v="121.025326645485"/>
        <n v="121.5"/>
        <n v="121.613242870279"/>
        <n v="121.75"/>
        <n v="122"/>
        <n v="122.5"/>
        <n v="122.75"/>
        <n v="122.831941804898"/>
        <n v="123.108376490213"/>
        <n v="123.360457948802"/>
        <n v="123.5"/>
        <n v="123.922137162085"/>
        <n v="124"/>
        <n v="124.149071803517"/>
        <n v="124.874181865339"/>
        <n v="125"/>
        <n v="125.039833438628"/>
        <n v="125.5"/>
        <n v="125.923198529239"/>
        <n v="125.971223155415"/>
        <n v="126"/>
        <n v="126.050420168067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9"/>
        <n v="128.5"/>
        <n v="128.75"/>
        <n v="129"/>
        <n v="129.25"/>
        <n v="129.5"/>
        <n v="129.871638885648"/>
        <n v="130"/>
        <n v="130.405537895654"/>
        <n v="130.434782608695"/>
        <n v="130.5"/>
        <n v="130.638025031015"/>
        <n v="131"/>
        <n v="131.004366812227"/>
        <n v="131.5"/>
        <n v="132"/>
        <n v="132.239227624726"/>
        <n v="132.25"/>
        <n v="132.265410173224"/>
        <n v="132.75"/>
        <n v="133"/>
        <n v="133.25"/>
        <n v="133.333333333333"/>
        <n v="133.5"/>
        <n v="133.547249131885"/>
        <n v="134"/>
        <n v="134.352099402121"/>
        <n v="134.5"/>
        <n v="134.529147982062"/>
        <n v="134.82656887401"/>
        <n v="135.135135135135"/>
        <n v="135.25"/>
        <n v="135.666859662072"/>
        <n v="135.746606334841"/>
        <n v="136"/>
        <n v="136.25"/>
        <n v="136.733981711105"/>
        <n v="137"/>
        <n v="137.046334809137"/>
        <n v="137.481747058501"/>
        <n v="137.5"/>
        <n v="138"/>
        <n v="138.248825561339"/>
        <n v="138.25"/>
        <n v="138.888888888888"/>
        <n v="138.972854381933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6"/>
        <n v="141"/>
        <n v="141.5"/>
        <n v="142"/>
        <n v="142.04722401906"/>
        <n v="142.62528619834"/>
        <n v="142.75"/>
        <n v="143"/>
        <n v="143.234792493848"/>
        <n v="143.75"/>
        <n v="144"/>
        <n v="144.062429428699"/>
        <n v="144.22920307927"/>
        <n v="144.230769230769"/>
        <n v="145"/>
        <n v="145.45050811439"/>
        <n v="146"/>
        <n v="146.24103346416"/>
        <n v="146.254493329799"/>
        <n v="147"/>
        <n v="147.115495180972"/>
        <n v="147.426797952352"/>
        <n v="148"/>
        <n v="148.024742387725"/>
        <n v="148.25"/>
        <n v="148.5"/>
        <n v="148.671092965746"/>
        <n v="148.723510722623"/>
        <n v="148.75"/>
        <n v="148.861475264648"/>
        <n v="149"/>
        <n v="149.141984000298"/>
        <n v="149.238757356827"/>
        <n v="150"/>
        <n v="150.208530538773"/>
        <n v="150.753768844221"/>
        <n v="151.5"/>
        <n v="151.515151515151"/>
        <n v="152"/>
        <n v="152.920843098762"/>
        <n v="153.25"/>
        <n v="153.846153846153"/>
        <n v="154"/>
        <n v="154.5221187501"/>
        <n v="154.639175257731"/>
        <n v="154.75"/>
        <n v="155"/>
        <n v="155.440414507772"/>
        <n v="155.440447165429"/>
        <n v="155.5"/>
        <n v="156"/>
        <n v="157"/>
        <n v="159"/>
        <n v="159.574468085106"/>
        <n v="160.427807486631"/>
        <n v="161"/>
        <n v="162.25"/>
        <n v="164"/>
        <m/>
      </sharedItems>
    </cacheField>
    <cacheField name="Q2_full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"/>
        <n v="129"/>
        <n v="129.25"/>
        <n v="129.284359356688"/>
        <n v="129.935271958233"/>
        <n v="130"/>
        <n v="130.005745740489"/>
        <n v="130.345399468899"/>
        <n v="130.884524826621"/>
        <n v="131"/>
        <n v="131.004366812227"/>
        <n v="131.214936612958"/>
        <n v="131.5"/>
        <n v="132"/>
        <n v="132.185274739264"/>
        <n v="132.25"/>
        <n v="132.743362831858"/>
        <n v="132.75"/>
        <n v="133"/>
        <n v="133.25"/>
        <n v="133.5"/>
        <n v="133.75"/>
        <n v="133.786374466443"/>
        <n v="133.793175137741"/>
        <n v="133.883185159983"/>
        <n v="134"/>
        <n v="134.5"/>
        <n v="135"/>
        <n v="135.128025665548"/>
        <n v="135.135135135135"/>
        <n v="135.143379775095"/>
        <n v="135.5"/>
        <n v="135.537302070784"/>
        <n v="135.992277166055"/>
        <n v="136"/>
        <n v="136.25"/>
        <n v="136.75"/>
        <n v="136.925555571012"/>
        <n v="137"/>
        <n v="137.5"/>
        <n v="137.54361269173"/>
        <n v="137.57828826588"/>
        <n v="137.867802679768"/>
        <n v="138"/>
        <n v="138.186071250574"/>
        <n v="138.214939933144"/>
        <n v="138.229929550523"/>
        <n v="138.24633705139"/>
        <n v="138.248847926267"/>
        <n v="138.25"/>
        <n v="138.451966851889"/>
        <n v="139"/>
        <n v="139.5"/>
        <n v="139.53488372093"/>
        <n v="139.63328115774"/>
        <n v="139.75"/>
        <n v="140"/>
        <n v="140.18691588785"/>
        <n v="140.25"/>
        <n v="140.547301052967"/>
        <n v="140.559085701852"/>
        <n v="140.75"/>
        <n v="140.844680598821"/>
        <n v="140.900686918916"/>
        <n v="141"/>
        <n v="141.010404720618"/>
        <n v="141.5"/>
        <n v="141.508013510539"/>
        <n v="141.631981080817"/>
        <n v="141.75"/>
        <n v="142"/>
        <n v="142.122929901728"/>
        <n v="142.180094786729"/>
        <n v="142.25"/>
        <n v="142.342496866774"/>
        <n v="142.916573582533"/>
        <n v="143"/>
        <n v="143.5"/>
        <n v="144"/>
        <n v="144.230769230769"/>
        <n v="144.260157761951"/>
        <n v="144.303222243857"/>
        <n v="144.5"/>
        <n v="144.752187579376"/>
        <n v="144.927536231884"/>
        <n v="145"/>
        <n v="145.273327930952"/>
        <n v="145.430331787094"/>
        <n v="145.665387989194"/>
        <n v="145.715739705009"/>
        <n v="145.875"/>
        <n v="146"/>
        <n v="146.341463414634"/>
        <n v="146.405401872782"/>
        <n v="146.886425646491"/>
        <n v="146.909527315304"/>
        <n v="147"/>
        <n v="147.5"/>
        <n v="147.75"/>
        <n v="147.783251231527"/>
        <n v="148"/>
        <n v="148.5"/>
        <n v="149"/>
        <n v="149.224900543971"/>
        <n v="149.25"/>
        <n v="150"/>
        <n v="150.689431517699"/>
        <n v="150.974398902047"/>
        <n v="151"/>
        <n v="151.998217020279"/>
        <n v="152"/>
        <n v="152.28426395939"/>
        <n v="153"/>
        <n v="153.425849859604"/>
        <n v="153.75"/>
        <n v="153.846153846153"/>
        <n v="153.868773703879"/>
        <n v="154.209486373916"/>
        <n v="154.5"/>
        <n v="154.667749729108"/>
        <n v="154.840969106539"/>
        <n v="155"/>
        <n v="155.124403955598"/>
        <n v="155.440414507772"/>
        <n v="156"/>
        <n v="156.036734408357"/>
        <n v="156.066601782556"/>
        <n v="156.25"/>
        <n v="157"/>
        <n v="157.240452659569"/>
        <n v="157.509804115372"/>
        <n v="157.581350827197"/>
        <n v="157.894736842105"/>
        <n v="158"/>
        <n v="159"/>
        <n v="159.132133626556"/>
        <n v="159.941094564514"/>
        <n v="160"/>
        <n v="160.144099060319"/>
        <n v="160.427159091944"/>
        <n v="160.5"/>
        <n v="161"/>
        <n v="161.5"/>
        <n v="162"/>
        <n v="162.5"/>
        <n v="163.150971302753"/>
        <n v="164"/>
        <n v="164.805970726169"/>
        <n v="165.850867827904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full" numFmtId="0">
      <sharedItems containsString="0" containsBlank="1" containsNumber="1" minValue="115" maxValue="190.986451817616" count="200">
        <n v="115"/>
        <n v="116"/>
        <n v="117"/>
        <n v="118.576838615571"/>
        <n v="119"/>
        <n v="120"/>
        <n v="121"/>
        <n v="121.10586678566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1"/>
        <n v="130.604778521771"/>
        <n v="132"/>
        <n v="132.060188698262"/>
        <n v="132.25"/>
        <n v="132.75"/>
        <n v="133"/>
        <n v="133.25"/>
        <n v="133.615886990765"/>
        <n v="133.690804800745"/>
        <n v="133.75"/>
        <n v="134"/>
        <n v="134.5"/>
        <n v="134.658168241755"/>
        <n v="134.75"/>
        <n v="134.800472494499"/>
        <n v="135"/>
        <n v="135.25"/>
        <n v="135.5"/>
        <n v="135.75"/>
        <n v="136"/>
        <n v="136.234962286338"/>
        <n v="136.25"/>
        <n v="136.75"/>
        <n v="136.777027428237"/>
        <n v="136.824960677896"/>
        <n v="137"/>
        <n v="137.5"/>
        <n v="138"/>
        <n v="138.25"/>
        <n v="138.872589155867"/>
        <n v="138.887246748744"/>
        <n v="138.888888888888"/>
        <n v="139"/>
        <n v="139.033975178259"/>
        <n v="139.5"/>
        <n v="139.529714775766"/>
        <n v="139.532163049951"/>
        <n v="139.561183505902"/>
        <n v="140"/>
        <n v="140.18691588785"/>
        <n v="140.48256762431"/>
        <n v="140.5"/>
        <n v="140.627060984579"/>
        <n v="140.75"/>
        <n v="141"/>
        <n v="141.75"/>
        <n v="142"/>
        <n v="142.240643346333"/>
        <n v="142.25"/>
        <n v="142.854481249482"/>
        <n v="142.857142857142"/>
        <n v="142.987376038276"/>
        <n v="143"/>
        <n v="143.065369979153"/>
        <n v="143.103208309824"/>
        <n v="143.5"/>
        <n v="143.515410899412"/>
        <n v="143.540529101683"/>
        <n v="143.70009884209"/>
        <n v="143.75"/>
        <n v="143.966266544348"/>
        <n v="144"/>
        <n v="144.25"/>
        <n v="144.5"/>
        <n v="144.626181432321"/>
        <n v="144.892738994529"/>
        <n v="144.951774591848"/>
        <n v="145"/>
        <n v="145.476301887595"/>
        <n v="145.5"/>
        <n v="145.75"/>
        <n v="146"/>
        <n v="146.145013365088"/>
        <n v="146.306314652012"/>
        <n v="146.876061936051"/>
        <n v="147"/>
        <n v="147.011696347093"/>
        <n v="147.522696906783"/>
        <n v="147.599867839464"/>
        <n v="147.674069853943"/>
        <n v="147.75"/>
        <n v="147.798661905531"/>
        <n v="147.960731680825"/>
        <n v="148"/>
        <n v="148.437088330281"/>
        <n v="148.5"/>
        <n v="148.514851485148"/>
        <n v="148.574897925875"/>
        <n v="148.657351903621"/>
        <n v="149"/>
        <n v="149.330288420691"/>
        <n v="149.468588472589"/>
        <n v="149.889137209193"/>
        <n v="149.961914629911"/>
        <n v="150"/>
        <n v="150.018461505931"/>
        <n v="150.75"/>
        <n v="150.753768844221"/>
        <n v="151"/>
        <n v="151.5"/>
        <n v="151.515151515151"/>
        <n v="151.982543130922"/>
        <n v="152"/>
        <n v="152.0016102643"/>
        <n v="152.288218118753"/>
        <n v="153"/>
        <n v="153.25"/>
        <n v="153.75"/>
        <n v="153.880451376624"/>
        <n v="154"/>
        <n v="154.023397952022"/>
        <n v="154.10338617496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3"/>
        <n v="157.786384726733"/>
        <n v="157.894736842105"/>
        <n v="157.987433331342"/>
        <n v="158"/>
        <n v="158.024752929148"/>
        <n v="158.15657522776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1"/>
        <n v="161"/>
        <n v="161.25"/>
        <n v="162"/>
        <n v="162.25"/>
        <n v="162.926133449056"/>
        <n v="163"/>
        <n v="163.043478260869"/>
        <n v="163.472457185322"/>
        <n v="163.934426229508"/>
        <n v="164.835164835164"/>
        <n v="164.857397457531"/>
        <n v="165"/>
        <n v="165.745856353591"/>
        <n v="165.75"/>
        <n v="166"/>
        <n v="166.716815396883"/>
        <n v="166.72678165254"/>
        <n v="166.919356006914"/>
        <n v="167.25"/>
        <n v="168.240263975732"/>
        <n v="169.491525423728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5"/>
        <n v="190.986451817616"/>
        <m/>
      </sharedItems>
    </cacheField>
    <cacheField name="interquartile_range_full" numFmtId="0">
      <sharedItems containsString="0" containsBlank="1" containsNumber="1" minValue="3.94023088057929" maxValue="74" count="188">
        <n v="3.94023088057929"/>
        <n v="4"/>
        <n v="5"/>
        <n v="5.25"/>
        <n v="5.5"/>
        <n v="5.93833585663395"/>
        <n v="5.96781652394975"/>
        <n v="6"/>
        <n v="6.25"/>
        <n v="6.37958532695375"/>
        <n v="6.5"/>
        <n v="6.82921549093708"/>
        <n v="7"/>
        <n v="7.47002753334624"/>
        <n v="7.48571894128403"/>
        <n v="7.84191319013317"/>
        <n v="7.93023484401862"/>
        <n v="8"/>
        <n v="8.10569549341167"/>
        <n v="8.25"/>
        <n v="8.33465974835442"/>
        <n v="8.38783335985277"/>
        <n v="8.5"/>
        <n v="8.75"/>
        <n v="8.76681777045254"/>
        <n v="8.98970277450831"/>
        <n v="9"/>
        <n v="9.01560786309613"/>
        <n v="9.15090821912454"/>
        <n v="9.25"/>
        <n v="9.26392260871864"/>
        <n v="9.41230747940798"/>
        <n v="9.6330806017292"/>
        <n v="9.69374982867961"/>
        <n v="9.79961255831108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"/>
        <n v="11.5"/>
        <n v="11.75"/>
        <n v="11.8527760449158"/>
        <n v="12"/>
        <n v="12.25"/>
        <n v="12.4756654003596"/>
        <n v="12.75"/>
        <n v="12.825013254829"/>
        <n v="12.9721266967946"/>
        <n v="13"/>
        <n v="13.1098730037579"/>
        <n v="13.5"/>
        <n v="13.75"/>
        <n v="13.7659847248713"/>
        <n v="13.9857035030857"/>
        <n v="14"/>
        <n v="14.0510782582992"/>
        <n v="14.4134825489399"/>
        <n v="14.5213500672747"/>
        <n v="14.5593690950702"/>
        <n v="14.6488669187577"/>
        <n v="14.6579811846124"/>
        <n v="14.75"/>
        <n v="14.9075969946904"/>
        <n v="15"/>
        <n v="15.0071625093794"/>
        <n v="15.1944808056746"/>
        <n v="15.2096356408534"/>
        <n v="15.25"/>
        <n v="15.5"/>
        <n v="15.5149750175995"/>
        <n v="15.75"/>
        <n v="15.7642126656544"/>
        <n v="15.8716951238244"/>
        <n v="16"/>
        <n v="16.1655871626936"/>
        <n v="16.5"/>
        <n v="16.75"/>
        <n v="16.8011198916024"/>
        <n v="16.8529560446618"/>
        <n v="16.9618428084494"/>
        <n v="17"/>
        <n v="17.0161528828608"/>
        <n v="17.75"/>
        <n v="17.9357549987084"/>
        <n v="18"/>
        <n v="18.1818181818181"/>
        <n v="18.25"/>
        <n v="18.3565382899498"/>
        <n v="18.4850846046349"/>
        <n v="18.5"/>
        <n v="18.5941313710047"/>
        <n v="18.6920730091574"/>
        <n v="18.6947238220883"/>
        <n v="18.8955058119958"/>
        <n v="19"/>
        <n v="19.2676863388714"/>
        <n v="19.3065744721696"/>
        <n v="19.3438930251206"/>
        <n v="20"/>
        <n v="20.0225394445832"/>
        <n v="20.25"/>
        <n v="20.4181920625293"/>
        <n v="20.75"/>
        <n v="20.9085768616778"/>
        <n v="21"/>
        <n v="21.5389185977421"/>
        <n v="22"/>
        <n v="22.1572428484946"/>
        <n v="22.3820734996101"/>
        <n v="22.5283830830129"/>
        <n v="22.6069317355546"/>
        <n v="22.75"/>
        <n v="22.7897558613425"/>
        <n v="22.8896177940131"/>
        <n v="23"/>
        <n v="23.5"/>
        <n v="23.75"/>
        <n v="24"/>
        <n v="24.1622389579809"/>
        <n v="24.25"/>
        <n v="24.3850720949957"/>
        <n v="24.4686883970268"/>
        <n v="24.5437399919468"/>
        <n v="24.7573776985541"/>
        <n v="25"/>
        <n v="25.25"/>
        <n v="26"/>
        <n v="26.25"/>
        <n v="26.5"/>
        <n v="26.6850011454981"/>
        <n v="26.75"/>
        <n v="27"/>
        <n v="27.5"/>
        <n v="27.5992858724788"/>
        <n v="28"/>
        <n v="28.5"/>
        <n v="28.770726100687"/>
        <n v="29"/>
        <n v="29.25"/>
        <n v="30"/>
        <n v="30.6749752484737"/>
        <n v="30.75"/>
        <n v="31.25"/>
        <n v="31.4119837325102"/>
        <n v="31.9856616910703"/>
        <n v="32"/>
        <n v="32.25"/>
        <n v="32.3746822504189"/>
        <n v="33"/>
        <n v="33.5"/>
        <n v="33.6701460529826"/>
        <n v="34"/>
        <n v="34.9473830808647"/>
        <n v="35"/>
        <n v="35.0000980510282"/>
        <n v="35.3567350538617"/>
        <n v="35.3586688938327"/>
        <n v="35.3805681794773"/>
        <n v="35.5"/>
        <n v="36"/>
        <n v="36.7161915838098"/>
        <n v="37.5625"/>
        <n v="38.5453763955922"/>
        <n v="39.25"/>
        <n v="39.5"/>
        <n v="41"/>
        <n v="41.25"/>
        <n v="42.25"/>
        <n v="43"/>
        <n v="43.2586658642956"/>
        <n v="44"/>
        <n v="45.6800411664241"/>
        <n v="47"/>
        <n v="52.8984519325872"/>
        <n v="55.5607460014611"/>
        <n v="58"/>
        <n v="59"/>
        <n v="59.3267965516735"/>
        <n v="74"/>
        <m/>
      </sharedItems>
    </cacheField>
    <cacheField name="moyenne_derniere_heure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"/>
        <n v="113.022033628177"/>
        <n v="113.296794698933"/>
        <n v="113.630234933605"/>
        <n v="114.442756309793"/>
        <n v="114.571142581745"/>
        <n v="115.20241626981"/>
        <n v="115.495810891681"/>
        <n v="115.523133626097"/>
        <n v="115.825221832868"/>
        <n v="115.899242189916"/>
        <n v="116.044963481436"/>
        <n v="116.05610789828"/>
        <n v="117.098716454087"/>
        <n v="117.533119130004"/>
        <n v="117.696855435401"/>
        <n v="118.140161470006"/>
        <n v="118.458860504472"/>
        <n v="118.832477895998"/>
        <n v="119.713442620181"/>
        <n v="119.741893245012"/>
        <n v="119.86010946555"/>
        <n v="119.983080408515"/>
        <n v="120.115458781571"/>
        <n v="120.165141676505"/>
        <n v="120.856251918765"/>
        <n v="121.054813645451"/>
        <n v="121.419432231511"/>
        <n v="121.847423347625"/>
        <n v="122.026276458232"/>
        <n v="122.123216409036"/>
        <n v="122.251698505315"/>
        <n v="122.330997633486"/>
        <n v="122.385538261997"/>
        <n v="122.486559969147"/>
        <n v="122.714434776457"/>
        <n v="122.83647721705"/>
        <n v="122.944796650717"/>
        <n v="123.255539820029"/>
        <n v="123.279816159431"/>
        <n v="123.326083071124"/>
        <n v="123.471990889031"/>
        <n v="123.508819436457"/>
        <n v="123.572559107689"/>
        <n v="123.72596877724"/>
        <n v="123.942866694819"/>
        <n v="124.796270885462"/>
        <n v="124.870342992312"/>
        <n v="125.249402199904"/>
        <n v="125.255038260474"/>
        <n v="125.621701564758"/>
        <n v="125.629127018454"/>
        <n v="125.637972878075"/>
        <n v="126.124346793349"/>
        <n v="126.209768095572"/>
        <n v="126.289047398128"/>
        <n v="126.326934403298"/>
        <n v="126.614767997533"/>
        <n v="126.638972692813"/>
        <n v="126.641360666816"/>
        <n v="126.662130523851"/>
        <n v="126.751805054151"/>
        <n v="126.820977160174"/>
        <n v="126.896085746439"/>
        <n v="127.024485641514"/>
        <n v="127.232745699807"/>
        <n v="127.236610313965"/>
        <n v="127.47640191842"/>
        <n v="127.552866541353"/>
        <n v="127.687514441962"/>
        <n v="127.750132988828"/>
        <n v="127.760460590334"/>
        <n v="127.924401880305"/>
        <n v="127.975882768361"/>
        <n v="128.037903001473"/>
        <n v="128.052224204271"/>
        <n v="128.133128979986"/>
        <n v="128.134232601123"/>
        <n v="128.201752398217"/>
        <n v="128.443909098209"/>
        <n v="128.669807386062"/>
        <n v="128.765982774315"/>
        <n v="128.907328262233"/>
        <n v="128.958898127445"/>
        <n v="129.119290611046"/>
        <n v="129.289830627591"/>
        <n v="129.316845612736"/>
        <n v="129.378951201748"/>
        <n v="129.517318585425"/>
        <n v="129.616688296816"/>
        <n v="129.758609990691"/>
        <n v="129.781588104191"/>
        <n v="129.935727977347"/>
        <n v="129.956019589696"/>
        <n v="129.972958584226"/>
        <n v="130.086743459586"/>
        <n v="130.481066878903"/>
        <n v="130.971754112489"/>
        <n v="131.317317317317"/>
        <n v="131.444747437774"/>
        <n v="131.581344575773"/>
        <n v="131.603665120871"/>
        <n v="131.783702054769"/>
        <n v="131.806160763688"/>
        <n v="131.838955621088"/>
        <n v="132.094851929621"/>
        <n v="132.262549833211"/>
        <n v="132.295332475981"/>
        <n v="132.338006721277"/>
        <n v="132.468117694478"/>
        <n v="132.47724235516"/>
        <n v="132.625992840481"/>
        <n v="132.642947368421"/>
        <n v="132.694826777195"/>
        <n v="132.753191366293"/>
        <n v="132.868558642214"/>
        <n v="133.052124042042"/>
        <n v="133.084060666762"/>
        <n v="133.198740293903"/>
        <n v="133.365326481257"/>
        <n v="133.420671228663"/>
        <n v="133.477510190497"/>
        <n v="133.605737876124"/>
        <n v="133.667306840005"/>
        <n v="133.685928308212"/>
        <n v="133.715577460416"/>
        <n v="133.776076882169"/>
        <n v="133.913134606427"/>
        <n v="134.020536307896"/>
        <n v="134.19404931531"/>
        <n v="134.225636223492"/>
        <n v="134.305427165647"/>
        <n v="134.315547309833"/>
        <n v="134.452521863691"/>
        <n v="134.501835060449"/>
        <n v="134.548146473779"/>
        <n v="134.655749902543"/>
        <n v="134.894974909887"/>
        <n v="134.985086077844"/>
        <n v="135.087629952233"/>
        <n v="135.150349195542"/>
        <n v="135.438532570615"/>
        <n v="135.446360483024"/>
        <n v="135.678033022254"/>
        <n v="135.741107705467"/>
        <n v="135.861007924163"/>
        <n v="135.971095588833"/>
        <n v="135.982877806899"/>
        <n v="136.313330051649"/>
        <n v="136.448709097796"/>
        <n v="136.529111501036"/>
        <n v="136.556039663461"/>
        <n v="136.59286063769"/>
        <n v="136.840949342132"/>
        <n v="136.908892020172"/>
        <n v="137.373000940733"/>
        <n v="137.537012676393"/>
        <n v="137.576235955056"/>
        <n v="137.765780014378"/>
        <n v="137.923847706462"/>
        <n v="138.014121869392"/>
        <n v="138.153524865329"/>
        <n v="138.198024656766"/>
        <n v="138.2196485623"/>
        <n v="138.410444716442"/>
        <n v="138.556421705895"/>
        <n v="138.730844155844"/>
        <n v="138.783958130477"/>
        <n v="139.076868928621"/>
        <n v="139.127952619146"/>
        <n v="139.180136096031"/>
        <n v="139.236045839057"/>
        <n v="139.305679471893"/>
        <n v="139.54645346633"/>
        <n v="139.555120796211"/>
        <n v="139.561421695668"/>
        <n v="139.655579657748"/>
        <n v="139.726763722359"/>
        <n v="139.911213135164"/>
        <n v="140.110488468784"/>
        <n v="140.130455483256"/>
        <n v="140.797577234606"/>
        <n v="140.88729999478"/>
        <n v="140.904258296681"/>
        <n v="140.930186304586"/>
        <n v="140.952142122281"/>
        <n v="141.052062098165"/>
        <n v="141.412624154311"/>
        <n v="141.465668704757"/>
        <n v="141.489792061366"/>
        <n v="141.496904631298"/>
        <n v="141.637359198998"/>
        <n v="141.860358612124"/>
        <n v="141.975476226188"/>
        <n v="141.993648411187"/>
        <n v="141.998267005531"/>
        <n v="142.257484272181"/>
        <n v="142.275458476218"/>
        <n v="142.546728971962"/>
        <n v="142.574946466809"/>
        <n v="142.623950151115"/>
        <n v="142.699847561856"/>
        <n v="142.739807652101"/>
        <n v="142.749943323509"/>
        <n v="142.869493690485"/>
        <n v="143.181140442768"/>
        <n v="143.329388708826"/>
        <n v="143.335044824775"/>
        <n v="143.438292179326"/>
        <n v="143.460488505747"/>
        <n v="143.480597664466"/>
        <n v="143.494063088029"/>
        <n v="143.507803077151"/>
        <n v="143.554601820658"/>
        <n v="143.797629178043"/>
        <n v="143.801208601475"/>
        <n v="143.838443964302"/>
        <n v="143.863666102216"/>
        <n v="144.217957059206"/>
        <n v="144.330800671149"/>
        <n v="144.4048046875"/>
        <n v="144.985556125815"/>
        <n v="145.183749293271"/>
        <n v="145.310807701158"/>
        <n v="145.752986772166"/>
        <n v="146.124797656671"/>
        <n v="146.268878185208"/>
        <n v="146.462271852211"/>
        <n v="146.830406428127"/>
        <n v="146.874209770114"/>
        <n v="146.932397547596"/>
        <n v="146.975942907086"/>
        <n v="147.221285341118"/>
        <n v="147.288084600417"/>
        <n v="147.605180232111"/>
        <n v="147.653202410176"/>
        <n v="147.721660889446"/>
        <n v="147.775918133479"/>
        <n v="147.782748974263"/>
        <n v="148.494765959182"/>
        <n v="148.711987368988"/>
        <n v="148.950069196393"/>
        <n v="148.976755447941"/>
        <n v="149.258185640962"/>
        <n v="149.429690063687"/>
        <n v="150.011346526186"/>
        <n v="150.044381673355"/>
        <n v="150.155171813441"/>
        <n v="150.319703420936"/>
        <n v="150.35898440561"/>
        <n v="150.512381825878"/>
        <n v="150.525398648157"/>
        <n v="150.613459929362"/>
        <n v="150.813889477027"/>
        <n v="150.896012039127"/>
        <n v="151.291601641293"/>
        <n v="151.622201550829"/>
        <n v="151.868320030784"/>
        <n v="152.22147009636"/>
        <n v="152.994491642592"/>
        <n v="153.139172976329"/>
        <n v="153.314267813635"/>
        <n v="153.749285305889"/>
        <n v="154.001068376068"/>
        <n v="154.088750706613"/>
        <n v="154.284869599385"/>
        <n v="154.624634551789"/>
        <n v="154.645300438928"/>
        <n v="154.713127129325"/>
        <n v="155.239101389525"/>
        <n v="155.390381153504"/>
        <n v="155.557960305506"/>
        <n v="155.928390901432"/>
        <n v="155.93150781858"/>
        <n v="155.942931978728"/>
        <n v="156.202767120242"/>
        <n v="156.814463057134"/>
        <n v="157.68507326939"/>
        <n v="157.888819093257"/>
        <n v="158.028782871362"/>
        <n v="158.756335134312"/>
        <n v="158.9870601493"/>
        <n v="160.189097355591"/>
        <n v="160.893206876541"/>
        <n v="161.995293782087"/>
        <n v="162.723363883717"/>
        <n v="163.584308878062"/>
        <n v="163.793933380029"/>
        <n v="165.204646258998"/>
        <n v="166.549854867812"/>
        <n v="166.821786430002"/>
        <n v="167.332497911445"/>
        <n v="169.873784955884"/>
        <n v="170.462503603817"/>
        <n v="174.991437306542"/>
        <m/>
      </sharedItems>
    </cacheField>
    <cacheField name="ecart_type_derniere_heure" numFmtId="0">
      <sharedItems containsString="0" containsBlank="1" containsNumber="1" minValue="3.69374194297558" maxValue="39.9371677011699" count="301">
        <n v="3.69374194297558"/>
        <n v="4.54888892392016"/>
        <n v="4.55721974065228"/>
        <n v="5.24086419429376"/>
        <n v="5.38643317445773"/>
        <n v="5.67900080796602"/>
        <n v="6.11670482271098"/>
        <n v="6.30649583812734"/>
        <n v="6.42063584582521"/>
        <n v="6.66427731584297"/>
        <n v="6.95253076725692"/>
        <n v="7.03958943644946"/>
        <n v="7.25695777387197"/>
        <n v="7.29805969808012"/>
        <n v="7.55842138359607"/>
        <n v="8.19305597524223"/>
        <n v="8.24782790692683"/>
        <n v="8.26559369717607"/>
        <n v="8.35337252570319"/>
        <n v="8.50503904209447"/>
        <n v="8.85027635358522"/>
        <n v="8.8605267459806"/>
        <n v="8.9224504800335"/>
        <n v="9.26643454055272"/>
        <n v="9.78080466201949"/>
        <n v="9.84036194763677"/>
        <n v="10.0050729681028"/>
        <n v="10.0266716644325"/>
        <n v="10.1031664141696"/>
        <n v="10.6260630137727"/>
        <n v="10.8115991152171"/>
        <n v="10.855848864569"/>
        <n v="10.9991829950603"/>
        <n v="11.0201509892106"/>
        <n v="11.0469282678339"/>
        <n v="11.0846134361752"/>
        <n v="11.2196835911047"/>
        <n v="11.2648063104732"/>
        <n v="11.2967183644113"/>
        <n v="11.3682839529543"/>
        <n v="11.4816054368352"/>
        <n v="11.644616564314"/>
        <n v="11.7754795010609"/>
        <n v="11.7996594000144"/>
        <n v="12.0383707098692"/>
        <n v="12.0757705367775"/>
        <n v="12.1300490352403"/>
        <n v="12.1905376382594"/>
        <n v="12.2502424744001"/>
        <n v="12.3455427165026"/>
        <n v="12.4520268124583"/>
        <n v="12.497437500999"/>
        <n v="12.5204875331082"/>
        <n v="12.6334696724868"/>
        <n v="12.6508567160565"/>
        <n v="12.6719932217203"/>
        <n v="12.7279384821505"/>
        <n v="12.743171703148"/>
        <n v="12.7819042797833"/>
        <n v="12.930269029504"/>
        <n v="12.9911389698505"/>
        <n v="13.0491477734423"/>
        <n v="13.1393269421408"/>
        <n v="13.1879935550761"/>
        <n v="13.2514424338992"/>
        <n v="13.4350043987856"/>
        <n v="13.4730955807586"/>
        <n v="13.628396923097"/>
        <n v="13.7331753090949"/>
        <n v="13.7928966155758"/>
        <n v="13.8984041839189"/>
        <n v="13.9158330147258"/>
        <n v="13.9754576328113"/>
        <n v="14.0150236441656"/>
        <n v="14.0337846506829"/>
        <n v="14.0555631054244"/>
        <n v="14.1045137747192"/>
        <n v="14.127097950674"/>
        <n v="14.2183275604777"/>
        <n v="14.2390005375963"/>
        <n v="14.2680530478342"/>
        <n v="14.3023575141399"/>
        <n v="14.3691401331957"/>
        <n v="14.3707664840728"/>
        <n v="14.402289619109"/>
        <n v="14.4594967337262"/>
        <n v="14.5144206265052"/>
        <n v="14.5907856004398"/>
        <n v="14.6338280721869"/>
        <n v="14.6474789693095"/>
        <n v="14.6486232473136"/>
        <n v="14.6929146273527"/>
        <n v="14.6947390493569"/>
        <n v="14.7135781949962"/>
        <n v="14.7527838050204"/>
        <n v="14.8182295986705"/>
        <n v="14.8708175622828"/>
        <n v="14.8984851900832"/>
        <n v="14.9627032578743"/>
        <n v="15.0190672563935"/>
        <n v="15.0480716569485"/>
        <n v="15.0972139305682"/>
        <n v="15.1664556746812"/>
        <n v="15.1701104700547"/>
        <n v="15.2096070577884"/>
        <n v="15.2218697605268"/>
        <n v="15.3120417200014"/>
        <n v="15.315022718653"/>
        <n v="15.3741280108037"/>
        <n v="15.4271741297572"/>
        <n v="15.4897832202553"/>
        <n v="15.4906621670463"/>
        <n v="15.5641016753158"/>
        <n v="15.5844508943052"/>
        <n v="15.5891900110653"/>
        <n v="15.6046425606808"/>
        <n v="15.7274704824222"/>
        <n v="15.7502662677089"/>
        <n v="15.8639993842973"/>
        <n v="15.8791728939361"/>
        <n v="15.9028630745772"/>
        <n v="16.0077533531969"/>
        <n v="16.0398340239533"/>
        <n v="16.1465682798045"/>
        <n v="16.2112579155092"/>
        <n v="16.229137266034"/>
        <n v="16.2996003717214"/>
        <n v="16.3134003569995"/>
        <n v="16.3416084840727"/>
        <n v="16.3848398687322"/>
        <n v="16.5420089435957"/>
        <n v="16.5436432013079"/>
        <n v="16.5617231166249"/>
        <n v="16.6366775728687"/>
        <n v="16.6714745396383"/>
        <n v="16.7509627939262"/>
        <n v="16.8111836029084"/>
        <n v="16.8772450076254"/>
        <n v="16.9066746419932"/>
        <n v="16.9585978212551"/>
        <n v="16.9687180795811"/>
        <n v="16.9994436223591"/>
        <n v="17.0321737217604"/>
        <n v="17.0485911075247"/>
        <n v="17.0607344834406"/>
        <n v="17.0951299486465"/>
        <n v="17.1314541563183"/>
        <n v="17.1792190134389"/>
        <n v="17.1903969252087"/>
        <n v="17.2149561365918"/>
        <n v="17.2349762670298"/>
        <n v="17.2682351350227"/>
        <n v="17.3581728113928"/>
        <n v="17.377409380004"/>
        <n v="17.4408348392536"/>
        <n v="17.4778522811678"/>
        <n v="17.5194314813818"/>
        <n v="17.5830896683634"/>
        <n v="17.6107610566433"/>
        <n v="17.6621110657137"/>
        <n v="17.7110256995198"/>
        <n v="17.7236075191735"/>
        <n v="17.8079266593889"/>
        <n v="17.9874078061394"/>
        <n v="17.9918591075513"/>
        <n v="18.0984632905238"/>
        <n v="18.1143868227229"/>
        <n v="18.2961491335002"/>
        <n v="18.3104462164826"/>
        <n v="18.331372961705"/>
        <n v="18.3371213389219"/>
        <n v="18.3413367994308"/>
        <n v="18.3433571691085"/>
        <n v="18.4531135807458"/>
        <n v="18.5521647316165"/>
        <n v="18.5640972081393"/>
        <n v="18.5949178165197"/>
        <n v="18.5991744335588"/>
        <n v="18.6028917641983"/>
        <n v="18.6136883033441"/>
        <n v="18.6946511315221"/>
        <n v="18.7289520905809"/>
        <n v="18.7555263135683"/>
        <n v="18.7566227251418"/>
        <n v="18.8068943377088"/>
        <n v="18.8992153809307"/>
        <n v="18.917494215255"/>
        <n v="18.9211267083037"/>
        <n v="18.9691847140737"/>
        <n v="18.9843590696347"/>
        <n v="19.0412360215938"/>
        <n v="19.0713652953946"/>
        <n v="19.1050496860775"/>
        <n v="19.1593579827629"/>
        <n v="19.1695984564005"/>
        <n v="19.2765334240229"/>
        <n v="19.2843329441823"/>
        <n v="19.3694731381795"/>
        <n v="19.4734560966961"/>
        <n v="19.5932945611233"/>
        <n v="19.6356031050025"/>
        <n v="19.7712499011877"/>
        <n v="19.8299240749832"/>
        <n v="19.831247407632"/>
        <n v="19.8545893652679"/>
        <n v="19.9328073121619"/>
        <n v="20.0196287838418"/>
        <n v="20.0613947736876"/>
        <n v="20.0653126587043"/>
        <n v="20.1571750838672"/>
        <n v="20.1770542159162"/>
        <n v="20.1968880850503"/>
        <n v="20.2138700980536"/>
        <n v="20.31859605679"/>
        <n v="20.3325773435236"/>
        <n v="20.3396931432552"/>
        <n v="20.3467228628298"/>
        <n v="20.6030252834556"/>
        <n v="20.6599442414575"/>
        <n v="20.7063965031704"/>
        <n v="20.7670117753579"/>
        <n v="20.8594249981986"/>
        <n v="21.0041599370453"/>
        <n v="21.0119801079257"/>
        <n v="21.0165230569009"/>
        <n v="21.1417930853398"/>
        <n v="21.2683772388484"/>
        <n v="21.5318410497713"/>
        <n v="21.6248674508656"/>
        <n v="21.709608597349"/>
        <n v="21.8357439987457"/>
        <n v="21.9125615493626"/>
        <n v="22.1318839405633"/>
        <n v="22.1784784639646"/>
        <n v="22.2183100751339"/>
        <n v="22.3494526923009"/>
        <n v="22.6080857031912"/>
        <n v="22.7413297293833"/>
        <n v="22.7599931556016"/>
        <n v="22.7680284504706"/>
        <n v="22.8906804759277"/>
        <n v="23.2174441356933"/>
        <n v="23.2296296723212"/>
        <n v="23.2946613627991"/>
        <n v="23.3434182315504"/>
        <n v="23.513258882625"/>
        <n v="23.5192953016516"/>
        <n v="23.6247336445561"/>
        <n v="23.662832319674"/>
        <n v="23.68469338281"/>
        <n v="23.8178737551196"/>
        <n v="23.8334987720174"/>
        <n v="23.8400712229778"/>
        <n v="24.1054987232877"/>
        <n v="24.4048513550141"/>
        <n v="24.5868606984653"/>
        <n v="24.649654319821"/>
        <n v="24.7693115708131"/>
        <n v="24.7830660629732"/>
        <n v="24.7889000707354"/>
        <n v="24.875956542835"/>
        <n v="25.597411823229"/>
        <n v="25.6122298047121"/>
        <n v="25.6630144049417"/>
        <n v="25.7238550523949"/>
        <n v="25.7476411981933"/>
        <n v="25.9272096843579"/>
        <n v="25.9338583617403"/>
        <n v="25.9548422991555"/>
        <n v="26.212991142717"/>
        <n v="26.469710749042"/>
        <n v="26.5431646137064"/>
        <n v="26.5459724756466"/>
        <n v="27.2850097122645"/>
        <n v="27.2990333385492"/>
        <n v="27.418072653259"/>
        <n v="27.4655600929869"/>
        <n v="27.6712438901958"/>
        <n v="27.7829198718351"/>
        <n v="27.9146030510918"/>
        <n v="27.9191460869385"/>
        <n v="28.0095598904447"/>
        <n v="28.0687630352195"/>
        <n v="28.3142431017889"/>
        <n v="28.3502486888179"/>
        <n v="29.3383883254823"/>
        <n v="29.4097061381336"/>
        <n v="29.9967815603705"/>
        <n v="30.7417193560117"/>
        <n v="30.7785711078838"/>
        <n v="30.981136148112"/>
        <n v="31.6725731069998"/>
        <n v="32.1883289196447"/>
        <n v="32.9222982425003"/>
        <n v="33.0700405020887"/>
        <n v="34.5752325301383"/>
        <n v="34.6106151683275"/>
        <n v="35.2096618112204"/>
        <n v="38.3307343928022"/>
        <n v="39.9371677011699"/>
        <m/>
      </sharedItems>
    </cacheField>
    <cacheField name="count_derniere_heure" numFmtId="0">
      <sharedItems containsString="0" containsBlank="1" containsNumber="1" containsInteger="1" minValue="14400" maxValue="14400" count="2">
        <n v="14400"/>
        <m/>
      </sharedItems>
    </cacheField>
    <cacheField name="nan_count_derniere_heure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derniere_heure" numFmtId="0">
      <sharedItems containsString="0" containsBlank="1" containsNumber="1" minValue="88.1393528406291" maxValue="164" count="206">
        <n v="88.1393528406291"/>
        <n v="89.2481013742016"/>
        <n v="89.3421914137461"/>
        <n v="93"/>
        <n v="94.420865640171"/>
        <n v="95"/>
        <n v="95.25"/>
        <n v="99"/>
        <n v="100"/>
        <n v="101"/>
        <n v="101.130326441517"/>
        <n v="101.641539492258"/>
        <n v="103"/>
        <n v="103.5"/>
        <n v="104"/>
        <n v="104.529616724738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9"/>
        <n v="113"/>
        <n v="113.75"/>
        <n v="113.774274980747"/>
        <n v="114"/>
        <n v="114.487154900881"/>
        <n v="114.503816793893"/>
        <n v="114.769803000996"/>
        <n v="115"/>
        <n v="115.503922437345"/>
        <n v="116"/>
        <n v="116.62580807706"/>
        <n v="116.722413243046"/>
        <n v="116.8387937969"/>
        <n v="117"/>
        <n v="117.25"/>
        <n v="117.470452956067"/>
        <n v="117.5"/>
        <n v="118.25"/>
        <n v="118.5"/>
        <n v="119"/>
        <n v="119.25"/>
        <n v="119.5"/>
        <n v="119.53380841619"/>
        <n v="119.690082153139"/>
        <n v="119.972004633234"/>
        <n v="120"/>
        <n v="120.5"/>
        <n v="121"/>
        <n v="121.025326645485"/>
        <n v="121.5"/>
        <n v="121.613242870279"/>
        <n v="121.75"/>
        <n v="122"/>
        <n v="122.5"/>
        <n v="122.75"/>
        <n v="122.831941804898"/>
        <n v="123.108376490213"/>
        <n v="123.360457948802"/>
        <n v="123.5"/>
        <n v="123.922137162085"/>
        <n v="124"/>
        <n v="124.149071803517"/>
        <n v="124.874181865339"/>
        <n v="125"/>
        <n v="125.039833438628"/>
        <n v="125.5"/>
        <n v="125.923198529239"/>
        <n v="125.971223155415"/>
        <n v="126"/>
        <n v="126.050420168067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9"/>
        <n v="128.5"/>
        <n v="128.75"/>
        <n v="129"/>
        <n v="129.25"/>
        <n v="129.5"/>
        <n v="129.871638885648"/>
        <n v="130"/>
        <n v="130.405537895654"/>
        <n v="130.434782608695"/>
        <n v="130.5"/>
        <n v="130.638025031015"/>
        <n v="131"/>
        <n v="131.004366812227"/>
        <n v="131.5"/>
        <n v="132"/>
        <n v="132.239227624726"/>
        <n v="132.25"/>
        <n v="132.265410173224"/>
        <n v="132.75"/>
        <n v="133"/>
        <n v="133.25"/>
        <n v="133.333333333333"/>
        <n v="133.5"/>
        <n v="133.547249131885"/>
        <n v="134"/>
        <n v="134.352099402121"/>
        <n v="134.5"/>
        <n v="134.529147982062"/>
        <n v="134.82656887401"/>
        <n v="135.135135135135"/>
        <n v="135.25"/>
        <n v="135.666859662072"/>
        <n v="135.746606334841"/>
        <n v="136"/>
        <n v="136.25"/>
        <n v="136.733981711105"/>
        <n v="137"/>
        <n v="137.046334809137"/>
        <n v="137.481747058501"/>
        <n v="137.5"/>
        <n v="138"/>
        <n v="138.248825561339"/>
        <n v="138.25"/>
        <n v="138.888888888888"/>
        <n v="138.972854381933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6"/>
        <n v="141"/>
        <n v="141.5"/>
        <n v="142"/>
        <n v="142.04722401906"/>
        <n v="142.62528619834"/>
        <n v="142.75"/>
        <n v="143"/>
        <n v="143.234792493848"/>
        <n v="143.75"/>
        <n v="144"/>
        <n v="144.062429428699"/>
        <n v="144.22920307927"/>
        <n v="144.230769230769"/>
        <n v="145"/>
        <n v="145.45050811439"/>
        <n v="146"/>
        <n v="146.24103346416"/>
        <n v="146.254493329799"/>
        <n v="147"/>
        <n v="147.115495180972"/>
        <n v="147.426797952352"/>
        <n v="148"/>
        <n v="148.024742387725"/>
        <n v="148.25"/>
        <n v="148.5"/>
        <n v="148.671092965746"/>
        <n v="148.723510722623"/>
        <n v="148.75"/>
        <n v="148.861475264648"/>
        <n v="149"/>
        <n v="149.141984000298"/>
        <n v="149.238757356827"/>
        <n v="150"/>
        <n v="150.208530538773"/>
        <n v="150.753768844221"/>
        <n v="151.5"/>
        <n v="151.515151515151"/>
        <n v="152"/>
        <n v="152.920843098762"/>
        <n v="153.25"/>
        <n v="153.846153846153"/>
        <n v="154"/>
        <n v="154.5221187501"/>
        <n v="154.639175257731"/>
        <n v="154.75"/>
        <n v="155"/>
        <n v="155.440414507772"/>
        <n v="155.440447165429"/>
        <n v="155.5"/>
        <n v="156"/>
        <n v="157"/>
        <n v="159"/>
        <n v="159.574468085106"/>
        <n v="160.427807486631"/>
        <n v="161"/>
        <n v="162.25"/>
        <n v="164"/>
        <m/>
      </sharedItems>
    </cacheField>
    <cacheField name="Q2_derniere_heure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"/>
        <n v="129"/>
        <n v="129.25"/>
        <n v="129.284359356688"/>
        <n v="129.935271958233"/>
        <n v="130"/>
        <n v="130.005745740489"/>
        <n v="130.345399468899"/>
        <n v="130.884524826621"/>
        <n v="131"/>
        <n v="131.004366812227"/>
        <n v="131.214936612958"/>
        <n v="131.5"/>
        <n v="132"/>
        <n v="132.185274739264"/>
        <n v="132.25"/>
        <n v="132.743362831858"/>
        <n v="132.75"/>
        <n v="133"/>
        <n v="133.25"/>
        <n v="133.5"/>
        <n v="133.75"/>
        <n v="133.786374466443"/>
        <n v="133.793175137741"/>
        <n v="133.883185159983"/>
        <n v="134"/>
        <n v="134.5"/>
        <n v="135"/>
        <n v="135.128025665548"/>
        <n v="135.135135135135"/>
        <n v="135.143379775095"/>
        <n v="135.5"/>
        <n v="135.537302070784"/>
        <n v="135.992277166055"/>
        <n v="136"/>
        <n v="136.25"/>
        <n v="136.75"/>
        <n v="136.925555571012"/>
        <n v="137"/>
        <n v="137.5"/>
        <n v="137.54361269173"/>
        <n v="137.57828826588"/>
        <n v="137.867802679768"/>
        <n v="138"/>
        <n v="138.186071250574"/>
        <n v="138.214939933144"/>
        <n v="138.229929550523"/>
        <n v="138.24633705139"/>
        <n v="138.248847926267"/>
        <n v="138.25"/>
        <n v="138.451966851889"/>
        <n v="139"/>
        <n v="139.5"/>
        <n v="139.53488372093"/>
        <n v="139.63328115774"/>
        <n v="139.75"/>
        <n v="140"/>
        <n v="140.18691588785"/>
        <n v="140.25"/>
        <n v="140.547301052967"/>
        <n v="140.559085701852"/>
        <n v="140.75"/>
        <n v="140.844680598821"/>
        <n v="140.900686918916"/>
        <n v="141"/>
        <n v="141.010404720618"/>
        <n v="141.5"/>
        <n v="141.508013510539"/>
        <n v="141.631981080817"/>
        <n v="141.75"/>
        <n v="142"/>
        <n v="142.122929901728"/>
        <n v="142.180094786729"/>
        <n v="142.25"/>
        <n v="142.342496866774"/>
        <n v="142.916573582533"/>
        <n v="143"/>
        <n v="143.5"/>
        <n v="144"/>
        <n v="144.230769230769"/>
        <n v="144.260157761951"/>
        <n v="144.303222243857"/>
        <n v="144.5"/>
        <n v="144.752187579376"/>
        <n v="144.927536231884"/>
        <n v="145"/>
        <n v="145.273327930952"/>
        <n v="145.430331787094"/>
        <n v="145.665387989194"/>
        <n v="145.715739705009"/>
        <n v="145.875"/>
        <n v="146"/>
        <n v="146.341463414634"/>
        <n v="146.405401872782"/>
        <n v="146.886425646491"/>
        <n v="146.909527315304"/>
        <n v="147"/>
        <n v="147.5"/>
        <n v="147.75"/>
        <n v="147.783251231527"/>
        <n v="148"/>
        <n v="148.5"/>
        <n v="149"/>
        <n v="149.224900543971"/>
        <n v="149.25"/>
        <n v="150"/>
        <n v="150.689431517699"/>
        <n v="150.974398902047"/>
        <n v="151"/>
        <n v="151.998217020279"/>
        <n v="152"/>
        <n v="152.28426395939"/>
        <n v="153"/>
        <n v="153.425849859604"/>
        <n v="153.75"/>
        <n v="153.846153846153"/>
        <n v="153.868773703879"/>
        <n v="154.209486373916"/>
        <n v="154.5"/>
        <n v="154.667749729108"/>
        <n v="154.840969106539"/>
        <n v="155"/>
        <n v="155.124403955598"/>
        <n v="155.440414507772"/>
        <n v="156"/>
        <n v="156.036734408357"/>
        <n v="156.066601782556"/>
        <n v="156.25"/>
        <n v="157"/>
        <n v="157.240452659569"/>
        <n v="157.509804115372"/>
        <n v="157.581350827197"/>
        <n v="157.894736842105"/>
        <n v="158"/>
        <n v="159"/>
        <n v="159.132133626556"/>
        <n v="159.941094564514"/>
        <n v="160"/>
        <n v="160.144099060319"/>
        <n v="160.427159091944"/>
        <n v="160.5"/>
        <n v="161"/>
        <n v="161.5"/>
        <n v="162"/>
        <n v="162.5"/>
        <n v="163.150971302753"/>
        <n v="164"/>
        <n v="164.805970726169"/>
        <n v="165.850867827904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derniere_heure" numFmtId="0">
      <sharedItems containsString="0" containsBlank="1" containsNumber="1" minValue="115" maxValue="190.986451817616" count="200">
        <n v="115"/>
        <n v="116"/>
        <n v="117"/>
        <n v="118.576838615571"/>
        <n v="119"/>
        <n v="120"/>
        <n v="121"/>
        <n v="121.10586678566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1"/>
        <n v="130.604778521771"/>
        <n v="132"/>
        <n v="132.060188698262"/>
        <n v="132.25"/>
        <n v="132.75"/>
        <n v="133"/>
        <n v="133.25"/>
        <n v="133.615886990765"/>
        <n v="133.690804800745"/>
        <n v="133.75"/>
        <n v="134"/>
        <n v="134.5"/>
        <n v="134.658168241755"/>
        <n v="134.75"/>
        <n v="134.800472494499"/>
        <n v="135"/>
        <n v="135.25"/>
        <n v="135.5"/>
        <n v="135.75"/>
        <n v="136"/>
        <n v="136.234962286338"/>
        <n v="136.25"/>
        <n v="136.75"/>
        <n v="136.777027428237"/>
        <n v="136.824960677896"/>
        <n v="137"/>
        <n v="137.5"/>
        <n v="138"/>
        <n v="138.25"/>
        <n v="138.872589155867"/>
        <n v="138.887246748744"/>
        <n v="138.888888888888"/>
        <n v="139"/>
        <n v="139.033975178259"/>
        <n v="139.5"/>
        <n v="139.529714775766"/>
        <n v="139.532163049951"/>
        <n v="139.561183505902"/>
        <n v="140"/>
        <n v="140.18691588785"/>
        <n v="140.48256762431"/>
        <n v="140.5"/>
        <n v="140.627060984579"/>
        <n v="140.75"/>
        <n v="141"/>
        <n v="141.75"/>
        <n v="142"/>
        <n v="142.240643346333"/>
        <n v="142.25"/>
        <n v="142.854481249482"/>
        <n v="142.857142857142"/>
        <n v="142.987376038276"/>
        <n v="143"/>
        <n v="143.065369979153"/>
        <n v="143.103208309824"/>
        <n v="143.5"/>
        <n v="143.515410899412"/>
        <n v="143.540529101683"/>
        <n v="143.70009884209"/>
        <n v="143.75"/>
        <n v="143.966266544348"/>
        <n v="144"/>
        <n v="144.25"/>
        <n v="144.5"/>
        <n v="144.626181432321"/>
        <n v="144.892738994529"/>
        <n v="144.951774591848"/>
        <n v="145"/>
        <n v="145.476301887595"/>
        <n v="145.5"/>
        <n v="145.75"/>
        <n v="146"/>
        <n v="146.145013365088"/>
        <n v="146.306314652012"/>
        <n v="146.876061936051"/>
        <n v="147"/>
        <n v="147.011696347093"/>
        <n v="147.522696906783"/>
        <n v="147.599867839464"/>
        <n v="147.674069853943"/>
        <n v="147.75"/>
        <n v="147.798661905531"/>
        <n v="147.960731680825"/>
        <n v="148"/>
        <n v="148.437088330281"/>
        <n v="148.5"/>
        <n v="148.514851485148"/>
        <n v="148.574897925875"/>
        <n v="148.657351903621"/>
        <n v="149"/>
        <n v="149.330288420691"/>
        <n v="149.468588472589"/>
        <n v="149.889137209193"/>
        <n v="149.961914629911"/>
        <n v="150"/>
        <n v="150.018461505931"/>
        <n v="150.75"/>
        <n v="150.753768844221"/>
        <n v="151"/>
        <n v="151.5"/>
        <n v="151.515151515151"/>
        <n v="151.982543130922"/>
        <n v="152"/>
        <n v="152.0016102643"/>
        <n v="152.288218118753"/>
        <n v="153"/>
        <n v="153.25"/>
        <n v="153.75"/>
        <n v="153.880451376624"/>
        <n v="154"/>
        <n v="154.023397952022"/>
        <n v="154.10338617496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3"/>
        <n v="157.786384726733"/>
        <n v="157.894736842105"/>
        <n v="157.987433331342"/>
        <n v="158"/>
        <n v="158.024752929148"/>
        <n v="158.15657522776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1"/>
        <n v="161"/>
        <n v="161.25"/>
        <n v="162"/>
        <n v="162.25"/>
        <n v="162.926133449056"/>
        <n v="163"/>
        <n v="163.043478260869"/>
        <n v="163.472457185322"/>
        <n v="163.934426229508"/>
        <n v="164.835164835164"/>
        <n v="164.857397457531"/>
        <n v="165"/>
        <n v="165.745856353591"/>
        <n v="165.75"/>
        <n v="166"/>
        <n v="166.716815396883"/>
        <n v="166.72678165254"/>
        <n v="166.919356006914"/>
        <n v="167.25"/>
        <n v="168.240263975732"/>
        <n v="169.491525423728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5"/>
        <n v="190.986451817616"/>
        <m/>
      </sharedItems>
    </cacheField>
    <cacheField name="interquartile_range_derniere_heure" numFmtId="0">
      <sharedItems containsString="0" containsBlank="1" containsNumber="1" minValue="3.94023088057929" maxValue="74" count="188">
        <n v="3.94023088057929"/>
        <n v="4"/>
        <n v="5"/>
        <n v="5.25"/>
        <n v="5.5"/>
        <n v="5.93833585663395"/>
        <n v="5.96781652394975"/>
        <n v="6"/>
        <n v="6.25"/>
        <n v="6.37958532695375"/>
        <n v="6.5"/>
        <n v="6.82921549093708"/>
        <n v="7"/>
        <n v="7.47002753334624"/>
        <n v="7.48571894128403"/>
        <n v="7.84191319013317"/>
        <n v="7.93023484401862"/>
        <n v="8"/>
        <n v="8.10569549341167"/>
        <n v="8.25"/>
        <n v="8.33465974835442"/>
        <n v="8.38783335985277"/>
        <n v="8.5"/>
        <n v="8.75"/>
        <n v="8.76681777045254"/>
        <n v="8.98970277450831"/>
        <n v="9"/>
        <n v="9.01560786309613"/>
        <n v="9.15090821912454"/>
        <n v="9.25"/>
        <n v="9.26392260871864"/>
        <n v="9.41230747940798"/>
        <n v="9.6330806017292"/>
        <n v="9.69374982867961"/>
        <n v="9.79961255831108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"/>
        <n v="11.5"/>
        <n v="11.75"/>
        <n v="11.8527760449158"/>
        <n v="12"/>
        <n v="12.25"/>
        <n v="12.4756654003596"/>
        <n v="12.75"/>
        <n v="12.825013254829"/>
        <n v="12.9721266967946"/>
        <n v="13"/>
        <n v="13.1098730037579"/>
        <n v="13.5"/>
        <n v="13.75"/>
        <n v="13.7659847248713"/>
        <n v="13.9857035030857"/>
        <n v="14"/>
        <n v="14.0510782582992"/>
        <n v="14.4134825489399"/>
        <n v="14.5213500672747"/>
        <n v="14.5593690950702"/>
        <n v="14.6488669187577"/>
        <n v="14.6579811846124"/>
        <n v="14.75"/>
        <n v="14.9075969946904"/>
        <n v="15"/>
        <n v="15.0071625093794"/>
        <n v="15.1944808056746"/>
        <n v="15.2096356408534"/>
        <n v="15.25"/>
        <n v="15.5"/>
        <n v="15.5149750175995"/>
        <n v="15.75"/>
        <n v="15.7642126656544"/>
        <n v="15.8716951238244"/>
        <n v="16"/>
        <n v="16.1655871626936"/>
        <n v="16.5"/>
        <n v="16.75"/>
        <n v="16.8011198916024"/>
        <n v="16.8529560446618"/>
        <n v="16.9618428084494"/>
        <n v="17"/>
        <n v="17.0161528828608"/>
        <n v="17.75"/>
        <n v="17.9357549987084"/>
        <n v="18"/>
        <n v="18.1818181818181"/>
        <n v="18.25"/>
        <n v="18.3565382899498"/>
        <n v="18.4850846046349"/>
        <n v="18.5"/>
        <n v="18.5941313710047"/>
        <n v="18.6920730091574"/>
        <n v="18.6947238220883"/>
        <n v="18.8955058119958"/>
        <n v="19"/>
        <n v="19.2676863388714"/>
        <n v="19.3065744721696"/>
        <n v="19.3438930251206"/>
        <n v="20"/>
        <n v="20.0225394445832"/>
        <n v="20.25"/>
        <n v="20.4181920625293"/>
        <n v="20.75"/>
        <n v="20.9085768616778"/>
        <n v="21"/>
        <n v="21.5389185977421"/>
        <n v="22"/>
        <n v="22.1572428484946"/>
        <n v="22.3820734996101"/>
        <n v="22.5283830830129"/>
        <n v="22.6069317355546"/>
        <n v="22.75"/>
        <n v="22.7897558613425"/>
        <n v="22.8896177940131"/>
        <n v="23"/>
        <n v="23.5"/>
        <n v="23.75"/>
        <n v="24"/>
        <n v="24.1622389579809"/>
        <n v="24.25"/>
        <n v="24.3850720949957"/>
        <n v="24.4686883970268"/>
        <n v="24.5437399919468"/>
        <n v="24.7573776985541"/>
        <n v="25"/>
        <n v="25.25"/>
        <n v="26"/>
        <n v="26.25"/>
        <n v="26.5"/>
        <n v="26.6850011454981"/>
        <n v="26.75"/>
        <n v="27"/>
        <n v="27.5"/>
        <n v="27.5992858724788"/>
        <n v="28"/>
        <n v="28.5"/>
        <n v="28.770726100687"/>
        <n v="29"/>
        <n v="29.25"/>
        <n v="30"/>
        <n v="30.6749752484737"/>
        <n v="30.75"/>
        <n v="31.25"/>
        <n v="31.4119837325102"/>
        <n v="31.9856616910703"/>
        <n v="32"/>
        <n v="32.25"/>
        <n v="32.3746822504189"/>
        <n v="33"/>
        <n v="33.5"/>
        <n v="33.6701460529826"/>
        <n v="34"/>
        <n v="34.9473830808647"/>
        <n v="35"/>
        <n v="35.0000980510282"/>
        <n v="35.3567350538617"/>
        <n v="35.3586688938327"/>
        <n v="35.3805681794773"/>
        <n v="35.5"/>
        <n v="36"/>
        <n v="36.7161915838098"/>
        <n v="37.5625"/>
        <n v="38.5453763955922"/>
        <n v="39.25"/>
        <n v="39.5"/>
        <n v="41"/>
        <n v="41.25"/>
        <n v="42.25"/>
        <n v="43"/>
        <n v="43.2586658642956"/>
        <n v="44"/>
        <n v="45.6800411664241"/>
        <n v="47"/>
        <n v="52.8984519325872"/>
        <n v="55.5607460014611"/>
        <n v="58"/>
        <n v="59"/>
        <n v="59.3267965516735"/>
        <n v="74"/>
        <m/>
      </sharedItems>
    </cacheField>
    <cacheField name="Colonne S" numFmtId="0">
      <sharedItems containsString="0" containsBlank="1" count="1">
        <m/>
      </sharedItems>
    </cacheField>
    <cacheField name="Colonne T" numFmtId="0">
      <sharedItems containsString="0" containsBlank="1" count="1">
        <m/>
      </sharedItems>
    </cacheField>
    <cacheField name="Colonne U" numFmtId="0">
      <sharedItems containsString="0" containsBlank="1" count="1">
        <m/>
      </sharedItems>
    </cacheField>
    <cacheField name="Colonne V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30"/>
    <x v="90"/>
    <x v="0"/>
    <x v="67"/>
    <x v="36"/>
    <x v="27"/>
    <x v="20"/>
    <x v="77"/>
    <x v="30"/>
    <x v="90"/>
    <x v="0"/>
    <x v="67"/>
    <x v="36"/>
    <x v="27"/>
    <x v="20"/>
    <x v="77"/>
    <x v="0"/>
    <x v="0"/>
    <x v="0"/>
    <x v="0"/>
  </r>
  <r>
    <x v="1"/>
    <x v="0"/>
    <x v="245"/>
    <x v="234"/>
    <x v="0"/>
    <x v="74"/>
    <x v="139"/>
    <x v="158"/>
    <x v="170"/>
    <x v="130"/>
    <x v="245"/>
    <x v="234"/>
    <x v="0"/>
    <x v="74"/>
    <x v="139"/>
    <x v="158"/>
    <x v="170"/>
    <x v="130"/>
    <x v="0"/>
    <x v="0"/>
    <x v="0"/>
    <x v="0"/>
  </r>
  <r>
    <x v="2"/>
    <x v="0"/>
    <x v="150"/>
    <x v="13"/>
    <x v="0"/>
    <x v="167"/>
    <x v="108"/>
    <x v="79"/>
    <x v="63"/>
    <x v="21"/>
    <x v="150"/>
    <x v="13"/>
    <x v="0"/>
    <x v="167"/>
    <x v="108"/>
    <x v="79"/>
    <x v="63"/>
    <x v="21"/>
    <x v="0"/>
    <x v="0"/>
    <x v="0"/>
    <x v="0"/>
  </r>
  <r>
    <x v="3"/>
    <x v="0"/>
    <x v="268"/>
    <x v="204"/>
    <x v="0"/>
    <x v="262"/>
    <x v="183"/>
    <x v="179"/>
    <x v="173"/>
    <x v="58"/>
    <x v="268"/>
    <x v="204"/>
    <x v="0"/>
    <x v="262"/>
    <x v="183"/>
    <x v="179"/>
    <x v="173"/>
    <x v="58"/>
    <x v="0"/>
    <x v="0"/>
    <x v="0"/>
    <x v="0"/>
  </r>
  <r>
    <x v="4"/>
    <x v="1"/>
    <x v="21"/>
    <x v="286"/>
    <x v="0"/>
    <x v="90"/>
    <x v="2"/>
    <x v="34"/>
    <x v="68"/>
    <x v="181"/>
    <x v="21"/>
    <x v="286"/>
    <x v="0"/>
    <x v="90"/>
    <x v="2"/>
    <x v="34"/>
    <x v="68"/>
    <x v="181"/>
    <x v="0"/>
    <x v="0"/>
    <x v="0"/>
    <x v="0"/>
  </r>
  <r>
    <x v="5"/>
    <x v="0"/>
    <x v="137"/>
    <x v="10"/>
    <x v="0"/>
    <x v="147"/>
    <x v="107"/>
    <x v="67"/>
    <x v="40"/>
    <x v="1"/>
    <x v="137"/>
    <x v="10"/>
    <x v="0"/>
    <x v="147"/>
    <x v="107"/>
    <x v="67"/>
    <x v="40"/>
    <x v="1"/>
    <x v="0"/>
    <x v="0"/>
    <x v="0"/>
    <x v="0"/>
  </r>
  <r>
    <x v="6"/>
    <x v="0"/>
    <x v="76"/>
    <x v="121"/>
    <x v="0"/>
    <x v="273"/>
    <x v="64"/>
    <x v="51"/>
    <x v="48"/>
    <x v="81"/>
    <x v="76"/>
    <x v="121"/>
    <x v="0"/>
    <x v="273"/>
    <x v="64"/>
    <x v="51"/>
    <x v="48"/>
    <x v="81"/>
    <x v="0"/>
    <x v="0"/>
    <x v="0"/>
    <x v="0"/>
  </r>
  <r>
    <x v="7"/>
    <x v="1"/>
    <x v="121"/>
    <x v="185"/>
    <x v="0"/>
    <x v="14"/>
    <x v="73"/>
    <x v="90"/>
    <x v="94"/>
    <x v="115"/>
    <x v="121"/>
    <x v="185"/>
    <x v="0"/>
    <x v="14"/>
    <x v="73"/>
    <x v="90"/>
    <x v="94"/>
    <x v="115"/>
    <x v="0"/>
    <x v="0"/>
    <x v="0"/>
    <x v="0"/>
  </r>
  <r>
    <x v="8"/>
    <x v="0"/>
    <x v="216"/>
    <x v="78"/>
    <x v="0"/>
    <x v="68"/>
    <x v="146"/>
    <x v="130"/>
    <x v="114"/>
    <x v="28"/>
    <x v="216"/>
    <x v="78"/>
    <x v="0"/>
    <x v="68"/>
    <x v="146"/>
    <x v="130"/>
    <x v="114"/>
    <x v="28"/>
    <x v="0"/>
    <x v="0"/>
    <x v="0"/>
    <x v="0"/>
  </r>
  <r>
    <x v="9"/>
    <x v="0"/>
    <x v="283"/>
    <x v="2"/>
    <x v="0"/>
    <x v="99"/>
    <x v="191"/>
    <x v="171"/>
    <x v="161"/>
    <x v="6"/>
    <x v="283"/>
    <x v="2"/>
    <x v="0"/>
    <x v="99"/>
    <x v="191"/>
    <x v="171"/>
    <x v="161"/>
    <x v="6"/>
    <x v="0"/>
    <x v="0"/>
    <x v="0"/>
    <x v="0"/>
  </r>
  <r>
    <x v="10"/>
    <x v="0"/>
    <x v="212"/>
    <x v="1"/>
    <x v="0"/>
    <x v="277"/>
    <x v="148"/>
    <x v="120"/>
    <x v="92"/>
    <x v="2"/>
    <x v="212"/>
    <x v="1"/>
    <x v="0"/>
    <x v="277"/>
    <x v="148"/>
    <x v="120"/>
    <x v="92"/>
    <x v="2"/>
    <x v="0"/>
    <x v="0"/>
    <x v="0"/>
    <x v="0"/>
  </r>
  <r>
    <x v="11"/>
    <x v="0"/>
    <x v="83"/>
    <x v="239"/>
    <x v="0"/>
    <x v="174"/>
    <x v="39"/>
    <x v="55"/>
    <x v="73"/>
    <x v="142"/>
    <x v="83"/>
    <x v="239"/>
    <x v="0"/>
    <x v="174"/>
    <x v="39"/>
    <x v="55"/>
    <x v="73"/>
    <x v="142"/>
    <x v="0"/>
    <x v="0"/>
    <x v="0"/>
    <x v="0"/>
  </r>
  <r>
    <x v="12"/>
    <x v="0"/>
    <x v="239"/>
    <x v="8"/>
    <x v="0"/>
    <x v="195"/>
    <x v="163"/>
    <x v="142"/>
    <x v="115"/>
    <x v="1"/>
    <x v="239"/>
    <x v="8"/>
    <x v="0"/>
    <x v="195"/>
    <x v="163"/>
    <x v="142"/>
    <x v="115"/>
    <x v="1"/>
    <x v="0"/>
    <x v="0"/>
    <x v="0"/>
    <x v="0"/>
  </r>
  <r>
    <x v="13"/>
    <x v="1"/>
    <x v="84"/>
    <x v="250"/>
    <x v="0"/>
    <x v="256"/>
    <x v="48"/>
    <x v="57"/>
    <x v="66"/>
    <x v="127"/>
    <x v="84"/>
    <x v="250"/>
    <x v="0"/>
    <x v="256"/>
    <x v="48"/>
    <x v="57"/>
    <x v="66"/>
    <x v="127"/>
    <x v="0"/>
    <x v="0"/>
    <x v="0"/>
    <x v="0"/>
  </r>
  <r>
    <x v="14"/>
    <x v="0"/>
    <x v="176"/>
    <x v="30"/>
    <x v="0"/>
    <x v="94"/>
    <x v="119"/>
    <x v="103"/>
    <x v="90"/>
    <x v="42"/>
    <x v="176"/>
    <x v="30"/>
    <x v="0"/>
    <x v="94"/>
    <x v="119"/>
    <x v="103"/>
    <x v="90"/>
    <x v="42"/>
    <x v="0"/>
    <x v="0"/>
    <x v="0"/>
    <x v="0"/>
  </r>
  <r>
    <x v="15"/>
    <x v="0"/>
    <x v="269"/>
    <x v="66"/>
    <x v="0"/>
    <x v="266"/>
    <x v="169"/>
    <x v="163"/>
    <x v="164"/>
    <x v="62"/>
    <x v="269"/>
    <x v="66"/>
    <x v="0"/>
    <x v="266"/>
    <x v="169"/>
    <x v="163"/>
    <x v="164"/>
    <x v="62"/>
    <x v="0"/>
    <x v="0"/>
    <x v="0"/>
    <x v="0"/>
  </r>
  <r>
    <x v="16"/>
    <x v="1"/>
    <x v="157"/>
    <x v="253"/>
    <x v="0"/>
    <x v="278"/>
    <x v="65"/>
    <x v="108"/>
    <x v="128"/>
    <x v="150"/>
    <x v="157"/>
    <x v="253"/>
    <x v="0"/>
    <x v="278"/>
    <x v="65"/>
    <x v="108"/>
    <x v="128"/>
    <x v="150"/>
    <x v="0"/>
    <x v="0"/>
    <x v="0"/>
    <x v="0"/>
  </r>
  <r>
    <x v="17"/>
    <x v="0"/>
    <x v="118"/>
    <x v="171"/>
    <x v="0"/>
    <x v="225"/>
    <x v="70"/>
    <x v="62"/>
    <x v="90"/>
    <x v="114"/>
    <x v="118"/>
    <x v="171"/>
    <x v="0"/>
    <x v="225"/>
    <x v="70"/>
    <x v="62"/>
    <x v="90"/>
    <x v="114"/>
    <x v="0"/>
    <x v="0"/>
    <x v="0"/>
    <x v="0"/>
  </r>
  <r>
    <x v="18"/>
    <x v="0"/>
    <x v="164"/>
    <x v="142"/>
    <x v="0"/>
    <x v="236"/>
    <x v="103"/>
    <x v="96"/>
    <x v="99"/>
    <x v="87"/>
    <x v="164"/>
    <x v="142"/>
    <x v="0"/>
    <x v="236"/>
    <x v="103"/>
    <x v="96"/>
    <x v="99"/>
    <x v="87"/>
    <x v="0"/>
    <x v="0"/>
    <x v="0"/>
    <x v="0"/>
  </r>
  <r>
    <x v="19"/>
    <x v="0"/>
    <x v="278"/>
    <x v="106"/>
    <x v="0"/>
    <x v="44"/>
    <x v="172"/>
    <x v="156"/>
    <x v="163"/>
    <x v="53"/>
    <x v="278"/>
    <x v="106"/>
    <x v="0"/>
    <x v="44"/>
    <x v="172"/>
    <x v="156"/>
    <x v="163"/>
    <x v="53"/>
    <x v="0"/>
    <x v="0"/>
    <x v="0"/>
    <x v="0"/>
  </r>
  <r>
    <x v="20"/>
    <x v="1"/>
    <x v="170"/>
    <x v="262"/>
    <x v="0"/>
    <x v="179"/>
    <x v="91"/>
    <x v="142"/>
    <x v="140"/>
    <x v="142"/>
    <x v="170"/>
    <x v="262"/>
    <x v="0"/>
    <x v="179"/>
    <x v="91"/>
    <x v="142"/>
    <x v="140"/>
    <x v="142"/>
    <x v="0"/>
    <x v="0"/>
    <x v="0"/>
    <x v="0"/>
  </r>
  <r>
    <x v="21"/>
    <x v="0"/>
    <x v="126"/>
    <x v="248"/>
    <x v="0"/>
    <x v="79"/>
    <x v="42"/>
    <x v="83"/>
    <x v="122"/>
    <x v="163"/>
    <x v="126"/>
    <x v="248"/>
    <x v="0"/>
    <x v="79"/>
    <x v="42"/>
    <x v="83"/>
    <x v="122"/>
    <x v="163"/>
    <x v="0"/>
    <x v="0"/>
    <x v="0"/>
    <x v="0"/>
  </r>
  <r>
    <x v="22"/>
    <x v="0"/>
    <x v="222"/>
    <x v="11"/>
    <x v="0"/>
    <x v="197"/>
    <x v="149"/>
    <x v="127"/>
    <x v="101"/>
    <x v="8"/>
    <x v="222"/>
    <x v="11"/>
    <x v="0"/>
    <x v="197"/>
    <x v="149"/>
    <x v="127"/>
    <x v="101"/>
    <x v="8"/>
    <x v="0"/>
    <x v="0"/>
    <x v="0"/>
    <x v="0"/>
  </r>
  <r>
    <x v="23"/>
    <x v="0"/>
    <x v="82"/>
    <x v="201"/>
    <x v="0"/>
    <x v="51"/>
    <x v="50"/>
    <x v="32"/>
    <x v="47"/>
    <x v="102"/>
    <x v="82"/>
    <x v="201"/>
    <x v="0"/>
    <x v="51"/>
    <x v="50"/>
    <x v="32"/>
    <x v="47"/>
    <x v="102"/>
    <x v="0"/>
    <x v="0"/>
    <x v="0"/>
    <x v="0"/>
  </r>
  <r>
    <x v="24"/>
    <x v="0"/>
    <x v="23"/>
    <x v="80"/>
    <x v="0"/>
    <x v="160"/>
    <x v="26"/>
    <x v="10"/>
    <x v="12"/>
    <x v="71"/>
    <x v="23"/>
    <x v="80"/>
    <x v="0"/>
    <x v="160"/>
    <x v="26"/>
    <x v="10"/>
    <x v="12"/>
    <x v="71"/>
    <x v="0"/>
    <x v="0"/>
    <x v="0"/>
    <x v="0"/>
  </r>
  <r>
    <x v="25"/>
    <x v="1"/>
    <x v="286"/>
    <x v="181"/>
    <x v="0"/>
    <x v="48"/>
    <x v="195"/>
    <x v="187"/>
    <x v="182"/>
    <x v="63"/>
    <x v="286"/>
    <x v="181"/>
    <x v="0"/>
    <x v="48"/>
    <x v="195"/>
    <x v="187"/>
    <x v="182"/>
    <x v="63"/>
    <x v="0"/>
    <x v="0"/>
    <x v="0"/>
    <x v="0"/>
  </r>
  <r>
    <x v="26"/>
    <x v="1"/>
    <x v="282"/>
    <x v="48"/>
    <x v="0"/>
    <x v="165"/>
    <x v="190"/>
    <x v="173"/>
    <x v="170"/>
    <x v="31"/>
    <x v="282"/>
    <x v="48"/>
    <x v="0"/>
    <x v="165"/>
    <x v="190"/>
    <x v="173"/>
    <x v="170"/>
    <x v="31"/>
    <x v="0"/>
    <x v="0"/>
    <x v="0"/>
    <x v="0"/>
  </r>
  <r>
    <x v="27"/>
    <x v="0"/>
    <x v="53"/>
    <x v="157"/>
    <x v="0"/>
    <x v="245"/>
    <x v="59"/>
    <x v="55"/>
    <x v="40"/>
    <x v="71"/>
    <x v="53"/>
    <x v="157"/>
    <x v="0"/>
    <x v="245"/>
    <x v="59"/>
    <x v="55"/>
    <x v="40"/>
    <x v="71"/>
    <x v="0"/>
    <x v="0"/>
    <x v="0"/>
    <x v="0"/>
  </r>
  <r>
    <x v="28"/>
    <x v="0"/>
    <x v="226"/>
    <x v="208"/>
    <x v="0"/>
    <x v="120"/>
    <x v="154"/>
    <x v="142"/>
    <x v="140"/>
    <x v="56"/>
    <x v="226"/>
    <x v="208"/>
    <x v="0"/>
    <x v="120"/>
    <x v="154"/>
    <x v="142"/>
    <x v="140"/>
    <x v="56"/>
    <x v="0"/>
    <x v="0"/>
    <x v="0"/>
    <x v="0"/>
  </r>
  <r>
    <x v="29"/>
    <x v="0"/>
    <x v="232"/>
    <x v="37"/>
    <x v="0"/>
    <x v="13"/>
    <x v="155"/>
    <x v="135"/>
    <x v="124"/>
    <x v="24"/>
    <x v="232"/>
    <x v="37"/>
    <x v="0"/>
    <x v="13"/>
    <x v="155"/>
    <x v="135"/>
    <x v="124"/>
    <x v="24"/>
    <x v="0"/>
    <x v="0"/>
    <x v="0"/>
    <x v="0"/>
  </r>
  <r>
    <x v="30"/>
    <x v="0"/>
    <x v="289"/>
    <x v="221"/>
    <x v="0"/>
    <x v="276"/>
    <x v="187"/>
    <x v="194"/>
    <x v="192"/>
    <x v="123"/>
    <x v="289"/>
    <x v="221"/>
    <x v="0"/>
    <x v="276"/>
    <x v="187"/>
    <x v="194"/>
    <x v="192"/>
    <x v="123"/>
    <x v="0"/>
    <x v="0"/>
    <x v="0"/>
    <x v="0"/>
  </r>
  <r>
    <x v="31"/>
    <x v="0"/>
    <x v="110"/>
    <x v="84"/>
    <x v="0"/>
    <x v="97"/>
    <x v="87"/>
    <x v="60"/>
    <x v="59"/>
    <x v="56"/>
    <x v="110"/>
    <x v="84"/>
    <x v="0"/>
    <x v="97"/>
    <x v="87"/>
    <x v="60"/>
    <x v="59"/>
    <x v="56"/>
    <x v="0"/>
    <x v="0"/>
    <x v="0"/>
    <x v="0"/>
  </r>
  <r>
    <x v="32"/>
    <x v="0"/>
    <x v="4"/>
    <x v="151"/>
    <x v="0"/>
    <x v="254"/>
    <x v="9"/>
    <x v="8"/>
    <x v="4"/>
    <x v="92"/>
    <x v="4"/>
    <x v="151"/>
    <x v="0"/>
    <x v="254"/>
    <x v="9"/>
    <x v="8"/>
    <x v="4"/>
    <x v="92"/>
    <x v="0"/>
    <x v="0"/>
    <x v="0"/>
    <x v="0"/>
  </r>
  <r>
    <x v="33"/>
    <x v="0"/>
    <x v="138"/>
    <x v="65"/>
    <x v="0"/>
    <x v="173"/>
    <x v="93"/>
    <x v="77"/>
    <x v="64"/>
    <x v="51"/>
    <x v="138"/>
    <x v="65"/>
    <x v="0"/>
    <x v="173"/>
    <x v="93"/>
    <x v="77"/>
    <x v="64"/>
    <x v="51"/>
    <x v="0"/>
    <x v="0"/>
    <x v="0"/>
    <x v="0"/>
  </r>
  <r>
    <x v="34"/>
    <x v="0"/>
    <x v="252"/>
    <x v="74"/>
    <x v="0"/>
    <x v="12"/>
    <x v="160"/>
    <x v="155"/>
    <x v="155"/>
    <x v="73"/>
    <x v="252"/>
    <x v="74"/>
    <x v="0"/>
    <x v="12"/>
    <x v="160"/>
    <x v="155"/>
    <x v="155"/>
    <x v="73"/>
    <x v="0"/>
    <x v="0"/>
    <x v="0"/>
    <x v="0"/>
  </r>
  <r>
    <x v="35"/>
    <x v="0"/>
    <x v="172"/>
    <x v="104"/>
    <x v="0"/>
    <x v="1"/>
    <x v="104"/>
    <x v="93"/>
    <x v="91"/>
    <x v="69"/>
    <x v="172"/>
    <x v="104"/>
    <x v="0"/>
    <x v="1"/>
    <x v="104"/>
    <x v="93"/>
    <x v="91"/>
    <x v="69"/>
    <x v="0"/>
    <x v="0"/>
    <x v="0"/>
    <x v="0"/>
  </r>
  <r>
    <x v="36"/>
    <x v="0"/>
    <x v="41"/>
    <x v="220"/>
    <x v="0"/>
    <x v="15"/>
    <x v="22"/>
    <x v="35"/>
    <x v="55"/>
    <x v="149"/>
    <x v="41"/>
    <x v="220"/>
    <x v="0"/>
    <x v="15"/>
    <x v="22"/>
    <x v="35"/>
    <x v="55"/>
    <x v="149"/>
    <x v="0"/>
    <x v="0"/>
    <x v="0"/>
    <x v="0"/>
  </r>
  <r>
    <x v="37"/>
    <x v="0"/>
    <x v="288"/>
    <x v="197"/>
    <x v="0"/>
    <x v="102"/>
    <x v="171"/>
    <x v="186"/>
    <x v="191"/>
    <x v="140"/>
    <x v="288"/>
    <x v="197"/>
    <x v="0"/>
    <x v="102"/>
    <x v="171"/>
    <x v="186"/>
    <x v="191"/>
    <x v="140"/>
    <x v="0"/>
    <x v="0"/>
    <x v="0"/>
    <x v="0"/>
  </r>
  <r>
    <x v="38"/>
    <x v="0"/>
    <x v="131"/>
    <x v="241"/>
    <x v="0"/>
    <x v="182"/>
    <x v="41"/>
    <x v="85"/>
    <x v="120"/>
    <x v="166"/>
    <x v="131"/>
    <x v="241"/>
    <x v="0"/>
    <x v="182"/>
    <x v="41"/>
    <x v="85"/>
    <x v="120"/>
    <x v="166"/>
    <x v="0"/>
    <x v="0"/>
    <x v="0"/>
    <x v="0"/>
  </r>
  <r>
    <x v="39"/>
    <x v="0"/>
    <x v="49"/>
    <x v="120"/>
    <x v="0"/>
    <x v="239"/>
    <x v="41"/>
    <x v="39"/>
    <x v="36"/>
    <x v="102"/>
    <x v="49"/>
    <x v="120"/>
    <x v="0"/>
    <x v="239"/>
    <x v="41"/>
    <x v="39"/>
    <x v="36"/>
    <x v="102"/>
    <x v="0"/>
    <x v="0"/>
    <x v="0"/>
    <x v="0"/>
  </r>
  <r>
    <x v="40"/>
    <x v="0"/>
    <x v="93"/>
    <x v="237"/>
    <x v="0"/>
    <x v="192"/>
    <x v="39"/>
    <x v="59"/>
    <x v="106"/>
    <x v="157"/>
    <x v="93"/>
    <x v="237"/>
    <x v="0"/>
    <x v="192"/>
    <x v="39"/>
    <x v="59"/>
    <x v="106"/>
    <x v="157"/>
    <x v="0"/>
    <x v="0"/>
    <x v="0"/>
    <x v="0"/>
  </r>
  <r>
    <x v="41"/>
    <x v="0"/>
    <x v="112"/>
    <x v="153"/>
    <x v="0"/>
    <x v="177"/>
    <x v="64"/>
    <x v="69"/>
    <x v="92"/>
    <x v="125"/>
    <x v="112"/>
    <x v="153"/>
    <x v="0"/>
    <x v="177"/>
    <x v="64"/>
    <x v="69"/>
    <x v="92"/>
    <x v="125"/>
    <x v="0"/>
    <x v="0"/>
    <x v="0"/>
    <x v="0"/>
  </r>
  <r>
    <x v="42"/>
    <x v="0"/>
    <x v="218"/>
    <x v="195"/>
    <x v="0"/>
    <x v="75"/>
    <x v="119"/>
    <x v="143"/>
    <x v="148"/>
    <x v="123"/>
    <x v="218"/>
    <x v="195"/>
    <x v="0"/>
    <x v="75"/>
    <x v="119"/>
    <x v="143"/>
    <x v="148"/>
    <x v="123"/>
    <x v="0"/>
    <x v="0"/>
    <x v="0"/>
    <x v="0"/>
  </r>
  <r>
    <x v="43"/>
    <x v="0"/>
    <x v="100"/>
    <x v="89"/>
    <x v="0"/>
    <x v="222"/>
    <x v="61"/>
    <x v="67"/>
    <x v="59"/>
    <x v="97"/>
    <x v="100"/>
    <x v="89"/>
    <x v="0"/>
    <x v="222"/>
    <x v="61"/>
    <x v="67"/>
    <x v="59"/>
    <x v="97"/>
    <x v="0"/>
    <x v="0"/>
    <x v="0"/>
    <x v="0"/>
  </r>
  <r>
    <x v="44"/>
    <x v="0"/>
    <x v="58"/>
    <x v="85"/>
    <x v="0"/>
    <x v="237"/>
    <x v="50"/>
    <x v="44"/>
    <x v="42"/>
    <x v="90"/>
    <x v="58"/>
    <x v="85"/>
    <x v="0"/>
    <x v="237"/>
    <x v="50"/>
    <x v="44"/>
    <x v="42"/>
    <x v="90"/>
    <x v="0"/>
    <x v="0"/>
    <x v="0"/>
    <x v="0"/>
  </r>
  <r>
    <x v="45"/>
    <x v="1"/>
    <x v="146"/>
    <x v="255"/>
    <x v="0"/>
    <x v="65"/>
    <x v="34"/>
    <x v="107"/>
    <x v="144"/>
    <x v="177"/>
    <x v="146"/>
    <x v="255"/>
    <x v="0"/>
    <x v="65"/>
    <x v="34"/>
    <x v="107"/>
    <x v="144"/>
    <x v="177"/>
    <x v="0"/>
    <x v="0"/>
    <x v="0"/>
    <x v="0"/>
  </r>
  <r>
    <x v="46"/>
    <x v="1"/>
    <x v="230"/>
    <x v="273"/>
    <x v="0"/>
    <x v="201"/>
    <x v="91"/>
    <x v="160"/>
    <x v="180"/>
    <x v="171"/>
    <x v="230"/>
    <x v="273"/>
    <x v="0"/>
    <x v="201"/>
    <x v="91"/>
    <x v="160"/>
    <x v="180"/>
    <x v="171"/>
    <x v="0"/>
    <x v="0"/>
    <x v="0"/>
    <x v="0"/>
  </r>
  <r>
    <x v="47"/>
    <x v="1"/>
    <x v="6"/>
    <x v="291"/>
    <x v="0"/>
    <x v="244"/>
    <x v="6"/>
    <x v="2"/>
    <x v="8"/>
    <x v="134"/>
    <x v="6"/>
    <x v="291"/>
    <x v="0"/>
    <x v="244"/>
    <x v="6"/>
    <x v="2"/>
    <x v="8"/>
    <x v="134"/>
    <x v="0"/>
    <x v="0"/>
    <x v="0"/>
    <x v="0"/>
  </r>
  <r>
    <x v="48"/>
    <x v="0"/>
    <x v="243"/>
    <x v="247"/>
    <x v="0"/>
    <x v="152"/>
    <x v="175"/>
    <x v="166"/>
    <x v="162"/>
    <x v="51"/>
    <x v="243"/>
    <x v="247"/>
    <x v="0"/>
    <x v="152"/>
    <x v="175"/>
    <x v="166"/>
    <x v="162"/>
    <x v="51"/>
    <x v="0"/>
    <x v="0"/>
    <x v="0"/>
    <x v="0"/>
  </r>
  <r>
    <x v="49"/>
    <x v="0"/>
    <x v="106"/>
    <x v="122"/>
    <x v="0"/>
    <x v="129"/>
    <x v="82"/>
    <x v="82"/>
    <x v="71"/>
    <x v="85"/>
    <x v="106"/>
    <x v="122"/>
    <x v="0"/>
    <x v="129"/>
    <x v="82"/>
    <x v="82"/>
    <x v="71"/>
    <x v="85"/>
    <x v="0"/>
    <x v="0"/>
    <x v="0"/>
    <x v="0"/>
  </r>
  <r>
    <x v="50"/>
    <x v="0"/>
    <x v="32"/>
    <x v="214"/>
    <x v="0"/>
    <x v="63"/>
    <x v="24"/>
    <x v="23"/>
    <x v="29"/>
    <x v="129"/>
    <x v="32"/>
    <x v="214"/>
    <x v="0"/>
    <x v="63"/>
    <x v="24"/>
    <x v="23"/>
    <x v="29"/>
    <x v="129"/>
    <x v="0"/>
    <x v="0"/>
    <x v="0"/>
    <x v="0"/>
  </r>
  <r>
    <x v="51"/>
    <x v="0"/>
    <x v="43"/>
    <x v="210"/>
    <x v="0"/>
    <x v="242"/>
    <x v="15"/>
    <x v="45"/>
    <x v="56"/>
    <x v="162"/>
    <x v="43"/>
    <x v="210"/>
    <x v="0"/>
    <x v="242"/>
    <x v="15"/>
    <x v="45"/>
    <x v="56"/>
    <x v="162"/>
    <x v="0"/>
    <x v="0"/>
    <x v="0"/>
    <x v="0"/>
  </r>
  <r>
    <x v="52"/>
    <x v="0"/>
    <x v="197"/>
    <x v="20"/>
    <x v="0"/>
    <x v="214"/>
    <x v="133"/>
    <x v="118"/>
    <x v="96"/>
    <x v="26"/>
    <x v="197"/>
    <x v="20"/>
    <x v="0"/>
    <x v="214"/>
    <x v="133"/>
    <x v="118"/>
    <x v="96"/>
    <x v="26"/>
    <x v="0"/>
    <x v="0"/>
    <x v="0"/>
    <x v="0"/>
  </r>
  <r>
    <x v="53"/>
    <x v="0"/>
    <x v="125"/>
    <x v="112"/>
    <x v="0"/>
    <x v="196"/>
    <x v="97"/>
    <x v="73"/>
    <x v="62"/>
    <x v="42"/>
    <x v="125"/>
    <x v="112"/>
    <x v="0"/>
    <x v="196"/>
    <x v="97"/>
    <x v="73"/>
    <x v="62"/>
    <x v="42"/>
    <x v="0"/>
    <x v="0"/>
    <x v="0"/>
    <x v="0"/>
  </r>
  <r>
    <x v="54"/>
    <x v="0"/>
    <x v="90"/>
    <x v="64"/>
    <x v="0"/>
    <x v="27"/>
    <x v="64"/>
    <x v="32"/>
    <x v="36"/>
    <x v="56"/>
    <x v="90"/>
    <x v="64"/>
    <x v="0"/>
    <x v="27"/>
    <x v="64"/>
    <x v="32"/>
    <x v="36"/>
    <x v="56"/>
    <x v="0"/>
    <x v="0"/>
    <x v="0"/>
    <x v="0"/>
  </r>
  <r>
    <x v="55"/>
    <x v="0"/>
    <x v="63"/>
    <x v="242"/>
    <x v="0"/>
    <x v="208"/>
    <x v="32"/>
    <x v="76"/>
    <x v="67"/>
    <x v="145"/>
    <x v="63"/>
    <x v="242"/>
    <x v="0"/>
    <x v="208"/>
    <x v="32"/>
    <x v="76"/>
    <x v="67"/>
    <x v="145"/>
    <x v="0"/>
    <x v="0"/>
    <x v="0"/>
    <x v="0"/>
  </r>
  <r>
    <x v="56"/>
    <x v="1"/>
    <x v="242"/>
    <x v="261"/>
    <x v="0"/>
    <x v="28"/>
    <x v="118"/>
    <x v="172"/>
    <x v="178"/>
    <x v="155"/>
    <x v="242"/>
    <x v="261"/>
    <x v="0"/>
    <x v="28"/>
    <x v="118"/>
    <x v="172"/>
    <x v="178"/>
    <x v="155"/>
    <x v="0"/>
    <x v="0"/>
    <x v="0"/>
    <x v="0"/>
  </r>
  <r>
    <x v="57"/>
    <x v="0"/>
    <x v="111"/>
    <x v="116"/>
    <x v="0"/>
    <x v="275"/>
    <x v="99"/>
    <x v="69"/>
    <x v="53"/>
    <x v="26"/>
    <x v="111"/>
    <x v="116"/>
    <x v="0"/>
    <x v="275"/>
    <x v="99"/>
    <x v="69"/>
    <x v="53"/>
    <x v="26"/>
    <x v="0"/>
    <x v="0"/>
    <x v="0"/>
    <x v="0"/>
  </r>
  <r>
    <x v="58"/>
    <x v="1"/>
    <x v="209"/>
    <x v="274"/>
    <x v="0"/>
    <x v="209"/>
    <x v="99"/>
    <x v="156"/>
    <x v="167"/>
    <x v="156"/>
    <x v="209"/>
    <x v="274"/>
    <x v="0"/>
    <x v="209"/>
    <x v="99"/>
    <x v="156"/>
    <x v="167"/>
    <x v="156"/>
    <x v="0"/>
    <x v="0"/>
    <x v="0"/>
    <x v="0"/>
  </r>
  <r>
    <x v="59"/>
    <x v="0"/>
    <x v="247"/>
    <x v="36"/>
    <x v="0"/>
    <x v="264"/>
    <x v="161"/>
    <x v="147"/>
    <x v="135"/>
    <x v="35"/>
    <x v="247"/>
    <x v="36"/>
    <x v="0"/>
    <x v="264"/>
    <x v="161"/>
    <x v="147"/>
    <x v="135"/>
    <x v="35"/>
    <x v="0"/>
    <x v="0"/>
    <x v="0"/>
    <x v="0"/>
  </r>
  <r>
    <x v="60"/>
    <x v="0"/>
    <x v="199"/>
    <x v="101"/>
    <x v="0"/>
    <x v="119"/>
    <x v="113"/>
    <x v="115"/>
    <x v="120"/>
    <x v="94"/>
    <x v="199"/>
    <x v="101"/>
    <x v="0"/>
    <x v="119"/>
    <x v="113"/>
    <x v="115"/>
    <x v="120"/>
    <x v="94"/>
    <x v="0"/>
    <x v="0"/>
    <x v="0"/>
    <x v="0"/>
  </r>
  <r>
    <x v="61"/>
    <x v="0"/>
    <x v="122"/>
    <x v="173"/>
    <x v="0"/>
    <x v="70"/>
    <x v="112"/>
    <x v="85"/>
    <x v="73"/>
    <x v="35"/>
    <x v="122"/>
    <x v="173"/>
    <x v="0"/>
    <x v="70"/>
    <x v="112"/>
    <x v="85"/>
    <x v="73"/>
    <x v="35"/>
    <x v="0"/>
    <x v="0"/>
    <x v="0"/>
    <x v="0"/>
  </r>
  <r>
    <x v="62"/>
    <x v="0"/>
    <x v="229"/>
    <x v="40"/>
    <x v="0"/>
    <x v="30"/>
    <x v="137"/>
    <x v="136"/>
    <x v="129"/>
    <x v="70"/>
    <x v="229"/>
    <x v="40"/>
    <x v="0"/>
    <x v="30"/>
    <x v="137"/>
    <x v="136"/>
    <x v="129"/>
    <x v="70"/>
    <x v="0"/>
    <x v="0"/>
    <x v="0"/>
    <x v="0"/>
  </r>
  <r>
    <x v="63"/>
    <x v="0"/>
    <x v="189"/>
    <x v="285"/>
    <x v="0"/>
    <x v="53"/>
    <x v="122"/>
    <x v="141"/>
    <x v="149"/>
    <x v="121"/>
    <x v="189"/>
    <x v="285"/>
    <x v="0"/>
    <x v="53"/>
    <x v="122"/>
    <x v="141"/>
    <x v="149"/>
    <x v="121"/>
    <x v="0"/>
    <x v="0"/>
    <x v="0"/>
    <x v="0"/>
  </r>
  <r>
    <x v="64"/>
    <x v="0"/>
    <x v="66"/>
    <x v="139"/>
    <x v="0"/>
    <x v="92"/>
    <x v="84"/>
    <x v="55"/>
    <x v="38"/>
    <x v="29"/>
    <x v="66"/>
    <x v="139"/>
    <x v="0"/>
    <x v="92"/>
    <x v="84"/>
    <x v="55"/>
    <x v="38"/>
    <x v="29"/>
    <x v="0"/>
    <x v="0"/>
    <x v="0"/>
    <x v="0"/>
  </r>
  <r>
    <x v="65"/>
    <x v="0"/>
    <x v="223"/>
    <x v="16"/>
    <x v="0"/>
    <x v="274"/>
    <x v="148"/>
    <x v="120"/>
    <x v="104"/>
    <x v="12"/>
    <x v="223"/>
    <x v="16"/>
    <x v="0"/>
    <x v="274"/>
    <x v="148"/>
    <x v="120"/>
    <x v="104"/>
    <x v="12"/>
    <x v="0"/>
    <x v="0"/>
    <x v="0"/>
    <x v="0"/>
  </r>
  <r>
    <x v="66"/>
    <x v="1"/>
    <x v="192"/>
    <x v="189"/>
    <x v="0"/>
    <x v="86"/>
    <x v="112"/>
    <x v="138"/>
    <x v="135"/>
    <x v="114"/>
    <x v="192"/>
    <x v="189"/>
    <x v="0"/>
    <x v="86"/>
    <x v="112"/>
    <x v="138"/>
    <x v="135"/>
    <x v="114"/>
    <x v="0"/>
    <x v="0"/>
    <x v="0"/>
    <x v="0"/>
  </r>
  <r>
    <x v="67"/>
    <x v="1"/>
    <x v="104"/>
    <x v="296"/>
    <x v="0"/>
    <x v="118"/>
    <x v="35"/>
    <x v="138"/>
    <x v="142"/>
    <x v="175"/>
    <x v="104"/>
    <x v="296"/>
    <x v="0"/>
    <x v="118"/>
    <x v="35"/>
    <x v="138"/>
    <x v="142"/>
    <x v="175"/>
    <x v="0"/>
    <x v="0"/>
    <x v="0"/>
    <x v="0"/>
  </r>
  <r>
    <x v="68"/>
    <x v="1"/>
    <x v="260"/>
    <x v="271"/>
    <x v="0"/>
    <x v="144"/>
    <x v="170"/>
    <x v="177"/>
    <x v="177"/>
    <x v="99"/>
    <x v="260"/>
    <x v="271"/>
    <x v="0"/>
    <x v="144"/>
    <x v="170"/>
    <x v="177"/>
    <x v="177"/>
    <x v="99"/>
    <x v="0"/>
    <x v="0"/>
    <x v="0"/>
    <x v="0"/>
  </r>
  <r>
    <x v="69"/>
    <x v="1"/>
    <x v="124"/>
    <x v="293"/>
    <x v="0"/>
    <x v="176"/>
    <x v="64"/>
    <x v="138"/>
    <x v="143"/>
    <x v="161"/>
    <x v="124"/>
    <x v="293"/>
    <x v="0"/>
    <x v="176"/>
    <x v="64"/>
    <x v="138"/>
    <x v="143"/>
    <x v="161"/>
    <x v="0"/>
    <x v="0"/>
    <x v="0"/>
    <x v="0"/>
  </r>
  <r>
    <x v="70"/>
    <x v="1"/>
    <x v="171"/>
    <x v="283"/>
    <x v="0"/>
    <x v="190"/>
    <x v="52"/>
    <x v="93"/>
    <x v="165"/>
    <x v="176"/>
    <x v="171"/>
    <x v="283"/>
    <x v="0"/>
    <x v="190"/>
    <x v="52"/>
    <x v="93"/>
    <x v="165"/>
    <x v="176"/>
    <x v="0"/>
    <x v="0"/>
    <x v="0"/>
    <x v="0"/>
  </r>
  <r>
    <x v="71"/>
    <x v="0"/>
    <x v="271"/>
    <x v="176"/>
    <x v="0"/>
    <x v="42"/>
    <x v="182"/>
    <x v="174"/>
    <x v="179"/>
    <x v="82"/>
    <x v="271"/>
    <x v="176"/>
    <x v="0"/>
    <x v="42"/>
    <x v="182"/>
    <x v="174"/>
    <x v="179"/>
    <x v="82"/>
    <x v="0"/>
    <x v="0"/>
    <x v="0"/>
    <x v="0"/>
  </r>
  <r>
    <x v="72"/>
    <x v="0"/>
    <x v="201"/>
    <x v="18"/>
    <x v="0"/>
    <x v="95"/>
    <x v="135"/>
    <x v="112"/>
    <x v="96"/>
    <x v="23"/>
    <x v="201"/>
    <x v="18"/>
    <x v="0"/>
    <x v="95"/>
    <x v="135"/>
    <x v="112"/>
    <x v="96"/>
    <x v="23"/>
    <x v="0"/>
    <x v="0"/>
    <x v="0"/>
    <x v="0"/>
  </r>
  <r>
    <x v="73"/>
    <x v="0"/>
    <x v="141"/>
    <x v="160"/>
    <x v="0"/>
    <x v="122"/>
    <x v="89"/>
    <x v="92"/>
    <x v="93"/>
    <x v="96"/>
    <x v="141"/>
    <x v="160"/>
    <x v="0"/>
    <x v="122"/>
    <x v="89"/>
    <x v="92"/>
    <x v="93"/>
    <x v="96"/>
    <x v="0"/>
    <x v="0"/>
    <x v="0"/>
    <x v="0"/>
  </r>
  <r>
    <x v="74"/>
    <x v="0"/>
    <x v="7"/>
    <x v="32"/>
    <x v="0"/>
    <x v="78"/>
    <x v="19"/>
    <x v="5"/>
    <x v="3"/>
    <x v="40"/>
    <x v="7"/>
    <x v="32"/>
    <x v="0"/>
    <x v="78"/>
    <x v="19"/>
    <x v="5"/>
    <x v="3"/>
    <x v="40"/>
    <x v="0"/>
    <x v="0"/>
    <x v="0"/>
    <x v="0"/>
  </r>
  <r>
    <x v="75"/>
    <x v="0"/>
    <x v="20"/>
    <x v="61"/>
    <x v="0"/>
    <x v="56"/>
    <x v="23"/>
    <x v="18"/>
    <x v="12"/>
    <x v="88"/>
    <x v="20"/>
    <x v="61"/>
    <x v="0"/>
    <x v="56"/>
    <x v="23"/>
    <x v="18"/>
    <x v="12"/>
    <x v="88"/>
    <x v="0"/>
    <x v="0"/>
    <x v="0"/>
    <x v="0"/>
  </r>
  <r>
    <x v="76"/>
    <x v="0"/>
    <x v="88"/>
    <x v="129"/>
    <x v="0"/>
    <x v="11"/>
    <x v="77"/>
    <x v="51"/>
    <x v="53"/>
    <x v="58"/>
    <x v="88"/>
    <x v="129"/>
    <x v="0"/>
    <x v="11"/>
    <x v="77"/>
    <x v="51"/>
    <x v="53"/>
    <x v="58"/>
    <x v="0"/>
    <x v="0"/>
    <x v="0"/>
    <x v="0"/>
  </r>
  <r>
    <x v="77"/>
    <x v="0"/>
    <x v="160"/>
    <x v="267"/>
    <x v="0"/>
    <x v="228"/>
    <x v="117"/>
    <x v="138"/>
    <x v="126"/>
    <x v="102"/>
    <x v="160"/>
    <x v="267"/>
    <x v="0"/>
    <x v="228"/>
    <x v="117"/>
    <x v="138"/>
    <x v="126"/>
    <x v="102"/>
    <x v="0"/>
    <x v="0"/>
    <x v="0"/>
    <x v="0"/>
  </r>
  <r>
    <x v="78"/>
    <x v="1"/>
    <x v="95"/>
    <x v="203"/>
    <x v="0"/>
    <x v="212"/>
    <x v="64"/>
    <x v="39"/>
    <x v="31"/>
    <x v="50"/>
    <x v="95"/>
    <x v="203"/>
    <x v="0"/>
    <x v="212"/>
    <x v="64"/>
    <x v="39"/>
    <x v="31"/>
    <x v="50"/>
    <x v="0"/>
    <x v="0"/>
    <x v="0"/>
    <x v="0"/>
  </r>
  <r>
    <x v="79"/>
    <x v="0"/>
    <x v="248"/>
    <x v="55"/>
    <x v="0"/>
    <x v="103"/>
    <x v="159"/>
    <x v="145"/>
    <x v="137"/>
    <x v="45"/>
    <x v="248"/>
    <x v="55"/>
    <x v="0"/>
    <x v="103"/>
    <x v="159"/>
    <x v="145"/>
    <x v="137"/>
    <x v="45"/>
    <x v="0"/>
    <x v="0"/>
    <x v="0"/>
    <x v="0"/>
  </r>
  <r>
    <x v="80"/>
    <x v="1"/>
    <x v="281"/>
    <x v="63"/>
    <x v="0"/>
    <x v="156"/>
    <x v="189"/>
    <x v="183"/>
    <x v="173"/>
    <x v="42"/>
    <x v="281"/>
    <x v="63"/>
    <x v="0"/>
    <x v="156"/>
    <x v="189"/>
    <x v="183"/>
    <x v="173"/>
    <x v="42"/>
    <x v="0"/>
    <x v="0"/>
    <x v="0"/>
    <x v="0"/>
  </r>
  <r>
    <x v="81"/>
    <x v="0"/>
    <x v="249"/>
    <x v="38"/>
    <x v="0"/>
    <x v="37"/>
    <x v="167"/>
    <x v="153"/>
    <x v="141"/>
    <x v="25"/>
    <x v="249"/>
    <x v="38"/>
    <x v="0"/>
    <x v="37"/>
    <x v="167"/>
    <x v="153"/>
    <x v="141"/>
    <x v="25"/>
    <x v="0"/>
    <x v="0"/>
    <x v="0"/>
    <x v="0"/>
  </r>
  <r>
    <x v="82"/>
    <x v="0"/>
    <x v="236"/>
    <x v="77"/>
    <x v="0"/>
    <x v="34"/>
    <x v="158"/>
    <x v="148"/>
    <x v="132"/>
    <x v="36"/>
    <x v="236"/>
    <x v="77"/>
    <x v="0"/>
    <x v="34"/>
    <x v="158"/>
    <x v="148"/>
    <x v="132"/>
    <x v="36"/>
    <x v="0"/>
    <x v="0"/>
    <x v="0"/>
    <x v="0"/>
  </r>
  <r>
    <x v="83"/>
    <x v="0"/>
    <x v="250"/>
    <x v="97"/>
    <x v="0"/>
    <x v="269"/>
    <x v="136"/>
    <x v="129"/>
    <x v="160"/>
    <x v="113"/>
    <x v="250"/>
    <x v="97"/>
    <x v="0"/>
    <x v="269"/>
    <x v="136"/>
    <x v="129"/>
    <x v="160"/>
    <x v="113"/>
    <x v="0"/>
    <x v="0"/>
    <x v="0"/>
    <x v="0"/>
  </r>
  <r>
    <x v="84"/>
    <x v="0"/>
    <x v="280"/>
    <x v="88"/>
    <x v="0"/>
    <x v="47"/>
    <x v="194"/>
    <x v="178"/>
    <x v="166"/>
    <x v="14"/>
    <x v="280"/>
    <x v="88"/>
    <x v="0"/>
    <x v="47"/>
    <x v="194"/>
    <x v="178"/>
    <x v="166"/>
    <x v="14"/>
    <x v="0"/>
    <x v="0"/>
    <x v="0"/>
    <x v="0"/>
  </r>
  <r>
    <x v="85"/>
    <x v="0"/>
    <x v="273"/>
    <x v="145"/>
    <x v="0"/>
    <x v="55"/>
    <x v="164"/>
    <x v="159"/>
    <x v="171"/>
    <x v="98"/>
    <x v="273"/>
    <x v="145"/>
    <x v="0"/>
    <x v="55"/>
    <x v="164"/>
    <x v="159"/>
    <x v="171"/>
    <x v="98"/>
    <x v="0"/>
    <x v="0"/>
    <x v="0"/>
    <x v="0"/>
  </r>
  <r>
    <x v="86"/>
    <x v="1"/>
    <x v="24"/>
    <x v="292"/>
    <x v="0"/>
    <x v="45"/>
    <x v="1"/>
    <x v="36"/>
    <x v="108"/>
    <x v="185"/>
    <x v="24"/>
    <x v="292"/>
    <x v="0"/>
    <x v="45"/>
    <x v="1"/>
    <x v="36"/>
    <x v="108"/>
    <x v="185"/>
    <x v="0"/>
    <x v="0"/>
    <x v="0"/>
    <x v="0"/>
  </r>
  <r>
    <x v="87"/>
    <x v="0"/>
    <x v="202"/>
    <x v="67"/>
    <x v="0"/>
    <x v="151"/>
    <x v="107"/>
    <x v="120"/>
    <x v="126"/>
    <x v="112"/>
    <x v="202"/>
    <x v="67"/>
    <x v="0"/>
    <x v="151"/>
    <x v="107"/>
    <x v="120"/>
    <x v="126"/>
    <x v="112"/>
    <x v="0"/>
    <x v="0"/>
    <x v="0"/>
    <x v="0"/>
  </r>
  <r>
    <x v="88"/>
    <x v="0"/>
    <x v="154"/>
    <x v="134"/>
    <x v="0"/>
    <x v="111"/>
    <x v="105"/>
    <x v="102"/>
    <x v="95"/>
    <x v="80"/>
    <x v="154"/>
    <x v="134"/>
    <x v="0"/>
    <x v="111"/>
    <x v="105"/>
    <x v="102"/>
    <x v="95"/>
    <x v="80"/>
    <x v="0"/>
    <x v="0"/>
    <x v="0"/>
    <x v="0"/>
  </r>
  <r>
    <x v="89"/>
    <x v="0"/>
    <x v="262"/>
    <x v="294"/>
    <x v="0"/>
    <x v="76"/>
    <x v="134"/>
    <x v="190"/>
    <x v="188"/>
    <x v="165"/>
    <x v="262"/>
    <x v="294"/>
    <x v="0"/>
    <x v="76"/>
    <x v="134"/>
    <x v="190"/>
    <x v="188"/>
    <x v="165"/>
    <x v="0"/>
    <x v="0"/>
    <x v="0"/>
    <x v="0"/>
  </r>
  <r>
    <x v="90"/>
    <x v="1"/>
    <x v="219"/>
    <x v="260"/>
    <x v="0"/>
    <x v="149"/>
    <x v="92"/>
    <x v="149"/>
    <x v="169"/>
    <x v="164"/>
    <x v="219"/>
    <x v="260"/>
    <x v="0"/>
    <x v="149"/>
    <x v="92"/>
    <x v="149"/>
    <x v="169"/>
    <x v="164"/>
    <x v="0"/>
    <x v="0"/>
    <x v="0"/>
    <x v="0"/>
  </r>
  <r>
    <x v="91"/>
    <x v="0"/>
    <x v="74"/>
    <x v="25"/>
    <x v="0"/>
    <x v="199"/>
    <x v="72"/>
    <x v="39"/>
    <x v="22"/>
    <x v="17"/>
    <x v="74"/>
    <x v="25"/>
    <x v="0"/>
    <x v="199"/>
    <x v="72"/>
    <x v="39"/>
    <x v="22"/>
    <x v="17"/>
    <x v="0"/>
    <x v="0"/>
    <x v="0"/>
    <x v="0"/>
  </r>
  <r>
    <x v="92"/>
    <x v="0"/>
    <x v="108"/>
    <x v="205"/>
    <x v="0"/>
    <x v="104"/>
    <x v="110"/>
    <x v="87"/>
    <x v="71"/>
    <x v="39"/>
    <x v="108"/>
    <x v="205"/>
    <x v="0"/>
    <x v="104"/>
    <x v="110"/>
    <x v="87"/>
    <x v="71"/>
    <x v="39"/>
    <x v="0"/>
    <x v="0"/>
    <x v="0"/>
    <x v="0"/>
  </r>
  <r>
    <x v="93"/>
    <x v="0"/>
    <x v="158"/>
    <x v="99"/>
    <x v="0"/>
    <x v="61"/>
    <x v="121"/>
    <x v="109"/>
    <x v="85"/>
    <x v="34"/>
    <x v="158"/>
    <x v="99"/>
    <x v="0"/>
    <x v="61"/>
    <x v="121"/>
    <x v="109"/>
    <x v="85"/>
    <x v="34"/>
    <x v="0"/>
    <x v="0"/>
    <x v="0"/>
    <x v="0"/>
  </r>
  <r>
    <x v="94"/>
    <x v="0"/>
    <x v="296"/>
    <x v="138"/>
    <x v="0"/>
    <x v="5"/>
    <x v="203"/>
    <x v="192"/>
    <x v="193"/>
    <x v="75"/>
    <x v="296"/>
    <x v="138"/>
    <x v="0"/>
    <x v="5"/>
    <x v="203"/>
    <x v="192"/>
    <x v="193"/>
    <x v="75"/>
    <x v="0"/>
    <x v="0"/>
    <x v="0"/>
    <x v="0"/>
  </r>
  <r>
    <x v="95"/>
    <x v="0"/>
    <x v="294"/>
    <x v="96"/>
    <x v="0"/>
    <x v="231"/>
    <x v="199"/>
    <x v="196"/>
    <x v="190"/>
    <x v="81"/>
    <x v="294"/>
    <x v="96"/>
    <x v="0"/>
    <x v="231"/>
    <x v="199"/>
    <x v="196"/>
    <x v="190"/>
    <x v="81"/>
    <x v="0"/>
    <x v="0"/>
    <x v="0"/>
    <x v="0"/>
  </r>
  <r>
    <x v="96"/>
    <x v="0"/>
    <x v="34"/>
    <x v="108"/>
    <x v="0"/>
    <x v="268"/>
    <x v="35"/>
    <x v="14"/>
    <x v="11"/>
    <x v="48"/>
    <x v="34"/>
    <x v="108"/>
    <x v="0"/>
    <x v="268"/>
    <x v="35"/>
    <x v="14"/>
    <x v="11"/>
    <x v="48"/>
    <x v="0"/>
    <x v="0"/>
    <x v="0"/>
    <x v="0"/>
  </r>
  <r>
    <x v="97"/>
    <x v="0"/>
    <x v="274"/>
    <x v="279"/>
    <x v="0"/>
    <x v="189"/>
    <x v="127"/>
    <x v="188"/>
    <x v="193"/>
    <x v="174"/>
    <x v="274"/>
    <x v="279"/>
    <x v="0"/>
    <x v="189"/>
    <x v="127"/>
    <x v="188"/>
    <x v="193"/>
    <x v="174"/>
    <x v="0"/>
    <x v="0"/>
    <x v="0"/>
    <x v="0"/>
  </r>
  <r>
    <x v="98"/>
    <x v="0"/>
    <x v="166"/>
    <x v="110"/>
    <x v="0"/>
    <x v="221"/>
    <x v="115"/>
    <x v="103"/>
    <x v="91"/>
    <x v="51"/>
    <x v="166"/>
    <x v="110"/>
    <x v="0"/>
    <x v="221"/>
    <x v="115"/>
    <x v="103"/>
    <x v="91"/>
    <x v="51"/>
    <x v="0"/>
    <x v="0"/>
    <x v="0"/>
    <x v="0"/>
  </r>
  <r>
    <x v="99"/>
    <x v="0"/>
    <x v="27"/>
    <x v="59"/>
    <x v="0"/>
    <x v="82"/>
    <x v="46"/>
    <x v="24"/>
    <x v="15"/>
    <x v="38"/>
    <x v="27"/>
    <x v="59"/>
    <x v="0"/>
    <x v="82"/>
    <x v="46"/>
    <x v="24"/>
    <x v="15"/>
    <x v="38"/>
    <x v="0"/>
    <x v="0"/>
    <x v="0"/>
    <x v="0"/>
  </r>
  <r>
    <x v="100"/>
    <x v="0"/>
    <x v="267"/>
    <x v="107"/>
    <x v="0"/>
    <x v="69"/>
    <x v="177"/>
    <x v="166"/>
    <x v="164"/>
    <x v="56"/>
    <x v="267"/>
    <x v="107"/>
    <x v="0"/>
    <x v="69"/>
    <x v="177"/>
    <x v="166"/>
    <x v="164"/>
    <x v="56"/>
    <x v="0"/>
    <x v="0"/>
    <x v="0"/>
    <x v="0"/>
  </r>
  <r>
    <x v="101"/>
    <x v="0"/>
    <x v="263"/>
    <x v="100"/>
    <x v="0"/>
    <x v="243"/>
    <x v="163"/>
    <x v="152"/>
    <x v="167"/>
    <x v="88"/>
    <x v="263"/>
    <x v="100"/>
    <x v="0"/>
    <x v="243"/>
    <x v="163"/>
    <x v="152"/>
    <x v="167"/>
    <x v="88"/>
    <x v="0"/>
    <x v="0"/>
    <x v="0"/>
    <x v="0"/>
  </r>
  <r>
    <x v="102"/>
    <x v="1"/>
    <x v="81"/>
    <x v="246"/>
    <x v="0"/>
    <x v="115"/>
    <x v="31"/>
    <x v="64"/>
    <x v="97"/>
    <x v="160"/>
    <x v="81"/>
    <x v="246"/>
    <x v="0"/>
    <x v="115"/>
    <x v="31"/>
    <x v="64"/>
    <x v="97"/>
    <x v="160"/>
    <x v="0"/>
    <x v="0"/>
    <x v="0"/>
    <x v="0"/>
  </r>
  <r>
    <x v="103"/>
    <x v="1"/>
    <x v="264"/>
    <x v="236"/>
    <x v="0"/>
    <x v="31"/>
    <x v="181"/>
    <x v="180"/>
    <x v="172"/>
    <x v="67"/>
    <x v="264"/>
    <x v="236"/>
    <x v="0"/>
    <x v="31"/>
    <x v="181"/>
    <x v="180"/>
    <x v="172"/>
    <x v="67"/>
    <x v="0"/>
    <x v="0"/>
    <x v="0"/>
    <x v="0"/>
  </r>
  <r>
    <x v="104"/>
    <x v="1"/>
    <x v="144"/>
    <x v="243"/>
    <x v="0"/>
    <x v="25"/>
    <x v="90"/>
    <x v="61"/>
    <x v="126"/>
    <x v="133"/>
    <x v="144"/>
    <x v="243"/>
    <x v="0"/>
    <x v="25"/>
    <x v="90"/>
    <x v="61"/>
    <x v="126"/>
    <x v="133"/>
    <x v="0"/>
    <x v="0"/>
    <x v="0"/>
    <x v="0"/>
  </r>
  <r>
    <x v="105"/>
    <x v="0"/>
    <x v="220"/>
    <x v="188"/>
    <x v="0"/>
    <x v="232"/>
    <x v="129"/>
    <x v="133"/>
    <x v="126"/>
    <x v="81"/>
    <x v="220"/>
    <x v="188"/>
    <x v="0"/>
    <x v="232"/>
    <x v="129"/>
    <x v="133"/>
    <x v="126"/>
    <x v="81"/>
    <x v="0"/>
    <x v="0"/>
    <x v="0"/>
    <x v="0"/>
  </r>
  <r>
    <x v="106"/>
    <x v="0"/>
    <x v="136"/>
    <x v="47"/>
    <x v="0"/>
    <x v="151"/>
    <x v="96"/>
    <x v="63"/>
    <x v="64"/>
    <x v="47"/>
    <x v="136"/>
    <x v="47"/>
    <x v="0"/>
    <x v="151"/>
    <x v="96"/>
    <x v="63"/>
    <x v="64"/>
    <x v="47"/>
    <x v="0"/>
    <x v="0"/>
    <x v="0"/>
    <x v="0"/>
  </r>
  <r>
    <x v="107"/>
    <x v="0"/>
    <x v="292"/>
    <x v="159"/>
    <x v="0"/>
    <x v="219"/>
    <x v="189"/>
    <x v="184"/>
    <x v="186"/>
    <x v="94"/>
    <x v="292"/>
    <x v="159"/>
    <x v="0"/>
    <x v="219"/>
    <x v="189"/>
    <x v="184"/>
    <x v="186"/>
    <x v="94"/>
    <x v="0"/>
    <x v="0"/>
    <x v="0"/>
    <x v="0"/>
  </r>
  <r>
    <x v="108"/>
    <x v="1"/>
    <x v="188"/>
    <x v="235"/>
    <x v="0"/>
    <x v="253"/>
    <x v="129"/>
    <x v="140"/>
    <x v="128"/>
    <x v="84"/>
    <x v="188"/>
    <x v="235"/>
    <x v="0"/>
    <x v="253"/>
    <x v="129"/>
    <x v="140"/>
    <x v="128"/>
    <x v="84"/>
    <x v="0"/>
    <x v="0"/>
    <x v="0"/>
    <x v="0"/>
  </r>
  <r>
    <x v="109"/>
    <x v="1"/>
    <x v="79"/>
    <x v="281"/>
    <x v="0"/>
    <x v="71"/>
    <x v="29"/>
    <x v="65"/>
    <x v="81"/>
    <x v="152"/>
    <x v="79"/>
    <x v="281"/>
    <x v="0"/>
    <x v="71"/>
    <x v="29"/>
    <x v="65"/>
    <x v="81"/>
    <x v="152"/>
    <x v="0"/>
    <x v="0"/>
    <x v="0"/>
    <x v="0"/>
  </r>
  <r>
    <x v="110"/>
    <x v="0"/>
    <x v="44"/>
    <x v="41"/>
    <x v="0"/>
    <x v="205"/>
    <x v="50"/>
    <x v="21"/>
    <x v="13"/>
    <x v="19"/>
    <x v="44"/>
    <x v="41"/>
    <x v="0"/>
    <x v="205"/>
    <x v="50"/>
    <x v="21"/>
    <x v="13"/>
    <x v="19"/>
    <x v="0"/>
    <x v="0"/>
    <x v="0"/>
    <x v="0"/>
  </r>
  <r>
    <x v="111"/>
    <x v="0"/>
    <x v="42"/>
    <x v="69"/>
    <x v="0"/>
    <x v="247"/>
    <x v="48"/>
    <x v="26"/>
    <x v="17"/>
    <x v="47"/>
    <x v="42"/>
    <x v="69"/>
    <x v="0"/>
    <x v="247"/>
    <x v="48"/>
    <x v="26"/>
    <x v="17"/>
    <x v="47"/>
    <x v="0"/>
    <x v="0"/>
    <x v="0"/>
    <x v="0"/>
  </r>
  <r>
    <x v="112"/>
    <x v="0"/>
    <x v="297"/>
    <x v="79"/>
    <x v="0"/>
    <x v="155"/>
    <x v="202"/>
    <x v="197"/>
    <x v="196"/>
    <x v="106"/>
    <x v="297"/>
    <x v="79"/>
    <x v="0"/>
    <x v="155"/>
    <x v="202"/>
    <x v="197"/>
    <x v="196"/>
    <x v="106"/>
    <x v="0"/>
    <x v="0"/>
    <x v="0"/>
    <x v="0"/>
  </r>
  <r>
    <x v="113"/>
    <x v="0"/>
    <x v="114"/>
    <x v="118"/>
    <x v="0"/>
    <x v="261"/>
    <x v="87"/>
    <x v="76"/>
    <x v="59"/>
    <x v="56"/>
    <x v="114"/>
    <x v="118"/>
    <x v="0"/>
    <x v="261"/>
    <x v="87"/>
    <x v="76"/>
    <x v="59"/>
    <x v="56"/>
    <x v="0"/>
    <x v="0"/>
    <x v="0"/>
    <x v="0"/>
  </r>
  <r>
    <x v="114"/>
    <x v="0"/>
    <x v="40"/>
    <x v="213"/>
    <x v="0"/>
    <x v="43"/>
    <x v="21"/>
    <x v="32"/>
    <x v="49"/>
    <x v="147"/>
    <x v="40"/>
    <x v="213"/>
    <x v="0"/>
    <x v="43"/>
    <x v="21"/>
    <x v="32"/>
    <x v="49"/>
    <x v="147"/>
    <x v="0"/>
    <x v="0"/>
    <x v="0"/>
    <x v="0"/>
  </r>
  <r>
    <x v="115"/>
    <x v="0"/>
    <x v="9"/>
    <x v="76"/>
    <x v="0"/>
    <x v="42"/>
    <x v="28"/>
    <x v="13"/>
    <x v="9"/>
    <x v="46"/>
    <x v="9"/>
    <x v="76"/>
    <x v="0"/>
    <x v="42"/>
    <x v="28"/>
    <x v="13"/>
    <x v="9"/>
    <x v="46"/>
    <x v="0"/>
    <x v="0"/>
    <x v="0"/>
    <x v="0"/>
  </r>
  <r>
    <x v="116"/>
    <x v="0"/>
    <x v="48"/>
    <x v="177"/>
    <x v="0"/>
    <x v="233"/>
    <x v="30"/>
    <x v="17"/>
    <x v="25"/>
    <x v="110"/>
    <x v="48"/>
    <x v="177"/>
    <x v="0"/>
    <x v="233"/>
    <x v="30"/>
    <x v="17"/>
    <x v="25"/>
    <x v="110"/>
    <x v="0"/>
    <x v="0"/>
    <x v="0"/>
    <x v="0"/>
  </r>
  <r>
    <x v="117"/>
    <x v="0"/>
    <x v="69"/>
    <x v="119"/>
    <x v="0"/>
    <x v="41"/>
    <x v="60"/>
    <x v="46"/>
    <x v="41"/>
    <x v="74"/>
    <x v="69"/>
    <x v="119"/>
    <x v="0"/>
    <x v="41"/>
    <x v="60"/>
    <x v="46"/>
    <x v="41"/>
    <x v="74"/>
    <x v="0"/>
    <x v="0"/>
    <x v="0"/>
    <x v="0"/>
  </r>
  <r>
    <x v="118"/>
    <x v="0"/>
    <x v="0"/>
    <x v="95"/>
    <x v="0"/>
    <x v="142"/>
    <x v="5"/>
    <x v="0"/>
    <x v="0"/>
    <x v="106"/>
    <x v="0"/>
    <x v="95"/>
    <x v="0"/>
    <x v="142"/>
    <x v="5"/>
    <x v="0"/>
    <x v="0"/>
    <x v="106"/>
    <x v="0"/>
    <x v="0"/>
    <x v="0"/>
    <x v="0"/>
  </r>
  <r>
    <x v="119"/>
    <x v="0"/>
    <x v="182"/>
    <x v="182"/>
    <x v="0"/>
    <x v="60"/>
    <x v="114"/>
    <x v="122"/>
    <x v="121"/>
    <x v="93"/>
    <x v="182"/>
    <x v="182"/>
    <x v="0"/>
    <x v="60"/>
    <x v="114"/>
    <x v="122"/>
    <x v="121"/>
    <x v="93"/>
    <x v="0"/>
    <x v="0"/>
    <x v="0"/>
    <x v="0"/>
  </r>
  <r>
    <x v="120"/>
    <x v="0"/>
    <x v="22"/>
    <x v="167"/>
    <x v="0"/>
    <x v="260"/>
    <x v="23"/>
    <x v="16"/>
    <x v="19"/>
    <x v="112"/>
    <x v="22"/>
    <x v="167"/>
    <x v="0"/>
    <x v="260"/>
    <x v="23"/>
    <x v="16"/>
    <x v="19"/>
    <x v="112"/>
    <x v="0"/>
    <x v="0"/>
    <x v="0"/>
    <x v="0"/>
  </r>
  <r>
    <x v="121"/>
    <x v="0"/>
    <x v="33"/>
    <x v="117"/>
    <x v="0"/>
    <x v="270"/>
    <x v="35"/>
    <x v="12"/>
    <x v="12"/>
    <x v="50"/>
    <x v="33"/>
    <x v="117"/>
    <x v="0"/>
    <x v="270"/>
    <x v="35"/>
    <x v="12"/>
    <x v="12"/>
    <x v="50"/>
    <x v="0"/>
    <x v="0"/>
    <x v="0"/>
    <x v="0"/>
  </r>
  <r>
    <x v="122"/>
    <x v="1"/>
    <x v="215"/>
    <x v="298"/>
    <x v="0"/>
    <x v="101"/>
    <x v="35"/>
    <x v="185"/>
    <x v="185"/>
    <x v="183"/>
    <x v="215"/>
    <x v="298"/>
    <x v="0"/>
    <x v="101"/>
    <x v="35"/>
    <x v="185"/>
    <x v="185"/>
    <x v="183"/>
    <x v="0"/>
    <x v="0"/>
    <x v="0"/>
    <x v="0"/>
  </r>
  <r>
    <x v="123"/>
    <x v="1"/>
    <x v="29"/>
    <x v="284"/>
    <x v="0"/>
    <x v="133"/>
    <x v="7"/>
    <x v="25"/>
    <x v="67"/>
    <x v="176"/>
    <x v="29"/>
    <x v="284"/>
    <x v="0"/>
    <x v="133"/>
    <x v="7"/>
    <x v="25"/>
    <x v="67"/>
    <x v="176"/>
    <x v="0"/>
    <x v="0"/>
    <x v="0"/>
    <x v="0"/>
  </r>
  <r>
    <x v="124"/>
    <x v="1"/>
    <x v="180"/>
    <x v="299"/>
    <x v="0"/>
    <x v="140"/>
    <x v="8"/>
    <x v="163"/>
    <x v="189"/>
    <x v="186"/>
    <x v="180"/>
    <x v="299"/>
    <x v="0"/>
    <x v="140"/>
    <x v="8"/>
    <x v="163"/>
    <x v="189"/>
    <x v="186"/>
    <x v="0"/>
    <x v="0"/>
    <x v="0"/>
    <x v="0"/>
  </r>
  <r>
    <x v="125"/>
    <x v="0"/>
    <x v="35"/>
    <x v="245"/>
    <x v="0"/>
    <x v="148"/>
    <x v="32"/>
    <x v="35"/>
    <x v="46"/>
    <x v="125"/>
    <x v="35"/>
    <x v="245"/>
    <x v="0"/>
    <x v="148"/>
    <x v="32"/>
    <x v="35"/>
    <x v="46"/>
    <x v="125"/>
    <x v="0"/>
    <x v="0"/>
    <x v="0"/>
    <x v="0"/>
  </r>
  <r>
    <x v="126"/>
    <x v="0"/>
    <x v="97"/>
    <x v="165"/>
    <x v="0"/>
    <x v="139"/>
    <x v="78"/>
    <x v="71"/>
    <x v="61"/>
    <x v="66"/>
    <x v="97"/>
    <x v="165"/>
    <x v="0"/>
    <x v="139"/>
    <x v="78"/>
    <x v="71"/>
    <x v="61"/>
    <x v="66"/>
    <x v="0"/>
    <x v="0"/>
    <x v="0"/>
    <x v="0"/>
  </r>
  <r>
    <x v="127"/>
    <x v="0"/>
    <x v="103"/>
    <x v="83"/>
    <x v="0"/>
    <x v="198"/>
    <x v="91"/>
    <x v="76"/>
    <x v="65"/>
    <x v="56"/>
    <x v="103"/>
    <x v="83"/>
    <x v="0"/>
    <x v="198"/>
    <x v="91"/>
    <x v="76"/>
    <x v="65"/>
    <x v="56"/>
    <x v="0"/>
    <x v="0"/>
    <x v="0"/>
    <x v="0"/>
  </r>
  <r>
    <x v="128"/>
    <x v="0"/>
    <x v="80"/>
    <x v="15"/>
    <x v="0"/>
    <x v="8"/>
    <x v="71"/>
    <x v="53"/>
    <x v="28"/>
    <x v="33"/>
    <x v="80"/>
    <x v="15"/>
    <x v="0"/>
    <x v="8"/>
    <x v="71"/>
    <x v="53"/>
    <x v="28"/>
    <x v="33"/>
    <x v="0"/>
    <x v="0"/>
    <x v="0"/>
    <x v="0"/>
  </r>
  <r>
    <x v="129"/>
    <x v="0"/>
    <x v="130"/>
    <x v="152"/>
    <x v="0"/>
    <x v="213"/>
    <x v="96"/>
    <x v="78"/>
    <x v="88"/>
    <x v="78"/>
    <x v="130"/>
    <x v="152"/>
    <x v="0"/>
    <x v="213"/>
    <x v="96"/>
    <x v="78"/>
    <x v="88"/>
    <x v="78"/>
    <x v="0"/>
    <x v="0"/>
    <x v="0"/>
    <x v="0"/>
  </r>
  <r>
    <x v="130"/>
    <x v="0"/>
    <x v="54"/>
    <x v="135"/>
    <x v="0"/>
    <x v="180"/>
    <x v="50"/>
    <x v="35"/>
    <x v="27"/>
    <x v="69"/>
    <x v="54"/>
    <x v="135"/>
    <x v="0"/>
    <x v="180"/>
    <x v="50"/>
    <x v="35"/>
    <x v="27"/>
    <x v="69"/>
    <x v="0"/>
    <x v="0"/>
    <x v="0"/>
    <x v="0"/>
  </r>
  <r>
    <x v="131"/>
    <x v="0"/>
    <x v="285"/>
    <x v="98"/>
    <x v="0"/>
    <x v="186"/>
    <x v="185"/>
    <x v="176"/>
    <x v="176"/>
    <x v="62"/>
    <x v="285"/>
    <x v="98"/>
    <x v="0"/>
    <x v="186"/>
    <x v="185"/>
    <x v="176"/>
    <x v="176"/>
    <x v="62"/>
    <x v="0"/>
    <x v="0"/>
    <x v="0"/>
    <x v="0"/>
  </r>
  <r>
    <x v="132"/>
    <x v="0"/>
    <x v="17"/>
    <x v="161"/>
    <x v="0"/>
    <x v="238"/>
    <x v="18"/>
    <x v="7"/>
    <x v="8"/>
    <x v="58"/>
    <x v="17"/>
    <x v="161"/>
    <x v="0"/>
    <x v="238"/>
    <x v="18"/>
    <x v="7"/>
    <x v="8"/>
    <x v="58"/>
    <x v="0"/>
    <x v="0"/>
    <x v="0"/>
    <x v="0"/>
  </r>
  <r>
    <x v="133"/>
    <x v="0"/>
    <x v="261"/>
    <x v="82"/>
    <x v="0"/>
    <x v="210"/>
    <x v="179"/>
    <x v="165"/>
    <x v="160"/>
    <x v="44"/>
    <x v="261"/>
    <x v="82"/>
    <x v="0"/>
    <x v="210"/>
    <x v="179"/>
    <x v="165"/>
    <x v="160"/>
    <x v="44"/>
    <x v="0"/>
    <x v="0"/>
    <x v="0"/>
    <x v="0"/>
  </r>
  <r>
    <x v="134"/>
    <x v="1"/>
    <x v="133"/>
    <x v="103"/>
    <x v="0"/>
    <x v="135"/>
    <x v="75"/>
    <x v="80"/>
    <x v="82"/>
    <x v="102"/>
    <x v="133"/>
    <x v="103"/>
    <x v="0"/>
    <x v="135"/>
    <x v="75"/>
    <x v="80"/>
    <x v="82"/>
    <x v="102"/>
    <x v="0"/>
    <x v="0"/>
    <x v="0"/>
    <x v="0"/>
  </r>
  <r>
    <x v="135"/>
    <x v="0"/>
    <x v="224"/>
    <x v="21"/>
    <x v="0"/>
    <x v="59"/>
    <x v="144"/>
    <x v="121"/>
    <x v="105"/>
    <x v="20"/>
    <x v="224"/>
    <x v="21"/>
    <x v="0"/>
    <x v="59"/>
    <x v="144"/>
    <x v="121"/>
    <x v="105"/>
    <x v="20"/>
    <x v="0"/>
    <x v="0"/>
    <x v="0"/>
    <x v="0"/>
  </r>
  <r>
    <x v="136"/>
    <x v="0"/>
    <x v="68"/>
    <x v="194"/>
    <x v="0"/>
    <x v="141"/>
    <x v="55"/>
    <x v="56"/>
    <x v="54"/>
    <x v="105"/>
    <x v="68"/>
    <x v="194"/>
    <x v="0"/>
    <x v="141"/>
    <x v="55"/>
    <x v="56"/>
    <x v="54"/>
    <x v="105"/>
    <x v="0"/>
    <x v="0"/>
    <x v="0"/>
    <x v="0"/>
  </r>
  <r>
    <x v="137"/>
    <x v="0"/>
    <x v="139"/>
    <x v="92"/>
    <x v="0"/>
    <x v="85"/>
    <x v="123"/>
    <x v="91"/>
    <x v="64"/>
    <x v="4"/>
    <x v="139"/>
    <x v="92"/>
    <x v="0"/>
    <x v="85"/>
    <x v="123"/>
    <x v="91"/>
    <x v="64"/>
    <x v="4"/>
    <x v="0"/>
    <x v="0"/>
    <x v="0"/>
    <x v="0"/>
  </r>
  <r>
    <x v="138"/>
    <x v="0"/>
    <x v="50"/>
    <x v="275"/>
    <x v="0"/>
    <x v="32"/>
    <x v="26"/>
    <x v="68"/>
    <x v="88"/>
    <x v="159"/>
    <x v="50"/>
    <x v="275"/>
    <x v="0"/>
    <x v="32"/>
    <x v="26"/>
    <x v="68"/>
    <x v="88"/>
    <x v="159"/>
    <x v="0"/>
    <x v="0"/>
    <x v="0"/>
    <x v="0"/>
  </r>
  <r>
    <x v="139"/>
    <x v="0"/>
    <x v="134"/>
    <x v="127"/>
    <x v="0"/>
    <x v="33"/>
    <x v="100"/>
    <x v="84"/>
    <x v="77"/>
    <x v="57"/>
    <x v="134"/>
    <x v="127"/>
    <x v="0"/>
    <x v="33"/>
    <x v="100"/>
    <x v="84"/>
    <x v="77"/>
    <x v="57"/>
    <x v="0"/>
    <x v="0"/>
    <x v="0"/>
    <x v="0"/>
  </r>
  <r>
    <x v="140"/>
    <x v="1"/>
    <x v="15"/>
    <x v="278"/>
    <x v="0"/>
    <x v="207"/>
    <x v="3"/>
    <x v="29"/>
    <x v="46"/>
    <x v="178"/>
    <x v="15"/>
    <x v="278"/>
    <x v="0"/>
    <x v="207"/>
    <x v="3"/>
    <x v="29"/>
    <x v="46"/>
    <x v="178"/>
    <x v="0"/>
    <x v="0"/>
    <x v="0"/>
    <x v="0"/>
  </r>
  <r>
    <x v="141"/>
    <x v="0"/>
    <x v="86"/>
    <x v="81"/>
    <x v="0"/>
    <x v="17"/>
    <x v="75"/>
    <x v="54"/>
    <x v="39"/>
    <x v="41"/>
    <x v="86"/>
    <x v="81"/>
    <x v="0"/>
    <x v="17"/>
    <x v="75"/>
    <x v="54"/>
    <x v="39"/>
    <x v="41"/>
    <x v="0"/>
    <x v="0"/>
    <x v="0"/>
    <x v="0"/>
  </r>
  <r>
    <x v="142"/>
    <x v="0"/>
    <x v="62"/>
    <x v="136"/>
    <x v="0"/>
    <x v="200"/>
    <x v="51"/>
    <x v="43"/>
    <x v="40"/>
    <x v="88"/>
    <x v="62"/>
    <x v="136"/>
    <x v="0"/>
    <x v="200"/>
    <x v="51"/>
    <x v="43"/>
    <x v="40"/>
    <x v="88"/>
    <x v="0"/>
    <x v="0"/>
    <x v="0"/>
    <x v="0"/>
  </r>
  <r>
    <x v="143"/>
    <x v="0"/>
    <x v="254"/>
    <x v="170"/>
    <x v="0"/>
    <x v="227"/>
    <x v="157"/>
    <x v="163"/>
    <x v="167"/>
    <x v="102"/>
    <x v="254"/>
    <x v="170"/>
    <x v="0"/>
    <x v="227"/>
    <x v="157"/>
    <x v="163"/>
    <x v="167"/>
    <x v="102"/>
    <x v="0"/>
    <x v="0"/>
    <x v="0"/>
    <x v="0"/>
  </r>
  <r>
    <x v="144"/>
    <x v="0"/>
    <x v="38"/>
    <x v="206"/>
    <x v="0"/>
    <x v="271"/>
    <x v="51"/>
    <x v="32"/>
    <x v="26"/>
    <x v="62"/>
    <x v="38"/>
    <x v="206"/>
    <x v="0"/>
    <x v="271"/>
    <x v="51"/>
    <x v="32"/>
    <x v="26"/>
    <x v="62"/>
    <x v="0"/>
    <x v="0"/>
    <x v="0"/>
    <x v="0"/>
  </r>
  <r>
    <x v="145"/>
    <x v="0"/>
    <x v="52"/>
    <x v="149"/>
    <x v="0"/>
    <x v="137"/>
    <x v="57"/>
    <x v="43"/>
    <x v="31"/>
    <x v="62"/>
    <x v="52"/>
    <x v="149"/>
    <x v="0"/>
    <x v="137"/>
    <x v="57"/>
    <x v="43"/>
    <x v="31"/>
    <x v="62"/>
    <x v="0"/>
    <x v="0"/>
    <x v="0"/>
    <x v="0"/>
  </r>
  <r>
    <x v="146"/>
    <x v="0"/>
    <x v="85"/>
    <x v="113"/>
    <x v="0"/>
    <x v="181"/>
    <x v="66"/>
    <x v="51"/>
    <x v="43"/>
    <x v="62"/>
    <x v="85"/>
    <x v="113"/>
    <x v="0"/>
    <x v="181"/>
    <x v="66"/>
    <x v="51"/>
    <x v="43"/>
    <x v="62"/>
    <x v="0"/>
    <x v="0"/>
    <x v="0"/>
    <x v="0"/>
  </r>
  <r>
    <x v="147"/>
    <x v="0"/>
    <x v="184"/>
    <x v="23"/>
    <x v="0"/>
    <x v="116"/>
    <x v="131"/>
    <x v="113"/>
    <x v="87"/>
    <x v="13"/>
    <x v="184"/>
    <x v="23"/>
    <x v="0"/>
    <x v="116"/>
    <x v="131"/>
    <x v="113"/>
    <x v="87"/>
    <x v="13"/>
    <x v="0"/>
    <x v="0"/>
    <x v="0"/>
    <x v="0"/>
  </r>
  <r>
    <x v="148"/>
    <x v="0"/>
    <x v="191"/>
    <x v="131"/>
    <x v="0"/>
    <x v="229"/>
    <x v="143"/>
    <x v="133"/>
    <x v="119"/>
    <x v="42"/>
    <x v="191"/>
    <x v="131"/>
    <x v="0"/>
    <x v="229"/>
    <x v="143"/>
    <x v="133"/>
    <x v="119"/>
    <x v="42"/>
    <x v="0"/>
    <x v="0"/>
    <x v="0"/>
    <x v="0"/>
  </r>
  <r>
    <x v="149"/>
    <x v="1"/>
    <x v="145"/>
    <x v="280"/>
    <x v="0"/>
    <x v="107"/>
    <x v="54"/>
    <x v="131"/>
    <x v="142"/>
    <x v="168"/>
    <x v="145"/>
    <x v="280"/>
    <x v="0"/>
    <x v="107"/>
    <x v="54"/>
    <x v="131"/>
    <x v="142"/>
    <x v="168"/>
    <x v="0"/>
    <x v="0"/>
    <x v="0"/>
    <x v="0"/>
  </r>
  <r>
    <x v="150"/>
    <x v="0"/>
    <x v="205"/>
    <x v="22"/>
    <x v="0"/>
    <x v="18"/>
    <x v="128"/>
    <x v="110"/>
    <x v="102"/>
    <x v="43"/>
    <x v="205"/>
    <x v="22"/>
    <x v="0"/>
    <x v="18"/>
    <x v="128"/>
    <x v="110"/>
    <x v="102"/>
    <x v="43"/>
    <x v="0"/>
    <x v="0"/>
    <x v="0"/>
    <x v="0"/>
  </r>
  <r>
    <x v="151"/>
    <x v="0"/>
    <x v="140"/>
    <x v="45"/>
    <x v="0"/>
    <x v="170"/>
    <x v="95"/>
    <x v="69"/>
    <x v="67"/>
    <x v="56"/>
    <x v="140"/>
    <x v="45"/>
    <x v="0"/>
    <x v="170"/>
    <x v="95"/>
    <x v="69"/>
    <x v="67"/>
    <x v="56"/>
    <x v="0"/>
    <x v="0"/>
    <x v="0"/>
    <x v="0"/>
  </r>
  <r>
    <x v="152"/>
    <x v="1"/>
    <x v="225"/>
    <x v="148"/>
    <x v="0"/>
    <x v="223"/>
    <x v="145"/>
    <x v="147"/>
    <x v="134"/>
    <x v="62"/>
    <x v="225"/>
    <x v="148"/>
    <x v="0"/>
    <x v="223"/>
    <x v="145"/>
    <x v="147"/>
    <x v="134"/>
    <x v="62"/>
    <x v="0"/>
    <x v="0"/>
    <x v="0"/>
    <x v="0"/>
  </r>
  <r>
    <x v="153"/>
    <x v="0"/>
    <x v="71"/>
    <x v="123"/>
    <x v="0"/>
    <x v="49"/>
    <x v="87"/>
    <x v="55"/>
    <x v="36"/>
    <x v="17"/>
    <x v="71"/>
    <x v="123"/>
    <x v="0"/>
    <x v="49"/>
    <x v="87"/>
    <x v="55"/>
    <x v="36"/>
    <x v="17"/>
    <x v="0"/>
    <x v="0"/>
    <x v="0"/>
    <x v="0"/>
  </r>
  <r>
    <x v="154"/>
    <x v="0"/>
    <x v="206"/>
    <x v="7"/>
    <x v="0"/>
    <x v="235"/>
    <x v="141"/>
    <x v="114"/>
    <x v="89"/>
    <x v="5"/>
    <x v="206"/>
    <x v="7"/>
    <x v="0"/>
    <x v="235"/>
    <x v="141"/>
    <x v="114"/>
    <x v="89"/>
    <x v="5"/>
    <x v="0"/>
    <x v="0"/>
    <x v="0"/>
    <x v="0"/>
  </r>
  <r>
    <x v="155"/>
    <x v="0"/>
    <x v="240"/>
    <x v="62"/>
    <x v="0"/>
    <x v="150"/>
    <x v="138"/>
    <x v="144"/>
    <x v="135"/>
    <x v="81"/>
    <x v="240"/>
    <x v="62"/>
    <x v="0"/>
    <x v="150"/>
    <x v="138"/>
    <x v="144"/>
    <x v="135"/>
    <x v="81"/>
    <x v="0"/>
    <x v="0"/>
    <x v="0"/>
    <x v="0"/>
  </r>
  <r>
    <x v="156"/>
    <x v="0"/>
    <x v="287"/>
    <x v="183"/>
    <x v="0"/>
    <x v="134"/>
    <x v="193"/>
    <x v="191"/>
    <x v="185"/>
    <x v="88"/>
    <x v="287"/>
    <x v="183"/>
    <x v="0"/>
    <x v="134"/>
    <x v="193"/>
    <x v="191"/>
    <x v="185"/>
    <x v="88"/>
    <x v="0"/>
    <x v="0"/>
    <x v="0"/>
    <x v="0"/>
  </r>
  <r>
    <x v="157"/>
    <x v="0"/>
    <x v="135"/>
    <x v="141"/>
    <x v="0"/>
    <x v="121"/>
    <x v="79"/>
    <x v="75"/>
    <x v="72"/>
    <x v="89"/>
    <x v="135"/>
    <x v="141"/>
    <x v="0"/>
    <x v="121"/>
    <x v="79"/>
    <x v="75"/>
    <x v="72"/>
    <x v="89"/>
    <x v="0"/>
    <x v="0"/>
    <x v="0"/>
    <x v="0"/>
  </r>
  <r>
    <x v="158"/>
    <x v="0"/>
    <x v="31"/>
    <x v="71"/>
    <x v="0"/>
    <x v="109"/>
    <x v="27"/>
    <x v="15"/>
    <x v="23"/>
    <x v="111"/>
    <x v="31"/>
    <x v="71"/>
    <x v="0"/>
    <x v="109"/>
    <x v="27"/>
    <x v="15"/>
    <x v="23"/>
    <x v="111"/>
    <x v="0"/>
    <x v="0"/>
    <x v="0"/>
    <x v="0"/>
  </r>
  <r>
    <x v="159"/>
    <x v="0"/>
    <x v="179"/>
    <x v="46"/>
    <x v="0"/>
    <x v="255"/>
    <x v="129"/>
    <x v="100"/>
    <x v="76"/>
    <x v="10"/>
    <x v="179"/>
    <x v="46"/>
    <x v="0"/>
    <x v="255"/>
    <x v="129"/>
    <x v="100"/>
    <x v="76"/>
    <x v="10"/>
    <x v="0"/>
    <x v="0"/>
    <x v="0"/>
    <x v="0"/>
  </r>
  <r>
    <x v="160"/>
    <x v="1"/>
    <x v="13"/>
    <x v="219"/>
    <x v="0"/>
    <x v="230"/>
    <x v="12"/>
    <x v="19"/>
    <x v="24"/>
    <x v="146"/>
    <x v="13"/>
    <x v="219"/>
    <x v="0"/>
    <x v="230"/>
    <x v="12"/>
    <x v="19"/>
    <x v="24"/>
    <x v="146"/>
    <x v="0"/>
    <x v="0"/>
    <x v="0"/>
    <x v="0"/>
  </r>
  <r>
    <x v="161"/>
    <x v="0"/>
    <x v="156"/>
    <x v="72"/>
    <x v="0"/>
    <x v="163"/>
    <x v="107"/>
    <x v="93"/>
    <x v="88"/>
    <x v="56"/>
    <x v="156"/>
    <x v="72"/>
    <x v="0"/>
    <x v="163"/>
    <x v="107"/>
    <x v="93"/>
    <x v="88"/>
    <x v="56"/>
    <x v="0"/>
    <x v="0"/>
    <x v="0"/>
    <x v="0"/>
  </r>
  <r>
    <x v="162"/>
    <x v="0"/>
    <x v="147"/>
    <x v="207"/>
    <x v="0"/>
    <x v="29"/>
    <x v="88"/>
    <x v="104"/>
    <x v="112"/>
    <x v="116"/>
    <x v="147"/>
    <x v="207"/>
    <x v="0"/>
    <x v="29"/>
    <x v="88"/>
    <x v="104"/>
    <x v="112"/>
    <x v="116"/>
    <x v="0"/>
    <x v="0"/>
    <x v="0"/>
    <x v="0"/>
  </r>
  <r>
    <x v="163"/>
    <x v="1"/>
    <x v="64"/>
    <x v="282"/>
    <x v="0"/>
    <x v="162"/>
    <x v="12"/>
    <x v="47"/>
    <x v="115"/>
    <x v="180"/>
    <x v="64"/>
    <x v="282"/>
    <x v="0"/>
    <x v="162"/>
    <x v="12"/>
    <x v="47"/>
    <x v="115"/>
    <x v="180"/>
    <x v="0"/>
    <x v="0"/>
    <x v="0"/>
    <x v="0"/>
  </r>
  <r>
    <x v="164"/>
    <x v="0"/>
    <x v="70"/>
    <x v="224"/>
    <x v="0"/>
    <x v="65"/>
    <x v="45"/>
    <x v="39"/>
    <x v="59"/>
    <x v="122"/>
    <x v="70"/>
    <x v="224"/>
    <x v="0"/>
    <x v="65"/>
    <x v="45"/>
    <x v="39"/>
    <x v="59"/>
    <x v="122"/>
    <x v="0"/>
    <x v="0"/>
    <x v="0"/>
    <x v="0"/>
  </r>
  <r>
    <x v="165"/>
    <x v="0"/>
    <x v="275"/>
    <x v="233"/>
    <x v="0"/>
    <x v="125"/>
    <x v="186"/>
    <x v="181"/>
    <x v="174"/>
    <x v="54"/>
    <x v="275"/>
    <x v="233"/>
    <x v="0"/>
    <x v="125"/>
    <x v="186"/>
    <x v="181"/>
    <x v="174"/>
    <x v="54"/>
    <x v="0"/>
    <x v="0"/>
    <x v="0"/>
    <x v="0"/>
  </r>
  <r>
    <x v="166"/>
    <x v="1"/>
    <x v="190"/>
    <x v="202"/>
    <x v="0"/>
    <x v="127"/>
    <x v="106"/>
    <x v="111"/>
    <x v="133"/>
    <x v="122"/>
    <x v="190"/>
    <x v="202"/>
    <x v="0"/>
    <x v="127"/>
    <x v="106"/>
    <x v="111"/>
    <x v="133"/>
    <x v="122"/>
    <x v="0"/>
    <x v="0"/>
    <x v="0"/>
    <x v="0"/>
  </r>
  <r>
    <x v="167"/>
    <x v="0"/>
    <x v="59"/>
    <x v="130"/>
    <x v="0"/>
    <x v="26"/>
    <x v="58"/>
    <x v="40"/>
    <x v="37"/>
    <x v="69"/>
    <x v="59"/>
    <x v="130"/>
    <x v="0"/>
    <x v="26"/>
    <x v="58"/>
    <x v="40"/>
    <x v="37"/>
    <x v="69"/>
    <x v="0"/>
    <x v="0"/>
    <x v="0"/>
    <x v="0"/>
  </r>
  <r>
    <x v="168"/>
    <x v="0"/>
    <x v="217"/>
    <x v="166"/>
    <x v="0"/>
    <x v="217"/>
    <x v="125"/>
    <x v="125"/>
    <x v="118"/>
    <x v="72"/>
    <x v="217"/>
    <x v="166"/>
    <x v="0"/>
    <x v="217"/>
    <x v="125"/>
    <x v="125"/>
    <x v="118"/>
    <x v="72"/>
    <x v="0"/>
    <x v="0"/>
    <x v="0"/>
    <x v="0"/>
  </r>
  <r>
    <x v="169"/>
    <x v="0"/>
    <x v="255"/>
    <x v="258"/>
    <x v="0"/>
    <x v="35"/>
    <x v="156"/>
    <x v="182"/>
    <x v="175"/>
    <x v="114"/>
    <x v="255"/>
    <x v="258"/>
    <x v="0"/>
    <x v="35"/>
    <x v="156"/>
    <x v="182"/>
    <x v="175"/>
    <x v="114"/>
    <x v="0"/>
    <x v="0"/>
    <x v="0"/>
    <x v="0"/>
  </r>
  <r>
    <x v="170"/>
    <x v="0"/>
    <x v="1"/>
    <x v="140"/>
    <x v="0"/>
    <x v="131"/>
    <x v="7"/>
    <x v="3"/>
    <x v="2"/>
    <x v="92"/>
    <x v="1"/>
    <x v="140"/>
    <x v="0"/>
    <x v="131"/>
    <x v="7"/>
    <x v="3"/>
    <x v="2"/>
    <x v="92"/>
    <x v="0"/>
    <x v="0"/>
    <x v="0"/>
    <x v="0"/>
  </r>
  <r>
    <x v="171"/>
    <x v="1"/>
    <x v="105"/>
    <x v="150"/>
    <x v="0"/>
    <x v="168"/>
    <x v="95"/>
    <x v="67"/>
    <x v="59"/>
    <x v="42"/>
    <x v="105"/>
    <x v="150"/>
    <x v="0"/>
    <x v="168"/>
    <x v="95"/>
    <x v="67"/>
    <x v="59"/>
    <x v="42"/>
    <x v="0"/>
    <x v="0"/>
    <x v="0"/>
    <x v="0"/>
  </r>
  <r>
    <x v="172"/>
    <x v="0"/>
    <x v="161"/>
    <x v="257"/>
    <x v="0"/>
    <x v="246"/>
    <x v="111"/>
    <x v="143"/>
    <x v="126"/>
    <x v="108"/>
    <x v="161"/>
    <x v="257"/>
    <x v="0"/>
    <x v="246"/>
    <x v="111"/>
    <x v="143"/>
    <x v="126"/>
    <x v="108"/>
    <x v="0"/>
    <x v="0"/>
    <x v="0"/>
    <x v="0"/>
  </r>
  <r>
    <x v="173"/>
    <x v="0"/>
    <x v="96"/>
    <x v="175"/>
    <x v="0"/>
    <x v="202"/>
    <x v="38"/>
    <x v="58"/>
    <x v="78"/>
    <x v="144"/>
    <x v="96"/>
    <x v="175"/>
    <x v="0"/>
    <x v="202"/>
    <x v="38"/>
    <x v="58"/>
    <x v="78"/>
    <x v="144"/>
    <x v="0"/>
    <x v="0"/>
    <x v="0"/>
    <x v="0"/>
  </r>
  <r>
    <x v="174"/>
    <x v="0"/>
    <x v="99"/>
    <x v="269"/>
    <x v="0"/>
    <x v="124"/>
    <x v="50"/>
    <x v="94"/>
    <x v="96"/>
    <x v="143"/>
    <x v="99"/>
    <x v="269"/>
    <x v="0"/>
    <x v="124"/>
    <x v="50"/>
    <x v="94"/>
    <x v="96"/>
    <x v="143"/>
    <x v="0"/>
    <x v="0"/>
    <x v="0"/>
    <x v="0"/>
  </r>
  <r>
    <x v="175"/>
    <x v="0"/>
    <x v="142"/>
    <x v="31"/>
    <x v="0"/>
    <x v="42"/>
    <x v="95"/>
    <x v="67"/>
    <x v="67"/>
    <x v="56"/>
    <x v="142"/>
    <x v="31"/>
    <x v="0"/>
    <x v="42"/>
    <x v="95"/>
    <x v="67"/>
    <x v="67"/>
    <x v="56"/>
    <x v="0"/>
    <x v="0"/>
    <x v="0"/>
    <x v="0"/>
  </r>
  <r>
    <x v="176"/>
    <x v="0"/>
    <x v="39"/>
    <x v="184"/>
    <x v="0"/>
    <x v="204"/>
    <x v="23"/>
    <x v="18"/>
    <x v="25"/>
    <x v="124"/>
    <x v="39"/>
    <x v="184"/>
    <x v="0"/>
    <x v="204"/>
    <x v="23"/>
    <x v="18"/>
    <x v="25"/>
    <x v="124"/>
    <x v="0"/>
    <x v="0"/>
    <x v="0"/>
    <x v="0"/>
  </r>
  <r>
    <x v="177"/>
    <x v="0"/>
    <x v="94"/>
    <x v="144"/>
    <x v="0"/>
    <x v="188"/>
    <x v="80"/>
    <x v="60"/>
    <x v="48"/>
    <x v="50"/>
    <x v="94"/>
    <x v="144"/>
    <x v="0"/>
    <x v="188"/>
    <x v="80"/>
    <x v="60"/>
    <x v="48"/>
    <x v="50"/>
    <x v="0"/>
    <x v="0"/>
    <x v="0"/>
    <x v="0"/>
  </r>
  <r>
    <x v="178"/>
    <x v="0"/>
    <x v="120"/>
    <x v="200"/>
    <x v="0"/>
    <x v="46"/>
    <x v="83"/>
    <x v="99"/>
    <x v="86"/>
    <x v="100"/>
    <x v="120"/>
    <x v="200"/>
    <x v="0"/>
    <x v="46"/>
    <x v="83"/>
    <x v="99"/>
    <x v="86"/>
    <x v="100"/>
    <x v="0"/>
    <x v="0"/>
    <x v="0"/>
    <x v="0"/>
  </r>
  <r>
    <x v="179"/>
    <x v="0"/>
    <x v="153"/>
    <x v="277"/>
    <x v="0"/>
    <x v="211"/>
    <x v="37"/>
    <x v="101"/>
    <x v="159"/>
    <x v="179"/>
    <x v="153"/>
    <x v="277"/>
    <x v="0"/>
    <x v="211"/>
    <x v="37"/>
    <x v="101"/>
    <x v="159"/>
    <x v="179"/>
    <x v="0"/>
    <x v="0"/>
    <x v="0"/>
    <x v="0"/>
  </r>
  <r>
    <x v="180"/>
    <x v="0"/>
    <x v="132"/>
    <x v="154"/>
    <x v="0"/>
    <x v="215"/>
    <x v="99"/>
    <x v="98"/>
    <x v="73"/>
    <x v="56"/>
    <x v="132"/>
    <x v="154"/>
    <x v="0"/>
    <x v="215"/>
    <x v="99"/>
    <x v="98"/>
    <x v="73"/>
    <x v="56"/>
    <x v="0"/>
    <x v="0"/>
    <x v="0"/>
    <x v="0"/>
  </r>
  <r>
    <x v="181"/>
    <x v="0"/>
    <x v="213"/>
    <x v="17"/>
    <x v="0"/>
    <x v="13"/>
    <x v="147"/>
    <x v="123"/>
    <x v="100"/>
    <x v="11"/>
    <x v="213"/>
    <x v="17"/>
    <x v="0"/>
    <x v="13"/>
    <x v="147"/>
    <x v="123"/>
    <x v="100"/>
    <x v="11"/>
    <x v="0"/>
    <x v="0"/>
    <x v="0"/>
    <x v="0"/>
  </r>
  <r>
    <x v="182"/>
    <x v="0"/>
    <x v="55"/>
    <x v="191"/>
    <x v="0"/>
    <x v="57"/>
    <x v="37"/>
    <x v="42"/>
    <x v="52"/>
    <x v="128"/>
    <x v="55"/>
    <x v="191"/>
    <x v="0"/>
    <x v="57"/>
    <x v="37"/>
    <x v="42"/>
    <x v="52"/>
    <x v="128"/>
    <x v="0"/>
    <x v="0"/>
    <x v="0"/>
    <x v="0"/>
  </r>
  <r>
    <x v="183"/>
    <x v="0"/>
    <x v="167"/>
    <x v="209"/>
    <x v="0"/>
    <x v="19"/>
    <x v="102"/>
    <x v="103"/>
    <x v="117"/>
    <x v="108"/>
    <x v="167"/>
    <x v="209"/>
    <x v="0"/>
    <x v="19"/>
    <x v="102"/>
    <x v="103"/>
    <x v="117"/>
    <x v="108"/>
    <x v="0"/>
    <x v="0"/>
    <x v="0"/>
    <x v="0"/>
  </r>
  <r>
    <x v="184"/>
    <x v="1"/>
    <x v="51"/>
    <x v="222"/>
    <x v="0"/>
    <x v="265"/>
    <x v="30"/>
    <x v="60"/>
    <x v="53"/>
    <x v="139"/>
    <x v="51"/>
    <x v="222"/>
    <x v="0"/>
    <x v="265"/>
    <x v="30"/>
    <x v="60"/>
    <x v="53"/>
    <x v="139"/>
    <x v="0"/>
    <x v="0"/>
    <x v="0"/>
    <x v="0"/>
  </r>
  <r>
    <x v="185"/>
    <x v="0"/>
    <x v="91"/>
    <x v="216"/>
    <x v="0"/>
    <x v="140"/>
    <x v="30"/>
    <x v="55"/>
    <x v="96"/>
    <x v="161"/>
    <x v="91"/>
    <x v="216"/>
    <x v="0"/>
    <x v="140"/>
    <x v="30"/>
    <x v="55"/>
    <x v="96"/>
    <x v="161"/>
    <x v="0"/>
    <x v="0"/>
    <x v="0"/>
    <x v="0"/>
  </r>
  <r>
    <x v="186"/>
    <x v="0"/>
    <x v="19"/>
    <x v="215"/>
    <x v="0"/>
    <x v="39"/>
    <x v="12"/>
    <x v="18"/>
    <x v="37"/>
    <x v="154"/>
    <x v="19"/>
    <x v="215"/>
    <x v="0"/>
    <x v="39"/>
    <x v="12"/>
    <x v="18"/>
    <x v="37"/>
    <x v="154"/>
    <x v="0"/>
    <x v="0"/>
    <x v="0"/>
    <x v="0"/>
  </r>
  <r>
    <x v="187"/>
    <x v="1"/>
    <x v="16"/>
    <x v="192"/>
    <x v="0"/>
    <x v="185"/>
    <x v="14"/>
    <x v="8"/>
    <x v="14"/>
    <x v="122"/>
    <x v="16"/>
    <x v="192"/>
    <x v="0"/>
    <x v="185"/>
    <x v="14"/>
    <x v="8"/>
    <x v="14"/>
    <x v="122"/>
    <x v="0"/>
    <x v="0"/>
    <x v="0"/>
    <x v="0"/>
  </r>
  <r>
    <x v="188"/>
    <x v="0"/>
    <x v="57"/>
    <x v="87"/>
    <x v="0"/>
    <x v="143"/>
    <x v="43"/>
    <x v="30"/>
    <x v="33"/>
    <x v="91"/>
    <x v="57"/>
    <x v="87"/>
    <x v="0"/>
    <x v="143"/>
    <x v="43"/>
    <x v="30"/>
    <x v="33"/>
    <x v="91"/>
    <x v="0"/>
    <x v="0"/>
    <x v="0"/>
    <x v="0"/>
  </r>
  <r>
    <x v="189"/>
    <x v="0"/>
    <x v="152"/>
    <x v="228"/>
    <x v="0"/>
    <x v="113"/>
    <x v="101"/>
    <x v="117"/>
    <x v="111"/>
    <x v="101"/>
    <x v="152"/>
    <x v="228"/>
    <x v="0"/>
    <x v="113"/>
    <x v="101"/>
    <x v="117"/>
    <x v="111"/>
    <x v="101"/>
    <x v="0"/>
    <x v="0"/>
    <x v="0"/>
    <x v="0"/>
  </r>
  <r>
    <x v="190"/>
    <x v="0"/>
    <x v="98"/>
    <x v="217"/>
    <x v="0"/>
    <x v="203"/>
    <x v="49"/>
    <x v="55"/>
    <x v="88"/>
    <x v="138"/>
    <x v="98"/>
    <x v="217"/>
    <x v="0"/>
    <x v="203"/>
    <x v="49"/>
    <x v="55"/>
    <x v="88"/>
    <x v="138"/>
    <x v="0"/>
    <x v="0"/>
    <x v="0"/>
    <x v="0"/>
  </r>
  <r>
    <x v="191"/>
    <x v="1"/>
    <x v="148"/>
    <x v="128"/>
    <x v="0"/>
    <x v="77"/>
    <x v="91"/>
    <x v="85"/>
    <x v="92"/>
    <x v="92"/>
    <x v="148"/>
    <x v="128"/>
    <x v="0"/>
    <x v="77"/>
    <x v="91"/>
    <x v="85"/>
    <x v="92"/>
    <x v="92"/>
    <x v="0"/>
    <x v="0"/>
    <x v="0"/>
    <x v="0"/>
  </r>
  <r>
    <x v="192"/>
    <x v="0"/>
    <x v="46"/>
    <x v="225"/>
    <x v="0"/>
    <x v="58"/>
    <x v="30"/>
    <x v="37"/>
    <x v="49"/>
    <x v="135"/>
    <x v="46"/>
    <x v="225"/>
    <x v="0"/>
    <x v="58"/>
    <x v="30"/>
    <x v="37"/>
    <x v="49"/>
    <x v="135"/>
    <x v="0"/>
    <x v="0"/>
    <x v="0"/>
    <x v="0"/>
  </r>
  <r>
    <x v="193"/>
    <x v="0"/>
    <x v="256"/>
    <x v="35"/>
    <x v="0"/>
    <x v="2"/>
    <x v="168"/>
    <x v="151"/>
    <x v="139"/>
    <x v="18"/>
    <x v="256"/>
    <x v="35"/>
    <x v="0"/>
    <x v="2"/>
    <x v="168"/>
    <x v="151"/>
    <x v="139"/>
    <x v="18"/>
    <x v="0"/>
    <x v="0"/>
    <x v="0"/>
    <x v="0"/>
  </r>
  <r>
    <x v="194"/>
    <x v="0"/>
    <x v="175"/>
    <x v="102"/>
    <x v="0"/>
    <x v="191"/>
    <x v="117"/>
    <x v="118"/>
    <x v="110"/>
    <x v="71"/>
    <x v="175"/>
    <x v="102"/>
    <x v="0"/>
    <x v="191"/>
    <x v="117"/>
    <x v="118"/>
    <x v="110"/>
    <x v="71"/>
    <x v="0"/>
    <x v="0"/>
    <x v="0"/>
    <x v="0"/>
  </r>
  <r>
    <x v="195"/>
    <x v="1"/>
    <x v="159"/>
    <x v="198"/>
    <x v="0"/>
    <x v="146"/>
    <x v="80"/>
    <x v="67"/>
    <x v="92"/>
    <x v="106"/>
    <x v="159"/>
    <x v="198"/>
    <x v="0"/>
    <x v="146"/>
    <x v="80"/>
    <x v="67"/>
    <x v="92"/>
    <x v="106"/>
    <x v="0"/>
    <x v="0"/>
    <x v="0"/>
    <x v="0"/>
  </r>
  <r>
    <x v="196"/>
    <x v="0"/>
    <x v="78"/>
    <x v="196"/>
    <x v="0"/>
    <x v="40"/>
    <x v="65"/>
    <x v="51"/>
    <x v="42"/>
    <x v="59"/>
    <x v="78"/>
    <x v="196"/>
    <x v="0"/>
    <x v="40"/>
    <x v="65"/>
    <x v="51"/>
    <x v="42"/>
    <x v="59"/>
    <x v="0"/>
    <x v="0"/>
    <x v="0"/>
    <x v="0"/>
  </r>
  <r>
    <x v="197"/>
    <x v="0"/>
    <x v="174"/>
    <x v="4"/>
    <x v="0"/>
    <x v="0"/>
    <x v="129"/>
    <x v="100"/>
    <x v="69"/>
    <x v="3"/>
    <x v="174"/>
    <x v="4"/>
    <x v="0"/>
    <x v="0"/>
    <x v="129"/>
    <x v="100"/>
    <x v="69"/>
    <x v="3"/>
    <x v="0"/>
    <x v="0"/>
    <x v="0"/>
    <x v="0"/>
  </r>
  <r>
    <x v="198"/>
    <x v="0"/>
    <x v="127"/>
    <x v="231"/>
    <x v="0"/>
    <x v="105"/>
    <x v="81"/>
    <x v="88"/>
    <x v="109"/>
    <x v="118"/>
    <x v="127"/>
    <x v="231"/>
    <x v="0"/>
    <x v="105"/>
    <x v="81"/>
    <x v="88"/>
    <x v="109"/>
    <x v="118"/>
    <x v="0"/>
    <x v="0"/>
    <x v="0"/>
    <x v="0"/>
  </r>
  <r>
    <x v="199"/>
    <x v="0"/>
    <x v="12"/>
    <x v="126"/>
    <x v="0"/>
    <x v="157"/>
    <x v="17"/>
    <x v="9"/>
    <x v="6"/>
    <x v="62"/>
    <x v="12"/>
    <x v="126"/>
    <x v="0"/>
    <x v="157"/>
    <x v="17"/>
    <x v="9"/>
    <x v="6"/>
    <x v="62"/>
    <x v="0"/>
    <x v="0"/>
    <x v="0"/>
    <x v="0"/>
  </r>
  <r>
    <x v="200"/>
    <x v="0"/>
    <x v="163"/>
    <x v="39"/>
    <x v="0"/>
    <x v="81"/>
    <x v="112"/>
    <x v="98"/>
    <x v="88"/>
    <x v="50"/>
    <x v="163"/>
    <x v="39"/>
    <x v="0"/>
    <x v="81"/>
    <x v="112"/>
    <x v="98"/>
    <x v="88"/>
    <x v="50"/>
    <x v="0"/>
    <x v="0"/>
    <x v="0"/>
    <x v="0"/>
  </r>
  <r>
    <x v="201"/>
    <x v="0"/>
    <x v="259"/>
    <x v="44"/>
    <x v="0"/>
    <x v="166"/>
    <x v="154"/>
    <x v="147"/>
    <x v="158"/>
    <x v="88"/>
    <x v="259"/>
    <x v="44"/>
    <x v="0"/>
    <x v="166"/>
    <x v="154"/>
    <x v="147"/>
    <x v="158"/>
    <x v="88"/>
    <x v="0"/>
    <x v="0"/>
    <x v="0"/>
    <x v="0"/>
  </r>
  <r>
    <x v="202"/>
    <x v="0"/>
    <x v="181"/>
    <x v="187"/>
    <x v="0"/>
    <x v="257"/>
    <x v="104"/>
    <x v="138"/>
    <x v="123"/>
    <x v="112"/>
    <x v="181"/>
    <x v="187"/>
    <x v="0"/>
    <x v="257"/>
    <x v="104"/>
    <x v="138"/>
    <x v="123"/>
    <x v="112"/>
    <x v="0"/>
    <x v="0"/>
    <x v="0"/>
    <x v="0"/>
  </r>
  <r>
    <x v="203"/>
    <x v="0"/>
    <x v="119"/>
    <x v="105"/>
    <x v="0"/>
    <x v="126"/>
    <x v="98"/>
    <x v="66"/>
    <x v="51"/>
    <x v="27"/>
    <x v="119"/>
    <x v="105"/>
    <x v="0"/>
    <x v="126"/>
    <x v="98"/>
    <x v="66"/>
    <x v="51"/>
    <x v="27"/>
    <x v="0"/>
    <x v="0"/>
    <x v="0"/>
    <x v="0"/>
  </r>
  <r>
    <x v="204"/>
    <x v="0"/>
    <x v="10"/>
    <x v="263"/>
    <x v="0"/>
    <x v="145"/>
    <x v="7"/>
    <x v="6"/>
    <x v="26"/>
    <x v="159"/>
    <x v="10"/>
    <x v="263"/>
    <x v="0"/>
    <x v="145"/>
    <x v="7"/>
    <x v="6"/>
    <x v="26"/>
    <x v="159"/>
    <x v="0"/>
    <x v="0"/>
    <x v="0"/>
    <x v="0"/>
  </r>
  <r>
    <x v="205"/>
    <x v="0"/>
    <x v="251"/>
    <x v="174"/>
    <x v="0"/>
    <x v="73"/>
    <x v="152"/>
    <x v="168"/>
    <x v="168"/>
    <x v="109"/>
    <x v="251"/>
    <x v="174"/>
    <x v="0"/>
    <x v="73"/>
    <x v="152"/>
    <x v="168"/>
    <x v="168"/>
    <x v="109"/>
    <x v="0"/>
    <x v="0"/>
    <x v="0"/>
    <x v="0"/>
  </r>
  <r>
    <x v="206"/>
    <x v="0"/>
    <x v="198"/>
    <x v="43"/>
    <x v="0"/>
    <x v="161"/>
    <x v="138"/>
    <x v="127"/>
    <x v="110"/>
    <x v="35"/>
    <x v="198"/>
    <x v="43"/>
    <x v="0"/>
    <x v="161"/>
    <x v="138"/>
    <x v="127"/>
    <x v="110"/>
    <x v="35"/>
    <x v="0"/>
    <x v="0"/>
    <x v="0"/>
    <x v="0"/>
  </r>
  <r>
    <x v="207"/>
    <x v="0"/>
    <x v="238"/>
    <x v="133"/>
    <x v="0"/>
    <x v="88"/>
    <x v="153"/>
    <x v="146"/>
    <x v="138"/>
    <x v="53"/>
    <x v="238"/>
    <x v="133"/>
    <x v="0"/>
    <x v="88"/>
    <x v="153"/>
    <x v="146"/>
    <x v="138"/>
    <x v="53"/>
    <x v="0"/>
    <x v="0"/>
    <x v="0"/>
    <x v="0"/>
  </r>
  <r>
    <x v="208"/>
    <x v="0"/>
    <x v="101"/>
    <x v="73"/>
    <x v="0"/>
    <x v="36"/>
    <x v="68"/>
    <x v="49"/>
    <x v="50"/>
    <x v="79"/>
    <x v="101"/>
    <x v="73"/>
    <x v="0"/>
    <x v="36"/>
    <x v="68"/>
    <x v="49"/>
    <x v="50"/>
    <x v="79"/>
    <x v="0"/>
    <x v="0"/>
    <x v="0"/>
    <x v="0"/>
  </r>
  <r>
    <x v="209"/>
    <x v="1"/>
    <x v="185"/>
    <x v="179"/>
    <x v="0"/>
    <x v="240"/>
    <x v="86"/>
    <x v="108"/>
    <x v="127"/>
    <x v="136"/>
    <x v="185"/>
    <x v="179"/>
    <x v="0"/>
    <x v="240"/>
    <x v="86"/>
    <x v="108"/>
    <x v="127"/>
    <x v="136"/>
    <x v="0"/>
    <x v="0"/>
    <x v="0"/>
    <x v="0"/>
  </r>
  <r>
    <x v="210"/>
    <x v="0"/>
    <x v="228"/>
    <x v="287"/>
    <x v="0"/>
    <x v="193"/>
    <x v="95"/>
    <x v="144"/>
    <x v="183"/>
    <x v="173"/>
    <x v="228"/>
    <x v="287"/>
    <x v="0"/>
    <x v="193"/>
    <x v="95"/>
    <x v="144"/>
    <x v="183"/>
    <x v="173"/>
    <x v="0"/>
    <x v="0"/>
    <x v="0"/>
    <x v="0"/>
  </r>
  <r>
    <x v="211"/>
    <x v="1"/>
    <x v="195"/>
    <x v="289"/>
    <x v="0"/>
    <x v="227"/>
    <x v="107"/>
    <x v="163"/>
    <x v="164"/>
    <x v="147"/>
    <x v="195"/>
    <x v="289"/>
    <x v="0"/>
    <x v="227"/>
    <x v="107"/>
    <x v="163"/>
    <x v="164"/>
    <x v="147"/>
    <x v="0"/>
    <x v="0"/>
    <x v="0"/>
    <x v="0"/>
  </r>
  <r>
    <x v="212"/>
    <x v="1"/>
    <x v="5"/>
    <x v="259"/>
    <x v="0"/>
    <x v="272"/>
    <x v="9"/>
    <x v="9"/>
    <x v="10"/>
    <x v="125"/>
    <x v="5"/>
    <x v="259"/>
    <x v="0"/>
    <x v="272"/>
    <x v="9"/>
    <x v="9"/>
    <x v="10"/>
    <x v="125"/>
    <x v="0"/>
    <x v="0"/>
    <x v="0"/>
    <x v="0"/>
  </r>
  <r>
    <x v="213"/>
    <x v="1"/>
    <x v="162"/>
    <x v="42"/>
    <x v="0"/>
    <x v="159"/>
    <x v="123"/>
    <x v="97"/>
    <x v="80"/>
    <x v="22"/>
    <x v="162"/>
    <x v="42"/>
    <x v="0"/>
    <x v="159"/>
    <x v="123"/>
    <x v="97"/>
    <x v="80"/>
    <x v="22"/>
    <x v="0"/>
    <x v="0"/>
    <x v="0"/>
    <x v="0"/>
  </r>
  <r>
    <x v="214"/>
    <x v="0"/>
    <x v="2"/>
    <x v="51"/>
    <x v="0"/>
    <x v="258"/>
    <x v="7"/>
    <x v="1"/>
    <x v="1"/>
    <x v="88"/>
    <x v="2"/>
    <x v="51"/>
    <x v="0"/>
    <x v="258"/>
    <x v="7"/>
    <x v="1"/>
    <x v="1"/>
    <x v="88"/>
    <x v="0"/>
    <x v="0"/>
    <x v="0"/>
    <x v="0"/>
  </r>
  <r>
    <x v="215"/>
    <x v="0"/>
    <x v="178"/>
    <x v="9"/>
    <x v="0"/>
    <x v="50"/>
    <x v="122"/>
    <x v="86"/>
    <x v="74"/>
    <x v="16"/>
    <x v="178"/>
    <x v="9"/>
    <x v="0"/>
    <x v="50"/>
    <x v="122"/>
    <x v="86"/>
    <x v="74"/>
    <x v="16"/>
    <x v="0"/>
    <x v="0"/>
    <x v="0"/>
    <x v="0"/>
  </r>
  <r>
    <x v="216"/>
    <x v="0"/>
    <x v="75"/>
    <x v="252"/>
    <x v="0"/>
    <x v="183"/>
    <x v="32"/>
    <x v="80"/>
    <x v="73"/>
    <x v="147"/>
    <x v="75"/>
    <x v="252"/>
    <x v="0"/>
    <x v="183"/>
    <x v="32"/>
    <x v="80"/>
    <x v="73"/>
    <x v="147"/>
    <x v="0"/>
    <x v="0"/>
    <x v="0"/>
    <x v="0"/>
  </r>
  <r>
    <x v="217"/>
    <x v="0"/>
    <x v="196"/>
    <x v="163"/>
    <x v="0"/>
    <x v="226"/>
    <x v="126"/>
    <x v="133"/>
    <x v="126"/>
    <x v="88"/>
    <x v="196"/>
    <x v="163"/>
    <x v="0"/>
    <x v="226"/>
    <x v="126"/>
    <x v="133"/>
    <x v="126"/>
    <x v="88"/>
    <x v="0"/>
    <x v="0"/>
    <x v="0"/>
    <x v="0"/>
  </r>
  <r>
    <x v="218"/>
    <x v="0"/>
    <x v="299"/>
    <x v="190"/>
    <x v="0"/>
    <x v="94"/>
    <x v="200"/>
    <x v="199"/>
    <x v="198"/>
    <x v="151"/>
    <x v="299"/>
    <x v="190"/>
    <x v="0"/>
    <x v="94"/>
    <x v="200"/>
    <x v="199"/>
    <x v="198"/>
    <x v="151"/>
    <x v="0"/>
    <x v="0"/>
    <x v="0"/>
    <x v="0"/>
  </r>
  <r>
    <x v="219"/>
    <x v="0"/>
    <x v="203"/>
    <x v="223"/>
    <x v="0"/>
    <x v="251"/>
    <x v="132"/>
    <x v="124"/>
    <x v="130"/>
    <x v="83"/>
    <x v="203"/>
    <x v="223"/>
    <x v="0"/>
    <x v="251"/>
    <x v="132"/>
    <x v="124"/>
    <x v="130"/>
    <x v="83"/>
    <x v="0"/>
    <x v="0"/>
    <x v="0"/>
    <x v="0"/>
  </r>
  <r>
    <x v="220"/>
    <x v="0"/>
    <x v="129"/>
    <x v="212"/>
    <x v="0"/>
    <x v="164"/>
    <x v="69"/>
    <x v="95"/>
    <x v="98"/>
    <x v="126"/>
    <x v="129"/>
    <x v="212"/>
    <x v="0"/>
    <x v="164"/>
    <x v="69"/>
    <x v="95"/>
    <x v="98"/>
    <x v="126"/>
    <x v="0"/>
    <x v="0"/>
    <x v="0"/>
    <x v="0"/>
  </r>
  <r>
    <x v="221"/>
    <x v="0"/>
    <x v="257"/>
    <x v="146"/>
    <x v="0"/>
    <x v="100"/>
    <x v="178"/>
    <x v="169"/>
    <x v="157"/>
    <x v="37"/>
    <x v="257"/>
    <x v="146"/>
    <x v="0"/>
    <x v="100"/>
    <x v="178"/>
    <x v="169"/>
    <x v="157"/>
    <x v="37"/>
    <x v="0"/>
    <x v="0"/>
    <x v="0"/>
    <x v="0"/>
  </r>
  <r>
    <x v="222"/>
    <x v="0"/>
    <x v="194"/>
    <x v="60"/>
    <x v="0"/>
    <x v="154"/>
    <x v="130"/>
    <x v="126"/>
    <x v="116"/>
    <x v="55"/>
    <x v="194"/>
    <x v="60"/>
    <x v="0"/>
    <x v="154"/>
    <x v="130"/>
    <x v="126"/>
    <x v="116"/>
    <x v="55"/>
    <x v="0"/>
    <x v="0"/>
    <x v="0"/>
    <x v="0"/>
  </r>
  <r>
    <x v="223"/>
    <x v="1"/>
    <x v="14"/>
    <x v="270"/>
    <x v="0"/>
    <x v="54"/>
    <x v="10"/>
    <x v="29"/>
    <x v="35"/>
    <x v="158"/>
    <x v="14"/>
    <x v="270"/>
    <x v="0"/>
    <x v="54"/>
    <x v="10"/>
    <x v="29"/>
    <x v="35"/>
    <x v="158"/>
    <x v="0"/>
    <x v="0"/>
    <x v="0"/>
    <x v="0"/>
  </r>
  <r>
    <x v="224"/>
    <x v="0"/>
    <x v="123"/>
    <x v="156"/>
    <x v="0"/>
    <x v="64"/>
    <x v="105"/>
    <x v="89"/>
    <x v="71"/>
    <x v="49"/>
    <x v="123"/>
    <x v="156"/>
    <x v="0"/>
    <x v="64"/>
    <x v="105"/>
    <x v="89"/>
    <x v="71"/>
    <x v="49"/>
    <x v="0"/>
    <x v="0"/>
    <x v="0"/>
    <x v="0"/>
  </r>
  <r>
    <x v="225"/>
    <x v="0"/>
    <x v="233"/>
    <x v="86"/>
    <x v="0"/>
    <x v="39"/>
    <x v="136"/>
    <x v="128"/>
    <x v="150"/>
    <x v="103"/>
    <x v="233"/>
    <x v="86"/>
    <x v="0"/>
    <x v="39"/>
    <x v="136"/>
    <x v="128"/>
    <x v="150"/>
    <x v="103"/>
    <x v="0"/>
    <x v="0"/>
    <x v="0"/>
    <x v="0"/>
  </r>
  <r>
    <x v="226"/>
    <x v="0"/>
    <x v="173"/>
    <x v="27"/>
    <x v="0"/>
    <x v="33"/>
    <x v="107"/>
    <x v="93"/>
    <x v="92"/>
    <x v="62"/>
    <x v="173"/>
    <x v="27"/>
    <x v="0"/>
    <x v="33"/>
    <x v="107"/>
    <x v="93"/>
    <x v="92"/>
    <x v="62"/>
    <x v="0"/>
    <x v="0"/>
    <x v="0"/>
    <x v="0"/>
  </r>
  <r>
    <x v="227"/>
    <x v="0"/>
    <x v="211"/>
    <x v="6"/>
    <x v="0"/>
    <x v="172"/>
    <x v="148"/>
    <x v="127"/>
    <x v="96"/>
    <x v="7"/>
    <x v="211"/>
    <x v="6"/>
    <x v="0"/>
    <x v="172"/>
    <x v="148"/>
    <x v="127"/>
    <x v="96"/>
    <x v="7"/>
    <x v="0"/>
    <x v="0"/>
    <x v="0"/>
    <x v="0"/>
  </r>
  <r>
    <x v="228"/>
    <x v="0"/>
    <x v="77"/>
    <x v="49"/>
    <x v="0"/>
    <x v="21"/>
    <x v="72"/>
    <x v="54"/>
    <x v="39"/>
    <x v="48"/>
    <x v="77"/>
    <x v="49"/>
    <x v="0"/>
    <x v="21"/>
    <x v="72"/>
    <x v="54"/>
    <x v="39"/>
    <x v="48"/>
    <x v="0"/>
    <x v="0"/>
    <x v="0"/>
    <x v="0"/>
  </r>
  <r>
    <x v="229"/>
    <x v="0"/>
    <x v="143"/>
    <x v="125"/>
    <x v="0"/>
    <x v="158"/>
    <x v="95"/>
    <x v="81"/>
    <x v="84"/>
    <x v="76"/>
    <x v="143"/>
    <x v="125"/>
    <x v="0"/>
    <x v="158"/>
    <x v="95"/>
    <x v="81"/>
    <x v="84"/>
    <x v="76"/>
    <x v="0"/>
    <x v="0"/>
    <x v="0"/>
    <x v="0"/>
  </r>
  <r>
    <x v="230"/>
    <x v="0"/>
    <x v="45"/>
    <x v="229"/>
    <x v="0"/>
    <x v="92"/>
    <x v="56"/>
    <x v="52"/>
    <x v="45"/>
    <x v="86"/>
    <x v="45"/>
    <x v="229"/>
    <x v="0"/>
    <x v="92"/>
    <x v="56"/>
    <x v="52"/>
    <x v="45"/>
    <x v="86"/>
    <x v="0"/>
    <x v="0"/>
    <x v="0"/>
    <x v="0"/>
  </r>
  <r>
    <x v="231"/>
    <x v="1"/>
    <x v="151"/>
    <x v="249"/>
    <x v="0"/>
    <x v="91"/>
    <x v="62"/>
    <x v="95"/>
    <x v="125"/>
    <x v="148"/>
    <x v="151"/>
    <x v="249"/>
    <x v="0"/>
    <x v="91"/>
    <x v="62"/>
    <x v="95"/>
    <x v="125"/>
    <x v="148"/>
    <x v="0"/>
    <x v="0"/>
    <x v="0"/>
    <x v="0"/>
  </r>
  <r>
    <x v="232"/>
    <x v="0"/>
    <x v="168"/>
    <x v="297"/>
    <x v="0"/>
    <x v="250"/>
    <x v="117"/>
    <x v="127"/>
    <x v="154"/>
    <x v="132"/>
    <x v="168"/>
    <x v="297"/>
    <x v="0"/>
    <x v="250"/>
    <x v="117"/>
    <x v="127"/>
    <x v="154"/>
    <x v="132"/>
    <x v="0"/>
    <x v="0"/>
    <x v="0"/>
    <x v="0"/>
  </r>
  <r>
    <x v="233"/>
    <x v="0"/>
    <x v="298"/>
    <x v="251"/>
    <x v="0"/>
    <x v="20"/>
    <x v="201"/>
    <x v="199"/>
    <x v="197"/>
    <x v="131"/>
    <x v="298"/>
    <x v="251"/>
    <x v="0"/>
    <x v="20"/>
    <x v="201"/>
    <x v="199"/>
    <x v="197"/>
    <x v="131"/>
    <x v="0"/>
    <x v="0"/>
    <x v="0"/>
    <x v="0"/>
  </r>
  <r>
    <x v="234"/>
    <x v="0"/>
    <x v="36"/>
    <x v="180"/>
    <x v="0"/>
    <x v="252"/>
    <x v="33"/>
    <x v="28"/>
    <x v="18"/>
    <x v="78"/>
    <x v="36"/>
    <x v="180"/>
    <x v="0"/>
    <x v="252"/>
    <x v="33"/>
    <x v="28"/>
    <x v="18"/>
    <x v="78"/>
    <x v="0"/>
    <x v="0"/>
    <x v="0"/>
    <x v="0"/>
  </r>
  <r>
    <x v="235"/>
    <x v="0"/>
    <x v="116"/>
    <x v="143"/>
    <x v="0"/>
    <x v="169"/>
    <x v="67"/>
    <x v="48"/>
    <x v="70"/>
    <x v="107"/>
    <x v="116"/>
    <x v="143"/>
    <x v="0"/>
    <x v="169"/>
    <x v="67"/>
    <x v="48"/>
    <x v="70"/>
    <x v="107"/>
    <x v="0"/>
    <x v="0"/>
    <x v="0"/>
    <x v="0"/>
  </r>
  <r>
    <x v="236"/>
    <x v="0"/>
    <x v="109"/>
    <x v="111"/>
    <x v="0"/>
    <x v="83"/>
    <x v="95"/>
    <x v="80"/>
    <x v="59"/>
    <x v="42"/>
    <x v="109"/>
    <x v="111"/>
    <x v="0"/>
    <x v="83"/>
    <x v="95"/>
    <x v="80"/>
    <x v="59"/>
    <x v="42"/>
    <x v="0"/>
    <x v="0"/>
    <x v="0"/>
    <x v="0"/>
  </r>
  <r>
    <x v="237"/>
    <x v="0"/>
    <x v="265"/>
    <x v="14"/>
    <x v="0"/>
    <x v="98"/>
    <x v="173"/>
    <x v="164"/>
    <x v="151"/>
    <x v="32"/>
    <x v="265"/>
    <x v="14"/>
    <x v="0"/>
    <x v="98"/>
    <x v="173"/>
    <x v="164"/>
    <x v="151"/>
    <x v="32"/>
    <x v="0"/>
    <x v="0"/>
    <x v="0"/>
    <x v="0"/>
  </r>
  <r>
    <x v="238"/>
    <x v="0"/>
    <x v="295"/>
    <x v="19"/>
    <x v="0"/>
    <x v="72"/>
    <x v="204"/>
    <x v="193"/>
    <x v="185"/>
    <x v="17"/>
    <x v="295"/>
    <x v="19"/>
    <x v="0"/>
    <x v="72"/>
    <x v="204"/>
    <x v="193"/>
    <x v="185"/>
    <x v="17"/>
    <x v="0"/>
    <x v="0"/>
    <x v="0"/>
    <x v="0"/>
  </r>
  <r>
    <x v="239"/>
    <x v="0"/>
    <x v="276"/>
    <x v="0"/>
    <x v="0"/>
    <x v="3"/>
    <x v="188"/>
    <x v="169"/>
    <x v="145"/>
    <x v="0"/>
    <x v="276"/>
    <x v="0"/>
    <x v="0"/>
    <x v="3"/>
    <x v="188"/>
    <x v="169"/>
    <x v="145"/>
    <x v="0"/>
    <x v="0"/>
    <x v="0"/>
    <x v="0"/>
    <x v="0"/>
  </r>
  <r>
    <x v="240"/>
    <x v="1"/>
    <x v="272"/>
    <x v="256"/>
    <x v="0"/>
    <x v="178"/>
    <x v="143"/>
    <x v="175"/>
    <x v="185"/>
    <x v="153"/>
    <x v="272"/>
    <x v="256"/>
    <x v="0"/>
    <x v="178"/>
    <x v="143"/>
    <x v="175"/>
    <x v="185"/>
    <x v="153"/>
    <x v="0"/>
    <x v="0"/>
    <x v="0"/>
    <x v="0"/>
  </r>
  <r>
    <x v="241"/>
    <x v="0"/>
    <x v="60"/>
    <x v="56"/>
    <x v="0"/>
    <x v="206"/>
    <x v="63"/>
    <x v="41"/>
    <x v="30"/>
    <x v="50"/>
    <x v="60"/>
    <x v="56"/>
    <x v="0"/>
    <x v="206"/>
    <x v="63"/>
    <x v="41"/>
    <x v="30"/>
    <x v="50"/>
    <x v="0"/>
    <x v="0"/>
    <x v="0"/>
    <x v="0"/>
  </r>
  <r>
    <x v="242"/>
    <x v="0"/>
    <x v="241"/>
    <x v="147"/>
    <x v="0"/>
    <x v="132"/>
    <x v="154"/>
    <x v="147"/>
    <x v="143"/>
    <x v="62"/>
    <x v="241"/>
    <x v="147"/>
    <x v="0"/>
    <x v="132"/>
    <x v="154"/>
    <x v="147"/>
    <x v="143"/>
    <x v="62"/>
    <x v="0"/>
    <x v="0"/>
    <x v="0"/>
    <x v="0"/>
  </r>
  <r>
    <x v="243"/>
    <x v="1"/>
    <x v="244"/>
    <x v="290"/>
    <x v="0"/>
    <x v="9"/>
    <x v="162"/>
    <x v="167"/>
    <x v="181"/>
    <x v="120"/>
    <x v="244"/>
    <x v="290"/>
    <x v="0"/>
    <x v="9"/>
    <x v="162"/>
    <x v="167"/>
    <x v="181"/>
    <x v="120"/>
    <x v="0"/>
    <x v="0"/>
    <x v="0"/>
    <x v="0"/>
  </r>
  <r>
    <x v="244"/>
    <x v="0"/>
    <x v="149"/>
    <x v="199"/>
    <x v="0"/>
    <x v="62"/>
    <x v="104"/>
    <x v="85"/>
    <x v="96"/>
    <x v="81"/>
    <x v="149"/>
    <x v="199"/>
    <x v="0"/>
    <x v="62"/>
    <x v="104"/>
    <x v="85"/>
    <x v="96"/>
    <x v="81"/>
    <x v="0"/>
    <x v="0"/>
    <x v="0"/>
    <x v="0"/>
  </r>
  <r>
    <x v="245"/>
    <x v="0"/>
    <x v="187"/>
    <x v="52"/>
    <x v="0"/>
    <x v="52"/>
    <x v="120"/>
    <x v="105"/>
    <x v="107"/>
    <x v="61"/>
    <x v="187"/>
    <x v="52"/>
    <x v="0"/>
    <x v="52"/>
    <x v="120"/>
    <x v="105"/>
    <x v="107"/>
    <x v="61"/>
    <x v="0"/>
    <x v="0"/>
    <x v="0"/>
    <x v="0"/>
  </r>
  <r>
    <x v="246"/>
    <x v="0"/>
    <x v="227"/>
    <x v="232"/>
    <x v="0"/>
    <x v="267"/>
    <x v="129"/>
    <x v="163"/>
    <x v="154"/>
    <x v="114"/>
    <x v="227"/>
    <x v="232"/>
    <x v="0"/>
    <x v="267"/>
    <x v="129"/>
    <x v="163"/>
    <x v="154"/>
    <x v="114"/>
    <x v="0"/>
    <x v="0"/>
    <x v="0"/>
    <x v="0"/>
  </r>
  <r>
    <x v="247"/>
    <x v="0"/>
    <x v="89"/>
    <x v="268"/>
    <x v="0"/>
    <x v="107"/>
    <x v="40"/>
    <x v="72"/>
    <x v="75"/>
    <x v="141"/>
    <x v="89"/>
    <x v="268"/>
    <x v="0"/>
    <x v="107"/>
    <x v="40"/>
    <x v="72"/>
    <x v="75"/>
    <x v="141"/>
    <x v="0"/>
    <x v="0"/>
    <x v="0"/>
    <x v="0"/>
  </r>
  <r>
    <x v="248"/>
    <x v="0"/>
    <x v="26"/>
    <x v="218"/>
    <x v="0"/>
    <x v="259"/>
    <x v="20"/>
    <x v="35"/>
    <x v="31"/>
    <x v="134"/>
    <x v="26"/>
    <x v="218"/>
    <x v="0"/>
    <x v="259"/>
    <x v="20"/>
    <x v="35"/>
    <x v="31"/>
    <x v="134"/>
    <x v="0"/>
    <x v="0"/>
    <x v="0"/>
    <x v="0"/>
  </r>
  <r>
    <x v="249"/>
    <x v="1"/>
    <x v="11"/>
    <x v="227"/>
    <x v="0"/>
    <x v="221"/>
    <x v="13"/>
    <x v="11"/>
    <x v="16"/>
    <x v="133"/>
    <x v="11"/>
    <x v="227"/>
    <x v="0"/>
    <x v="221"/>
    <x v="13"/>
    <x v="11"/>
    <x v="16"/>
    <x v="133"/>
    <x v="0"/>
    <x v="0"/>
    <x v="0"/>
    <x v="0"/>
  </r>
  <r>
    <x v="250"/>
    <x v="0"/>
    <x v="234"/>
    <x v="178"/>
    <x v="0"/>
    <x v="80"/>
    <x v="148"/>
    <x v="154"/>
    <x v="148"/>
    <x v="88"/>
    <x v="234"/>
    <x v="178"/>
    <x v="0"/>
    <x v="80"/>
    <x v="148"/>
    <x v="154"/>
    <x v="148"/>
    <x v="88"/>
    <x v="0"/>
    <x v="0"/>
    <x v="0"/>
    <x v="0"/>
  </r>
  <r>
    <x v="251"/>
    <x v="0"/>
    <x v="291"/>
    <x v="230"/>
    <x v="0"/>
    <x v="108"/>
    <x v="197"/>
    <x v="196"/>
    <x v="194"/>
    <x v="114"/>
    <x v="291"/>
    <x v="230"/>
    <x v="0"/>
    <x v="108"/>
    <x v="197"/>
    <x v="196"/>
    <x v="194"/>
    <x v="114"/>
    <x v="0"/>
    <x v="0"/>
    <x v="0"/>
    <x v="0"/>
  </r>
  <r>
    <x v="252"/>
    <x v="0"/>
    <x v="113"/>
    <x v="226"/>
    <x v="0"/>
    <x v="16"/>
    <x v="109"/>
    <x v="103"/>
    <x v="83"/>
    <x v="50"/>
    <x v="113"/>
    <x v="226"/>
    <x v="0"/>
    <x v="16"/>
    <x v="109"/>
    <x v="103"/>
    <x v="83"/>
    <x v="50"/>
    <x v="0"/>
    <x v="0"/>
    <x v="0"/>
    <x v="0"/>
  </r>
  <r>
    <x v="253"/>
    <x v="0"/>
    <x v="65"/>
    <x v="168"/>
    <x v="0"/>
    <x v="117"/>
    <x v="30"/>
    <x v="39"/>
    <x v="67"/>
    <x v="147"/>
    <x v="65"/>
    <x v="168"/>
    <x v="0"/>
    <x v="117"/>
    <x v="30"/>
    <x v="39"/>
    <x v="67"/>
    <x v="147"/>
    <x v="0"/>
    <x v="0"/>
    <x v="0"/>
    <x v="0"/>
  </r>
  <r>
    <x v="254"/>
    <x v="0"/>
    <x v="277"/>
    <x v="5"/>
    <x v="0"/>
    <x v="23"/>
    <x v="192"/>
    <x v="169"/>
    <x v="153"/>
    <x v="1"/>
    <x v="277"/>
    <x v="5"/>
    <x v="0"/>
    <x v="23"/>
    <x v="192"/>
    <x v="169"/>
    <x v="153"/>
    <x v="1"/>
    <x v="0"/>
    <x v="0"/>
    <x v="0"/>
    <x v="0"/>
  </r>
  <r>
    <x v="255"/>
    <x v="0"/>
    <x v="193"/>
    <x v="158"/>
    <x v="0"/>
    <x v="27"/>
    <x v="129"/>
    <x v="133"/>
    <x v="126"/>
    <x v="81"/>
    <x v="193"/>
    <x v="158"/>
    <x v="0"/>
    <x v="27"/>
    <x v="129"/>
    <x v="133"/>
    <x v="126"/>
    <x v="81"/>
    <x v="0"/>
    <x v="0"/>
    <x v="0"/>
    <x v="0"/>
  </r>
  <r>
    <x v="256"/>
    <x v="0"/>
    <x v="61"/>
    <x v="124"/>
    <x v="0"/>
    <x v="130"/>
    <x v="53"/>
    <x v="33"/>
    <x v="32"/>
    <x v="71"/>
    <x v="61"/>
    <x v="124"/>
    <x v="0"/>
    <x v="130"/>
    <x v="53"/>
    <x v="33"/>
    <x v="32"/>
    <x v="71"/>
    <x v="0"/>
    <x v="0"/>
    <x v="0"/>
    <x v="0"/>
  </r>
  <r>
    <x v="257"/>
    <x v="0"/>
    <x v="25"/>
    <x v="155"/>
    <x v="0"/>
    <x v="199"/>
    <x v="25"/>
    <x v="16"/>
    <x v="12"/>
    <x v="81"/>
    <x v="25"/>
    <x v="155"/>
    <x v="0"/>
    <x v="199"/>
    <x v="25"/>
    <x v="16"/>
    <x v="12"/>
    <x v="81"/>
    <x v="0"/>
    <x v="0"/>
    <x v="0"/>
    <x v="0"/>
  </r>
  <r>
    <x v="258"/>
    <x v="0"/>
    <x v="186"/>
    <x v="137"/>
    <x v="0"/>
    <x v="75"/>
    <x v="104"/>
    <x v="85"/>
    <x v="110"/>
    <x v="92"/>
    <x v="186"/>
    <x v="137"/>
    <x v="0"/>
    <x v="75"/>
    <x v="104"/>
    <x v="85"/>
    <x v="110"/>
    <x v="92"/>
    <x v="0"/>
    <x v="0"/>
    <x v="0"/>
    <x v="0"/>
  </r>
  <r>
    <x v="259"/>
    <x v="0"/>
    <x v="210"/>
    <x v="93"/>
    <x v="0"/>
    <x v="10"/>
    <x v="135"/>
    <x v="119"/>
    <x v="115"/>
    <x v="48"/>
    <x v="210"/>
    <x v="93"/>
    <x v="0"/>
    <x v="10"/>
    <x v="135"/>
    <x v="119"/>
    <x v="115"/>
    <x v="48"/>
    <x v="0"/>
    <x v="0"/>
    <x v="0"/>
    <x v="0"/>
  </r>
  <r>
    <x v="260"/>
    <x v="0"/>
    <x v="258"/>
    <x v="12"/>
    <x v="0"/>
    <x v="38"/>
    <x v="166"/>
    <x v="147"/>
    <x v="135"/>
    <x v="17"/>
    <x v="258"/>
    <x v="12"/>
    <x v="0"/>
    <x v="38"/>
    <x v="166"/>
    <x v="147"/>
    <x v="135"/>
    <x v="17"/>
    <x v="0"/>
    <x v="0"/>
    <x v="0"/>
    <x v="0"/>
  </r>
  <r>
    <x v="261"/>
    <x v="0"/>
    <x v="208"/>
    <x v="24"/>
    <x v="0"/>
    <x v="175"/>
    <x v="133"/>
    <x v="106"/>
    <x v="96"/>
    <x v="26"/>
    <x v="208"/>
    <x v="24"/>
    <x v="0"/>
    <x v="175"/>
    <x v="133"/>
    <x v="106"/>
    <x v="96"/>
    <x v="26"/>
    <x v="0"/>
    <x v="0"/>
    <x v="0"/>
    <x v="0"/>
  </r>
  <r>
    <x v="262"/>
    <x v="0"/>
    <x v="237"/>
    <x v="70"/>
    <x v="0"/>
    <x v="194"/>
    <x v="142"/>
    <x v="132"/>
    <x v="128"/>
    <x v="62"/>
    <x v="237"/>
    <x v="70"/>
    <x v="0"/>
    <x v="194"/>
    <x v="142"/>
    <x v="132"/>
    <x v="128"/>
    <x v="62"/>
    <x v="0"/>
    <x v="0"/>
    <x v="0"/>
    <x v="0"/>
  </r>
  <r>
    <x v="263"/>
    <x v="0"/>
    <x v="107"/>
    <x v="115"/>
    <x v="0"/>
    <x v="112"/>
    <x v="76"/>
    <x v="70"/>
    <x v="58"/>
    <x v="65"/>
    <x v="107"/>
    <x v="115"/>
    <x v="0"/>
    <x v="112"/>
    <x v="76"/>
    <x v="70"/>
    <x v="58"/>
    <x v="65"/>
    <x v="0"/>
    <x v="0"/>
    <x v="0"/>
    <x v="0"/>
  </r>
  <r>
    <x v="264"/>
    <x v="0"/>
    <x v="279"/>
    <x v="28"/>
    <x v="0"/>
    <x v="241"/>
    <x v="180"/>
    <x v="170"/>
    <x v="164"/>
    <x v="50"/>
    <x v="279"/>
    <x v="28"/>
    <x v="0"/>
    <x v="241"/>
    <x v="180"/>
    <x v="170"/>
    <x v="164"/>
    <x v="50"/>
    <x v="0"/>
    <x v="0"/>
    <x v="0"/>
    <x v="0"/>
  </r>
  <r>
    <x v="265"/>
    <x v="0"/>
    <x v="177"/>
    <x v="94"/>
    <x v="0"/>
    <x v="224"/>
    <x v="116"/>
    <x v="116"/>
    <x v="103"/>
    <x v="64"/>
    <x v="177"/>
    <x v="94"/>
    <x v="0"/>
    <x v="224"/>
    <x v="116"/>
    <x v="116"/>
    <x v="103"/>
    <x v="64"/>
    <x v="0"/>
    <x v="0"/>
    <x v="0"/>
    <x v="0"/>
  </r>
  <r>
    <x v="266"/>
    <x v="1"/>
    <x v="200"/>
    <x v="172"/>
    <x v="0"/>
    <x v="96"/>
    <x v="124"/>
    <x v="137"/>
    <x v="131"/>
    <x v="95"/>
    <x v="200"/>
    <x v="172"/>
    <x v="0"/>
    <x v="96"/>
    <x v="124"/>
    <x v="137"/>
    <x v="131"/>
    <x v="95"/>
    <x v="0"/>
    <x v="0"/>
    <x v="0"/>
    <x v="0"/>
  </r>
  <r>
    <x v="267"/>
    <x v="0"/>
    <x v="290"/>
    <x v="266"/>
    <x v="0"/>
    <x v="73"/>
    <x v="196"/>
    <x v="195"/>
    <x v="195"/>
    <x v="133"/>
    <x v="290"/>
    <x v="266"/>
    <x v="0"/>
    <x v="73"/>
    <x v="196"/>
    <x v="195"/>
    <x v="195"/>
    <x v="133"/>
    <x v="0"/>
    <x v="0"/>
    <x v="0"/>
    <x v="0"/>
  </r>
  <r>
    <x v="268"/>
    <x v="0"/>
    <x v="37"/>
    <x v="164"/>
    <x v="0"/>
    <x v="138"/>
    <x v="30"/>
    <x v="40"/>
    <x v="34"/>
    <x v="119"/>
    <x v="37"/>
    <x v="164"/>
    <x v="0"/>
    <x v="138"/>
    <x v="30"/>
    <x v="40"/>
    <x v="34"/>
    <x v="119"/>
    <x v="0"/>
    <x v="0"/>
    <x v="0"/>
    <x v="0"/>
  </r>
  <r>
    <x v="269"/>
    <x v="1"/>
    <x v="253"/>
    <x v="109"/>
    <x v="0"/>
    <x v="123"/>
    <x v="150"/>
    <x v="150"/>
    <x v="158"/>
    <x v="92"/>
    <x v="253"/>
    <x v="109"/>
    <x v="0"/>
    <x v="123"/>
    <x v="150"/>
    <x v="150"/>
    <x v="158"/>
    <x v="92"/>
    <x v="0"/>
    <x v="0"/>
    <x v="0"/>
    <x v="0"/>
  </r>
  <r>
    <x v="270"/>
    <x v="0"/>
    <x v="8"/>
    <x v="50"/>
    <x v="0"/>
    <x v="114"/>
    <x v="30"/>
    <x v="10"/>
    <x v="5"/>
    <x v="17"/>
    <x v="8"/>
    <x v="50"/>
    <x v="0"/>
    <x v="114"/>
    <x v="30"/>
    <x v="10"/>
    <x v="5"/>
    <x v="17"/>
    <x v="0"/>
    <x v="0"/>
    <x v="0"/>
    <x v="0"/>
  </r>
  <r>
    <x v="271"/>
    <x v="0"/>
    <x v="183"/>
    <x v="276"/>
    <x v="0"/>
    <x v="218"/>
    <x v="126"/>
    <x v="152"/>
    <x v="143"/>
    <x v="112"/>
    <x v="183"/>
    <x v="276"/>
    <x v="0"/>
    <x v="218"/>
    <x v="126"/>
    <x v="152"/>
    <x v="143"/>
    <x v="112"/>
    <x v="0"/>
    <x v="0"/>
    <x v="0"/>
    <x v="0"/>
  </r>
  <r>
    <x v="272"/>
    <x v="0"/>
    <x v="266"/>
    <x v="34"/>
    <x v="0"/>
    <x v="4"/>
    <x v="174"/>
    <x v="157"/>
    <x v="147"/>
    <x v="30"/>
    <x v="266"/>
    <x v="34"/>
    <x v="0"/>
    <x v="4"/>
    <x v="174"/>
    <x v="157"/>
    <x v="147"/>
    <x v="30"/>
    <x v="0"/>
    <x v="0"/>
    <x v="0"/>
    <x v="0"/>
  </r>
  <r>
    <x v="273"/>
    <x v="1"/>
    <x v="231"/>
    <x v="132"/>
    <x v="0"/>
    <x v="216"/>
    <x v="140"/>
    <x v="139"/>
    <x v="136"/>
    <x v="78"/>
    <x v="231"/>
    <x v="132"/>
    <x v="0"/>
    <x v="216"/>
    <x v="140"/>
    <x v="139"/>
    <x v="136"/>
    <x v="78"/>
    <x v="0"/>
    <x v="0"/>
    <x v="0"/>
    <x v="0"/>
  </r>
  <r>
    <x v="274"/>
    <x v="0"/>
    <x v="47"/>
    <x v="68"/>
    <x v="0"/>
    <x v="128"/>
    <x v="44"/>
    <x v="20"/>
    <x v="21"/>
    <x v="60"/>
    <x v="47"/>
    <x v="68"/>
    <x v="0"/>
    <x v="128"/>
    <x v="44"/>
    <x v="20"/>
    <x v="21"/>
    <x v="60"/>
    <x v="0"/>
    <x v="0"/>
    <x v="0"/>
    <x v="0"/>
  </r>
  <r>
    <x v="275"/>
    <x v="0"/>
    <x v="155"/>
    <x v="54"/>
    <x v="0"/>
    <x v="248"/>
    <x v="107"/>
    <x v="80"/>
    <x v="67"/>
    <x v="35"/>
    <x v="155"/>
    <x v="54"/>
    <x v="0"/>
    <x v="248"/>
    <x v="107"/>
    <x v="80"/>
    <x v="67"/>
    <x v="35"/>
    <x v="0"/>
    <x v="0"/>
    <x v="0"/>
    <x v="0"/>
  </r>
  <r>
    <x v="276"/>
    <x v="0"/>
    <x v="246"/>
    <x v="162"/>
    <x v="0"/>
    <x v="7"/>
    <x v="165"/>
    <x v="162"/>
    <x v="152"/>
    <x v="52"/>
    <x v="246"/>
    <x v="162"/>
    <x v="0"/>
    <x v="7"/>
    <x v="165"/>
    <x v="162"/>
    <x v="152"/>
    <x v="52"/>
    <x v="0"/>
    <x v="0"/>
    <x v="0"/>
    <x v="0"/>
  </r>
  <r>
    <x v="277"/>
    <x v="0"/>
    <x v="214"/>
    <x v="91"/>
    <x v="0"/>
    <x v="249"/>
    <x v="150"/>
    <x v="133"/>
    <x v="110"/>
    <x v="12"/>
    <x v="214"/>
    <x v="91"/>
    <x v="0"/>
    <x v="249"/>
    <x v="150"/>
    <x v="133"/>
    <x v="110"/>
    <x v="12"/>
    <x v="0"/>
    <x v="0"/>
    <x v="0"/>
    <x v="0"/>
  </r>
  <r>
    <x v="278"/>
    <x v="0"/>
    <x v="102"/>
    <x v="75"/>
    <x v="0"/>
    <x v="87"/>
    <x v="74"/>
    <x v="74"/>
    <x v="57"/>
    <x v="68"/>
    <x v="102"/>
    <x v="75"/>
    <x v="0"/>
    <x v="87"/>
    <x v="74"/>
    <x v="74"/>
    <x v="57"/>
    <x v="68"/>
    <x v="0"/>
    <x v="0"/>
    <x v="0"/>
    <x v="0"/>
  </r>
  <r>
    <x v="279"/>
    <x v="0"/>
    <x v="165"/>
    <x v="57"/>
    <x v="0"/>
    <x v="220"/>
    <x v="117"/>
    <x v="106"/>
    <x v="88"/>
    <x v="42"/>
    <x v="165"/>
    <x v="57"/>
    <x v="0"/>
    <x v="220"/>
    <x v="117"/>
    <x v="106"/>
    <x v="88"/>
    <x v="42"/>
    <x v="0"/>
    <x v="0"/>
    <x v="0"/>
    <x v="0"/>
  </r>
  <r>
    <x v="280"/>
    <x v="0"/>
    <x v="87"/>
    <x v="53"/>
    <x v="0"/>
    <x v="230"/>
    <x v="66"/>
    <x v="43"/>
    <x v="36"/>
    <x v="51"/>
    <x v="87"/>
    <x v="53"/>
    <x v="0"/>
    <x v="230"/>
    <x v="66"/>
    <x v="43"/>
    <x v="36"/>
    <x v="51"/>
    <x v="0"/>
    <x v="0"/>
    <x v="0"/>
    <x v="0"/>
  </r>
  <r>
    <x v="281"/>
    <x v="0"/>
    <x v="284"/>
    <x v="193"/>
    <x v="0"/>
    <x v="187"/>
    <x v="176"/>
    <x v="189"/>
    <x v="184"/>
    <x v="117"/>
    <x v="284"/>
    <x v="193"/>
    <x v="0"/>
    <x v="187"/>
    <x v="176"/>
    <x v="189"/>
    <x v="184"/>
    <x v="117"/>
    <x v="0"/>
    <x v="0"/>
    <x v="0"/>
    <x v="0"/>
  </r>
  <r>
    <x v="282"/>
    <x v="1"/>
    <x v="18"/>
    <x v="288"/>
    <x v="0"/>
    <x v="171"/>
    <x v="0"/>
    <x v="38"/>
    <x v="79"/>
    <x v="182"/>
    <x v="18"/>
    <x v="288"/>
    <x v="0"/>
    <x v="171"/>
    <x v="0"/>
    <x v="38"/>
    <x v="79"/>
    <x v="182"/>
    <x v="0"/>
    <x v="0"/>
    <x v="0"/>
    <x v="0"/>
  </r>
  <r>
    <x v="283"/>
    <x v="1"/>
    <x v="3"/>
    <x v="240"/>
    <x v="0"/>
    <x v="24"/>
    <x v="4"/>
    <x v="4"/>
    <x v="7"/>
    <x v="137"/>
    <x v="3"/>
    <x v="240"/>
    <x v="0"/>
    <x v="24"/>
    <x v="4"/>
    <x v="4"/>
    <x v="7"/>
    <x v="137"/>
    <x v="0"/>
    <x v="0"/>
    <x v="0"/>
    <x v="0"/>
  </r>
  <r>
    <x v="284"/>
    <x v="0"/>
    <x v="270"/>
    <x v="3"/>
    <x v="0"/>
    <x v="153"/>
    <x v="184"/>
    <x v="161"/>
    <x v="146"/>
    <x v="9"/>
    <x v="270"/>
    <x v="3"/>
    <x v="0"/>
    <x v="153"/>
    <x v="184"/>
    <x v="161"/>
    <x v="146"/>
    <x v="9"/>
    <x v="0"/>
    <x v="0"/>
    <x v="0"/>
    <x v="0"/>
  </r>
  <r>
    <x v="285"/>
    <x v="0"/>
    <x v="92"/>
    <x v="169"/>
    <x v="0"/>
    <x v="110"/>
    <x v="85"/>
    <x v="67"/>
    <x v="47"/>
    <x v="42"/>
    <x v="92"/>
    <x v="169"/>
    <x v="0"/>
    <x v="110"/>
    <x v="85"/>
    <x v="67"/>
    <x v="47"/>
    <x v="42"/>
    <x v="0"/>
    <x v="0"/>
    <x v="0"/>
    <x v="0"/>
  </r>
  <r>
    <x v="286"/>
    <x v="0"/>
    <x v="128"/>
    <x v="186"/>
    <x v="0"/>
    <x v="134"/>
    <x v="64"/>
    <x v="76"/>
    <x v="92"/>
    <x v="125"/>
    <x v="128"/>
    <x v="186"/>
    <x v="0"/>
    <x v="134"/>
    <x v="64"/>
    <x v="76"/>
    <x v="92"/>
    <x v="125"/>
    <x v="0"/>
    <x v="0"/>
    <x v="0"/>
    <x v="0"/>
  </r>
  <r>
    <x v="287"/>
    <x v="0"/>
    <x v="67"/>
    <x v="211"/>
    <x v="0"/>
    <x v="136"/>
    <x v="80"/>
    <x v="60"/>
    <x v="48"/>
    <x v="50"/>
    <x v="67"/>
    <x v="211"/>
    <x v="0"/>
    <x v="136"/>
    <x v="80"/>
    <x v="60"/>
    <x v="48"/>
    <x v="50"/>
    <x v="0"/>
    <x v="0"/>
    <x v="0"/>
    <x v="0"/>
  </r>
  <r>
    <x v="288"/>
    <x v="1"/>
    <x v="169"/>
    <x v="272"/>
    <x v="0"/>
    <x v="279"/>
    <x v="59"/>
    <x v="152"/>
    <x v="143"/>
    <x v="167"/>
    <x v="169"/>
    <x v="272"/>
    <x v="0"/>
    <x v="279"/>
    <x v="59"/>
    <x v="152"/>
    <x v="143"/>
    <x v="167"/>
    <x v="0"/>
    <x v="0"/>
    <x v="0"/>
    <x v="0"/>
  </r>
  <r>
    <x v="289"/>
    <x v="1"/>
    <x v="28"/>
    <x v="265"/>
    <x v="0"/>
    <x v="84"/>
    <x v="11"/>
    <x v="50"/>
    <x v="60"/>
    <x v="170"/>
    <x v="28"/>
    <x v="265"/>
    <x v="0"/>
    <x v="84"/>
    <x v="11"/>
    <x v="50"/>
    <x v="60"/>
    <x v="170"/>
    <x v="0"/>
    <x v="0"/>
    <x v="0"/>
    <x v="0"/>
  </r>
  <r>
    <x v="290"/>
    <x v="1"/>
    <x v="73"/>
    <x v="264"/>
    <x v="0"/>
    <x v="93"/>
    <x v="23"/>
    <x v="61"/>
    <x v="106"/>
    <x v="172"/>
    <x v="73"/>
    <x v="264"/>
    <x v="0"/>
    <x v="93"/>
    <x v="23"/>
    <x v="61"/>
    <x v="106"/>
    <x v="172"/>
    <x v="0"/>
    <x v="0"/>
    <x v="0"/>
    <x v="0"/>
  </r>
  <r>
    <x v="291"/>
    <x v="0"/>
    <x v="117"/>
    <x v="29"/>
    <x v="0"/>
    <x v="22"/>
    <x v="95"/>
    <x v="69"/>
    <x v="53"/>
    <x v="35"/>
    <x v="117"/>
    <x v="29"/>
    <x v="0"/>
    <x v="22"/>
    <x v="95"/>
    <x v="69"/>
    <x v="53"/>
    <x v="35"/>
    <x v="0"/>
    <x v="0"/>
    <x v="0"/>
    <x v="0"/>
  </r>
  <r>
    <x v="292"/>
    <x v="0"/>
    <x v="204"/>
    <x v="26"/>
    <x v="0"/>
    <x v="66"/>
    <x v="129"/>
    <x v="112"/>
    <x v="96"/>
    <x v="35"/>
    <x v="204"/>
    <x v="26"/>
    <x v="0"/>
    <x v="66"/>
    <x v="129"/>
    <x v="112"/>
    <x v="96"/>
    <x v="35"/>
    <x v="0"/>
    <x v="0"/>
    <x v="0"/>
    <x v="0"/>
  </r>
  <r>
    <x v="293"/>
    <x v="0"/>
    <x v="207"/>
    <x v="238"/>
    <x v="0"/>
    <x v="6"/>
    <x v="94"/>
    <x v="147"/>
    <x v="156"/>
    <x v="149"/>
    <x v="207"/>
    <x v="238"/>
    <x v="0"/>
    <x v="6"/>
    <x v="94"/>
    <x v="147"/>
    <x v="156"/>
    <x v="149"/>
    <x v="0"/>
    <x v="0"/>
    <x v="0"/>
    <x v="0"/>
  </r>
  <r>
    <x v="294"/>
    <x v="1"/>
    <x v="56"/>
    <x v="254"/>
    <x v="0"/>
    <x v="89"/>
    <x v="16"/>
    <x v="22"/>
    <x v="83"/>
    <x v="169"/>
    <x v="56"/>
    <x v="254"/>
    <x v="0"/>
    <x v="89"/>
    <x v="16"/>
    <x v="22"/>
    <x v="83"/>
    <x v="169"/>
    <x v="0"/>
    <x v="0"/>
    <x v="0"/>
    <x v="0"/>
  </r>
  <r>
    <x v="295"/>
    <x v="0"/>
    <x v="221"/>
    <x v="58"/>
    <x v="0"/>
    <x v="106"/>
    <x v="151"/>
    <x v="134"/>
    <x v="113"/>
    <x v="15"/>
    <x v="221"/>
    <x v="58"/>
    <x v="0"/>
    <x v="106"/>
    <x v="151"/>
    <x v="134"/>
    <x v="113"/>
    <x v="15"/>
    <x v="0"/>
    <x v="0"/>
    <x v="0"/>
    <x v="0"/>
  </r>
  <r>
    <x v="296"/>
    <x v="1"/>
    <x v="293"/>
    <x v="244"/>
    <x v="0"/>
    <x v="108"/>
    <x v="198"/>
    <x v="198"/>
    <x v="195"/>
    <x v="124"/>
    <x v="293"/>
    <x v="244"/>
    <x v="0"/>
    <x v="108"/>
    <x v="198"/>
    <x v="198"/>
    <x v="195"/>
    <x v="124"/>
    <x v="0"/>
    <x v="0"/>
    <x v="0"/>
    <x v="0"/>
  </r>
  <r>
    <x v="297"/>
    <x v="0"/>
    <x v="235"/>
    <x v="295"/>
    <x v="0"/>
    <x v="263"/>
    <x v="35"/>
    <x v="188"/>
    <x v="187"/>
    <x v="184"/>
    <x v="235"/>
    <x v="295"/>
    <x v="0"/>
    <x v="263"/>
    <x v="35"/>
    <x v="188"/>
    <x v="187"/>
    <x v="184"/>
    <x v="0"/>
    <x v="0"/>
    <x v="0"/>
    <x v="0"/>
  </r>
  <r>
    <x v="298"/>
    <x v="0"/>
    <x v="72"/>
    <x v="114"/>
    <x v="0"/>
    <x v="184"/>
    <x v="47"/>
    <x v="31"/>
    <x v="44"/>
    <x v="104"/>
    <x v="72"/>
    <x v="114"/>
    <x v="0"/>
    <x v="184"/>
    <x v="47"/>
    <x v="31"/>
    <x v="44"/>
    <x v="104"/>
    <x v="0"/>
    <x v="0"/>
    <x v="0"/>
    <x v="0"/>
  </r>
  <r>
    <x v="299"/>
    <x v="0"/>
    <x v="115"/>
    <x v="33"/>
    <x v="0"/>
    <x v="234"/>
    <x v="95"/>
    <x v="69"/>
    <x v="53"/>
    <x v="35"/>
    <x v="115"/>
    <x v="33"/>
    <x v="0"/>
    <x v="234"/>
    <x v="95"/>
    <x v="69"/>
    <x v="53"/>
    <x v="35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Average full" fld="2" subtotal="average" numFmtId="164"/>
    <dataField name="Average 1ere_30minutes" fld="6" subtotal="average" numFmtId="164"/>
    <dataField name="Average derniere_30minutes" fld="10" subtotal="average" numFmtId="164"/>
    <dataField name="Average 1ere_heure" fld="14" subtotal="average" numFmtId="164"/>
    <dataField name="Average derniere_heure" fld="18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Volatilite full" fld="3" subtotal="average" numFmtId="164"/>
    <dataField name="Volatilite 1ere_30minutes" fld="7" subtotal="average" numFmtId="164"/>
    <dataField name="Volatilite derniere_30minutes" fld="11" subtotal="average" numFmtId="164"/>
    <dataField name="Volatilite 1ere_heure" fld="15" subtotal="average" numFmtId="164"/>
    <dataField name=" Volatilite derniere_heure" fld="19" subtotal="average" numFmtId="164"/>
  </dataFields>
  <pivotTableStyleInfo name="PivotStyleLight16" showRowHeaders="1" showColHeaders="1" showRowStripes="0" showColStripes="0" showLastColumn="1"/>
</pivotTableDefinition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.99"/>
    <col collapsed="false" customWidth="true" hidden="false" outlineLevel="0" max="2" min="2" style="0" width="7.15"/>
    <col collapsed="false" customWidth="true" hidden="false" outlineLevel="0" max="3" min="3" style="0" width="13.57"/>
    <col collapsed="false" customWidth="true" hidden="false" outlineLevel="0" max="4" min="4" style="0" width="14.57"/>
    <col collapsed="false" customWidth="true" hidden="false" outlineLevel="0" max="5" min="5" style="0" width="10"/>
    <col collapsed="false" customWidth="true" hidden="false" outlineLevel="0" max="6" min="6" style="0" width="14.43"/>
    <col collapsed="false" customWidth="true" hidden="false" outlineLevel="0" max="9" min="7" style="0" width="11.99"/>
    <col collapsed="false" customWidth="true" hidden="false" outlineLevel="0" max="10" min="10" style="0" width="22.7"/>
    <col collapsed="false" customWidth="true" hidden="false" outlineLevel="0" max="11" min="11" style="0" width="24.86"/>
    <col collapsed="false" customWidth="true" hidden="false" outlineLevel="0" max="12" min="12" style="0" width="26"/>
    <col collapsed="false" customWidth="true" hidden="false" outlineLevel="0" max="13" min="13" style="0" width="21.43"/>
    <col collapsed="false" customWidth="true" hidden="false" outlineLevel="0" max="14" min="14" style="0" width="25.86"/>
    <col collapsed="false" customWidth="true" hidden="false" outlineLevel="0" max="17" min="15" style="0" width="18.71"/>
    <col collapsed="false" customWidth="true" hidden="false" outlineLevel="0" max="18" min="18" style="0" width="34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123.846348813929</v>
      </c>
      <c r="D2" s="0" t="n">
        <v>12.1336124560025</v>
      </c>
      <c r="E2" s="0" t="n">
        <v>31254</v>
      </c>
      <c r="F2" s="0" t="n">
        <v>447</v>
      </c>
      <c r="G2" s="0" t="n">
        <v>119.521912350598</v>
      </c>
      <c r="H2" s="0" t="n">
        <v>125.148316310828</v>
      </c>
      <c r="I2" s="0" t="n">
        <v>130.681343495698</v>
      </c>
      <c r="J2" s="0" t="n">
        <v>11.1594311451</v>
      </c>
      <c r="K2" s="0" t="n">
        <v>120.856251918766</v>
      </c>
      <c r="L2" s="0" t="n">
        <v>14.6486232473136</v>
      </c>
      <c r="M2" s="0" t="n">
        <v>14400</v>
      </c>
      <c r="N2" s="0" t="n">
        <v>391</v>
      </c>
      <c r="O2" s="0" t="n">
        <v>114.487154900881</v>
      </c>
      <c r="P2" s="0" t="n">
        <v>124.255693928583</v>
      </c>
      <c r="Q2" s="0" t="n">
        <v>130.002129918481</v>
      </c>
      <c r="R2" s="0" t="n">
        <v>15.5149750175995</v>
      </c>
    </row>
    <row r="3" customFormat="false" ht="13.8" hidden="false" customHeight="false" outlineLevel="0" collapsed="false">
      <c r="A3" s="0" t="n">
        <v>2</v>
      </c>
      <c r="B3" s="0" t="n">
        <v>0</v>
      </c>
      <c r="C3" s="0" t="n">
        <v>140.455056420019</v>
      </c>
      <c r="D3" s="0" t="n">
        <v>18.9111474131545</v>
      </c>
      <c r="E3" s="0" t="n">
        <v>78953</v>
      </c>
      <c r="F3" s="0" t="n">
        <v>1677</v>
      </c>
      <c r="G3" s="0" t="n">
        <v>132.775382224715</v>
      </c>
      <c r="H3" s="0" t="n">
        <v>144.230769230769</v>
      </c>
      <c r="I3" s="0" t="n">
        <v>151.515151515152</v>
      </c>
      <c r="J3" s="0" t="n">
        <v>18.7397692904364</v>
      </c>
      <c r="K3" s="0" t="n">
        <v>148.711987368989</v>
      </c>
      <c r="L3" s="0" t="n">
        <v>22.218310075134</v>
      </c>
      <c r="M3" s="0" t="n">
        <v>14400</v>
      </c>
      <c r="N3" s="0" t="n">
        <v>439</v>
      </c>
      <c r="O3" s="0" t="n">
        <v>139.390686237561</v>
      </c>
      <c r="P3" s="0" t="n">
        <v>153.86877370388</v>
      </c>
      <c r="Q3" s="0" t="n">
        <v>163.934426229508</v>
      </c>
      <c r="R3" s="0" t="n">
        <v>24.5437399919468</v>
      </c>
    </row>
    <row r="4" customFormat="false" ht="13.8" hidden="false" customHeight="false" outlineLevel="0" collapsed="false">
      <c r="A4" s="0" t="n">
        <v>3</v>
      </c>
      <c r="B4" s="0" t="n">
        <v>0</v>
      </c>
      <c r="C4" s="0" t="n">
        <v>137.193535963414</v>
      </c>
      <c r="D4" s="0" t="n">
        <v>6.66516596181503</v>
      </c>
      <c r="E4" s="0" t="n">
        <v>21873</v>
      </c>
      <c r="F4" s="0" t="n">
        <v>1343</v>
      </c>
      <c r="G4" s="0" t="n">
        <v>134.31371868681</v>
      </c>
      <c r="H4" s="0" t="n">
        <v>138.248847926267</v>
      </c>
      <c r="I4" s="0" t="n">
        <v>141.509433962264</v>
      </c>
      <c r="J4" s="0" t="n">
        <v>7.19571527545438</v>
      </c>
      <c r="K4" s="0" t="n">
        <v>135.861007924163</v>
      </c>
      <c r="L4" s="0" t="n">
        <v>7.29805969808013</v>
      </c>
      <c r="M4" s="0" t="n">
        <v>14400</v>
      </c>
      <c r="N4" s="0" t="n">
        <v>1112</v>
      </c>
      <c r="O4" s="0" t="n">
        <v>132.239227624727</v>
      </c>
      <c r="P4" s="0" t="n">
        <v>136.925555571012</v>
      </c>
      <c r="Q4" s="0" t="n">
        <v>140.62706098458</v>
      </c>
      <c r="R4" s="0" t="n">
        <v>8.38783335985278</v>
      </c>
    </row>
    <row r="5" customFormat="false" ht="13.8" hidden="false" customHeight="false" outlineLevel="0" collapsed="false">
      <c r="A5" s="0" t="n">
        <v>4</v>
      </c>
      <c r="B5" s="0" t="n">
        <v>0</v>
      </c>
      <c r="C5" s="0" t="n">
        <v>162.739709000943</v>
      </c>
      <c r="D5" s="0" t="n">
        <v>14.7994771683275</v>
      </c>
      <c r="E5" s="0" t="n">
        <v>45262</v>
      </c>
      <c r="F5" s="0" t="n">
        <v>2822</v>
      </c>
      <c r="G5" s="0" t="n">
        <v>159</v>
      </c>
      <c r="H5" s="0" t="n">
        <v>164.75</v>
      </c>
      <c r="I5" s="0" t="n">
        <v>171.5</v>
      </c>
      <c r="J5" s="0" t="n">
        <v>12.5</v>
      </c>
      <c r="K5" s="0" t="n">
        <v>154.001068376068</v>
      </c>
      <c r="L5" s="0" t="n">
        <v>19.8545893652679</v>
      </c>
      <c r="M5" s="0" t="n">
        <v>14400</v>
      </c>
      <c r="N5" s="0" t="n">
        <v>1998</v>
      </c>
      <c r="O5" s="0" t="n">
        <v>151.5</v>
      </c>
      <c r="P5" s="0" t="n">
        <v>160</v>
      </c>
      <c r="Q5" s="0" t="n">
        <v>165</v>
      </c>
      <c r="R5" s="0" t="n">
        <v>13.5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133.220573190939</v>
      </c>
      <c r="D6" s="0" t="n">
        <v>24.4986307330759</v>
      </c>
      <c r="E6" s="0" t="n">
        <v>39927</v>
      </c>
      <c r="F6" s="0" t="n">
        <v>1150</v>
      </c>
      <c r="G6" s="0" t="n">
        <v>128.138720030002</v>
      </c>
      <c r="H6" s="0" t="n">
        <v>142.202280381804</v>
      </c>
      <c r="I6" s="0" t="n">
        <v>148.720465012199</v>
      </c>
      <c r="J6" s="0" t="n">
        <v>20.5817449821964</v>
      </c>
      <c r="K6" s="0" t="n">
        <v>118.140161470006</v>
      </c>
      <c r="L6" s="0" t="n">
        <v>29.4097061381337</v>
      </c>
      <c r="M6" s="0" t="n">
        <v>14400</v>
      </c>
      <c r="N6" s="0" t="n">
        <v>540</v>
      </c>
      <c r="O6" s="0" t="n">
        <v>89.3421914137462</v>
      </c>
      <c r="P6" s="0" t="n">
        <v>126.760755423151</v>
      </c>
      <c r="Q6" s="0" t="n">
        <v>142.240643346333</v>
      </c>
      <c r="R6" s="0" t="n">
        <v>52.8984519325872</v>
      </c>
    </row>
    <row r="7" customFormat="false" ht="13.8" hidden="false" customHeight="false" outlineLevel="0" collapsed="false">
      <c r="A7" s="0" t="n">
        <v>6</v>
      </c>
      <c r="B7" s="0" t="n">
        <v>0</v>
      </c>
      <c r="C7" s="0" t="n">
        <v>136.032618741279</v>
      </c>
      <c r="D7" s="0" t="n">
        <v>8.66530623482724</v>
      </c>
      <c r="E7" s="0" t="n">
        <v>59136</v>
      </c>
      <c r="F7" s="0" t="n">
        <v>3953</v>
      </c>
      <c r="G7" s="0" t="n">
        <v>133</v>
      </c>
      <c r="H7" s="0" t="n">
        <v>136</v>
      </c>
      <c r="I7" s="0" t="n">
        <v>139</v>
      </c>
      <c r="J7" s="0" t="n">
        <v>6</v>
      </c>
      <c r="K7" s="0" t="n">
        <v>134.315547309833</v>
      </c>
      <c r="L7" s="0" t="n">
        <v>6.95253076725693</v>
      </c>
      <c r="M7" s="0" t="n">
        <v>14400</v>
      </c>
      <c r="N7" s="0" t="n">
        <v>925</v>
      </c>
      <c r="O7" s="0" t="n">
        <v>132</v>
      </c>
      <c r="P7" s="0" t="n">
        <v>134</v>
      </c>
      <c r="Q7" s="0" t="n">
        <v>136</v>
      </c>
      <c r="R7" s="0" t="n">
        <v>4</v>
      </c>
    </row>
    <row r="8" customFormat="false" ht="13.8" hidden="false" customHeight="false" outlineLevel="0" collapsed="false">
      <c r="A8" s="0" t="n">
        <v>7</v>
      </c>
      <c r="B8" s="0" t="n">
        <v>0</v>
      </c>
      <c r="C8" s="0" t="n">
        <v>132.111785379057</v>
      </c>
      <c r="D8" s="0" t="n">
        <v>14.6375569079397</v>
      </c>
      <c r="E8" s="0" t="n">
        <v>53248</v>
      </c>
      <c r="F8" s="0" t="n">
        <v>7437</v>
      </c>
      <c r="G8" s="0" t="n">
        <v>128</v>
      </c>
      <c r="H8" s="0" t="n">
        <v>135</v>
      </c>
      <c r="I8" s="0" t="n">
        <v>140</v>
      </c>
      <c r="J8" s="0" t="n">
        <v>12</v>
      </c>
      <c r="K8" s="0" t="n">
        <v>127.760460590334</v>
      </c>
      <c r="L8" s="0" t="n">
        <v>16.007753353197</v>
      </c>
      <c r="M8" s="0" t="n">
        <v>14400</v>
      </c>
      <c r="N8" s="0" t="n">
        <v>2068</v>
      </c>
      <c r="O8" s="0" t="n">
        <v>122</v>
      </c>
      <c r="P8" s="0" t="n">
        <v>131</v>
      </c>
      <c r="Q8" s="0" t="n">
        <v>138</v>
      </c>
      <c r="R8" s="0" t="n">
        <v>16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135.577572565713</v>
      </c>
      <c r="D9" s="0" t="n">
        <v>17.3234363599694</v>
      </c>
      <c r="E9" s="0" t="n">
        <v>20707</v>
      </c>
      <c r="F9" s="0" t="n">
        <v>106</v>
      </c>
      <c r="G9" s="0" t="n">
        <v>129.427708814308</v>
      </c>
      <c r="H9" s="0" t="n">
        <v>139.024082092227</v>
      </c>
      <c r="I9" s="0" t="n">
        <v>146.341463414634</v>
      </c>
      <c r="J9" s="0" t="n">
        <v>16.9137546003266</v>
      </c>
      <c r="K9" s="0" t="n">
        <v>133.052124042043</v>
      </c>
      <c r="L9" s="0" t="n">
        <v>18.8992153809307</v>
      </c>
      <c r="M9" s="0" t="n">
        <v>14400</v>
      </c>
      <c r="N9" s="0" t="n">
        <v>106</v>
      </c>
      <c r="O9" s="0" t="n">
        <v>124.149071803518</v>
      </c>
      <c r="P9" s="0" t="n">
        <v>138.248847926267</v>
      </c>
      <c r="Q9" s="0" t="n">
        <v>146.306314652012</v>
      </c>
      <c r="R9" s="0" t="n">
        <v>22.1572428484947</v>
      </c>
    </row>
    <row r="10" customFormat="false" ht="13.8" hidden="false" customHeight="false" outlineLevel="0" collapsed="false">
      <c r="A10" s="0" t="n">
        <v>9</v>
      </c>
      <c r="B10" s="0" t="n">
        <v>0</v>
      </c>
      <c r="C10" s="0" t="n">
        <v>149.727267615747</v>
      </c>
      <c r="D10" s="0" t="n">
        <v>13.3922197667166</v>
      </c>
      <c r="E10" s="0" t="n">
        <v>42056</v>
      </c>
      <c r="F10" s="0" t="n">
        <v>4598</v>
      </c>
      <c r="G10" s="0" t="n">
        <v>143.531428294849</v>
      </c>
      <c r="H10" s="0" t="n">
        <v>149.285078573839</v>
      </c>
      <c r="I10" s="0" t="n">
        <v>157.101402214483</v>
      </c>
      <c r="J10" s="0" t="n">
        <v>13.5699739196335</v>
      </c>
      <c r="K10" s="0" t="n">
        <v>143.494063088029</v>
      </c>
      <c r="L10" s="0" t="n">
        <v>14.2183275604777</v>
      </c>
      <c r="M10" s="0" t="n">
        <v>14400</v>
      </c>
      <c r="N10" s="0" t="n">
        <v>399</v>
      </c>
      <c r="O10" s="0" t="n">
        <v>140.811006410787</v>
      </c>
      <c r="P10" s="0" t="n">
        <v>145.665387989195</v>
      </c>
      <c r="Q10" s="0" t="n">
        <v>149.961914629912</v>
      </c>
      <c r="R10" s="0" t="n">
        <v>9.15090821912455</v>
      </c>
    </row>
    <row r="11" customFormat="false" ht="13.8" hidden="false" customHeight="false" outlineLevel="0" collapsed="false">
      <c r="A11" s="0" t="n">
        <v>10</v>
      </c>
      <c r="B11" s="0" t="n">
        <v>0</v>
      </c>
      <c r="C11" s="0" t="n">
        <v>148.735631819072</v>
      </c>
      <c r="D11" s="0" t="n">
        <v>15.4017516500523</v>
      </c>
      <c r="E11" s="0" t="n">
        <v>100381</v>
      </c>
      <c r="F11" s="0" t="n">
        <v>2754</v>
      </c>
      <c r="G11" s="0" t="n">
        <v>135.746606334842</v>
      </c>
      <c r="H11" s="0" t="n">
        <v>147.058823529412</v>
      </c>
      <c r="I11" s="0" t="n">
        <v>160.559377468994</v>
      </c>
      <c r="J11" s="0" t="n">
        <v>24.8127711341519</v>
      </c>
      <c r="K11" s="0" t="n">
        <v>157.888819093258</v>
      </c>
      <c r="L11" s="0" t="n">
        <v>4.55721974065228</v>
      </c>
      <c r="M11" s="0" t="n">
        <v>14400</v>
      </c>
      <c r="N11" s="0" t="n">
        <v>599</v>
      </c>
      <c r="O11" s="0" t="n">
        <v>154.639175257732</v>
      </c>
      <c r="P11" s="0" t="n">
        <v>157.240452659569</v>
      </c>
      <c r="Q11" s="0" t="n">
        <v>160.606991781682</v>
      </c>
      <c r="R11" s="0" t="n">
        <v>5.96781652394975</v>
      </c>
    </row>
    <row r="12" customFormat="false" ht="13.8" hidden="false" customHeight="false" outlineLevel="0" collapsed="false">
      <c r="A12" s="0" t="n">
        <v>11</v>
      </c>
      <c r="B12" s="0" t="n">
        <v>0</v>
      </c>
      <c r="C12" s="0" t="n">
        <v>146.308745126124</v>
      </c>
      <c r="D12" s="0" t="n">
        <v>14.4660172778492</v>
      </c>
      <c r="E12" s="0" t="n">
        <v>278748</v>
      </c>
      <c r="F12" s="0" t="n">
        <v>14841</v>
      </c>
      <c r="G12" s="0" t="n">
        <v>140</v>
      </c>
      <c r="H12" s="0" t="n">
        <v>149</v>
      </c>
      <c r="I12" s="0" t="n">
        <v>155</v>
      </c>
      <c r="J12" s="0" t="n">
        <v>15</v>
      </c>
      <c r="K12" s="0" t="n">
        <v>143.335044824776</v>
      </c>
      <c r="L12" s="0" t="n">
        <v>4.54888892392016</v>
      </c>
      <c r="M12" s="0" t="n">
        <v>14400</v>
      </c>
      <c r="N12" s="0" t="n">
        <v>2130</v>
      </c>
      <c r="O12" s="0" t="n">
        <v>141</v>
      </c>
      <c r="P12" s="0" t="n">
        <v>144</v>
      </c>
      <c r="Q12" s="0" t="n">
        <v>146</v>
      </c>
      <c r="R12" s="0" t="n">
        <v>5</v>
      </c>
    </row>
    <row r="13" customFormat="false" ht="13.8" hidden="false" customHeight="false" outlineLevel="0" collapsed="false">
      <c r="A13" s="0" t="n">
        <v>12</v>
      </c>
      <c r="B13" s="0" t="n">
        <v>0</v>
      </c>
      <c r="C13" s="0" t="n">
        <v>128.301303574956</v>
      </c>
      <c r="D13" s="0" t="n">
        <v>20.675573333947</v>
      </c>
      <c r="E13" s="0" t="n">
        <v>21552</v>
      </c>
      <c r="F13" s="0" t="n">
        <v>1300</v>
      </c>
      <c r="G13" s="0" t="n">
        <v>120</v>
      </c>
      <c r="H13" s="0" t="n">
        <v>131</v>
      </c>
      <c r="I13" s="0" t="n">
        <v>140</v>
      </c>
      <c r="J13" s="0" t="n">
        <v>20</v>
      </c>
      <c r="K13" s="0" t="n">
        <v>128.201752398217</v>
      </c>
      <c r="L13" s="0" t="n">
        <v>22.7680284504707</v>
      </c>
      <c r="M13" s="0" t="n">
        <v>14400</v>
      </c>
      <c r="N13" s="0" t="n">
        <v>1161</v>
      </c>
      <c r="O13" s="0" t="n">
        <v>115</v>
      </c>
      <c r="P13" s="0" t="n">
        <v>132</v>
      </c>
      <c r="Q13" s="0" t="n">
        <v>143</v>
      </c>
      <c r="R13" s="0" t="n">
        <v>28</v>
      </c>
    </row>
    <row r="14" customFormat="false" ht="13.8" hidden="false" customHeight="false" outlineLevel="0" collapsed="false">
      <c r="A14" s="0" t="n">
        <v>13</v>
      </c>
      <c r="B14" s="0" t="n">
        <v>0</v>
      </c>
      <c r="C14" s="0" t="n">
        <v>142.48390281939</v>
      </c>
      <c r="D14" s="0" t="n">
        <v>11.5904638721104</v>
      </c>
      <c r="E14" s="0" t="n">
        <v>258156</v>
      </c>
      <c r="F14" s="0" t="n">
        <v>22183</v>
      </c>
      <c r="G14" s="0" t="n">
        <v>138</v>
      </c>
      <c r="H14" s="0" t="n">
        <v>144</v>
      </c>
      <c r="I14" s="0" t="n">
        <v>149</v>
      </c>
      <c r="J14" s="0" t="n">
        <v>11</v>
      </c>
      <c r="K14" s="0" t="n">
        <v>147.605180232111</v>
      </c>
      <c r="L14" s="0" t="n">
        <v>6.42063584582522</v>
      </c>
      <c r="M14" s="0" t="n">
        <v>14400</v>
      </c>
      <c r="N14" s="0" t="n">
        <v>1389</v>
      </c>
      <c r="O14" s="0" t="n">
        <v>146</v>
      </c>
      <c r="P14" s="0" t="n">
        <v>148</v>
      </c>
      <c r="Q14" s="0" t="n">
        <v>150</v>
      </c>
      <c r="R14" s="0" t="n">
        <v>4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n">
        <v>135.993029807786</v>
      </c>
      <c r="D15" s="0" t="n">
        <v>16.9899698402439</v>
      </c>
      <c r="E15" s="0" t="n">
        <v>48541</v>
      </c>
      <c r="F15" s="0" t="n">
        <v>7545</v>
      </c>
      <c r="G15" s="0" t="n">
        <v>130</v>
      </c>
      <c r="H15" s="0" t="n">
        <v>138.75</v>
      </c>
      <c r="I15" s="0" t="n">
        <v>144.75</v>
      </c>
      <c r="J15" s="0" t="n">
        <v>14.75</v>
      </c>
      <c r="K15" s="0" t="n">
        <v>128.443909098209</v>
      </c>
      <c r="L15" s="0" t="n">
        <v>23.8178737551196</v>
      </c>
      <c r="M15" s="0" t="n">
        <v>14400</v>
      </c>
      <c r="N15" s="0" t="n">
        <v>1947</v>
      </c>
      <c r="O15" s="0" t="n">
        <v>117.5</v>
      </c>
      <c r="P15" s="0" t="n">
        <v>132.25</v>
      </c>
      <c r="Q15" s="0" t="n">
        <v>141.75</v>
      </c>
      <c r="R15" s="0" t="n">
        <v>24.25</v>
      </c>
    </row>
    <row r="16" customFormat="false" ht="13.8" hidden="false" customHeight="false" outlineLevel="0" collapsed="false">
      <c r="A16" s="0" t="n">
        <v>15</v>
      </c>
      <c r="B16" s="0" t="n">
        <v>0</v>
      </c>
      <c r="C16" s="0" t="n">
        <v>135.828447922254</v>
      </c>
      <c r="D16" s="0" t="n">
        <v>10.0157848337086</v>
      </c>
      <c r="E16" s="0" t="n">
        <v>41429</v>
      </c>
      <c r="F16" s="0" t="n">
        <v>9736</v>
      </c>
      <c r="G16" s="0" t="n">
        <v>129.25</v>
      </c>
      <c r="H16" s="0" t="n">
        <v>135.75</v>
      </c>
      <c r="I16" s="0" t="n">
        <v>142</v>
      </c>
      <c r="J16" s="0" t="n">
        <v>12.75</v>
      </c>
      <c r="K16" s="0" t="n">
        <v>139.236045839057</v>
      </c>
      <c r="L16" s="0" t="n">
        <v>10.8115991152171</v>
      </c>
      <c r="M16" s="0" t="n">
        <v>14400</v>
      </c>
      <c r="N16" s="0" t="n">
        <v>569</v>
      </c>
      <c r="O16" s="0" t="n">
        <v>134.5</v>
      </c>
      <c r="P16" s="0" t="n">
        <v>140.75</v>
      </c>
      <c r="Q16" s="0" t="n">
        <v>145.5</v>
      </c>
      <c r="R16" s="0" t="n">
        <v>11</v>
      </c>
    </row>
    <row r="17" customFormat="false" ht="13.8" hidden="false" customHeight="false" outlineLevel="0" collapsed="false">
      <c r="A17" s="0" t="n">
        <v>16</v>
      </c>
      <c r="B17" s="0" t="n">
        <v>0</v>
      </c>
      <c r="C17" s="0" t="n">
        <v>140.51546847761</v>
      </c>
      <c r="D17" s="0" t="n">
        <v>12.9136164995249</v>
      </c>
      <c r="E17" s="0" t="n">
        <v>118880</v>
      </c>
      <c r="F17" s="0" t="n">
        <v>3581</v>
      </c>
      <c r="G17" s="0" t="n">
        <v>133</v>
      </c>
      <c r="H17" s="0" t="n">
        <v>139</v>
      </c>
      <c r="I17" s="0" t="n">
        <v>147</v>
      </c>
      <c r="J17" s="0" t="n">
        <v>14</v>
      </c>
      <c r="K17" s="0" t="n">
        <v>154.088750706614</v>
      </c>
      <c r="L17" s="0" t="n">
        <v>13.4730955807587</v>
      </c>
      <c r="M17" s="0" t="n">
        <v>14400</v>
      </c>
      <c r="N17" s="0" t="n">
        <v>2017</v>
      </c>
      <c r="O17" s="0" t="n">
        <v>148</v>
      </c>
      <c r="P17" s="0" t="n">
        <v>155</v>
      </c>
      <c r="Q17" s="0" t="n">
        <v>162</v>
      </c>
      <c r="R17" s="0" t="n">
        <v>14</v>
      </c>
    </row>
    <row r="18" customFormat="false" ht="13.8" hidden="false" customHeight="false" outlineLevel="0" collapsed="false">
      <c r="A18" s="0" t="n">
        <v>17</v>
      </c>
      <c r="B18" s="0" t="n">
        <v>1</v>
      </c>
      <c r="C18" s="0" t="n">
        <v>137.661495552928</v>
      </c>
      <c r="D18" s="0" t="n">
        <v>16.773781268363</v>
      </c>
      <c r="E18" s="0" t="n">
        <v>50048</v>
      </c>
      <c r="F18" s="0" t="n">
        <v>11146</v>
      </c>
      <c r="G18" s="0" t="n">
        <v>131</v>
      </c>
      <c r="H18" s="0" t="n">
        <v>137.5</v>
      </c>
      <c r="I18" s="0" t="n">
        <v>146.25</v>
      </c>
      <c r="J18" s="0" t="n">
        <v>15.25</v>
      </c>
      <c r="K18" s="0" t="n">
        <v>136.592860637691</v>
      </c>
      <c r="L18" s="0" t="n">
        <v>24.1054987232878</v>
      </c>
      <c r="M18" s="0" t="n">
        <v>14400</v>
      </c>
      <c r="N18" s="0" t="n">
        <v>2137</v>
      </c>
      <c r="O18" s="0" t="n">
        <v>122.5</v>
      </c>
      <c r="P18" s="0" t="n">
        <v>141.5</v>
      </c>
      <c r="Q18" s="0" t="n">
        <v>153.75</v>
      </c>
      <c r="R18" s="0" t="n">
        <v>31.25</v>
      </c>
    </row>
    <row r="19" customFormat="false" ht="13.8" hidden="false" customHeight="false" outlineLevel="0" collapsed="false">
      <c r="A19" s="0" t="n">
        <v>18</v>
      </c>
      <c r="B19" s="0" t="n">
        <v>0</v>
      </c>
      <c r="C19" s="0" t="n">
        <v>131.694138697995</v>
      </c>
      <c r="D19" s="0" t="n">
        <v>13.80216102844</v>
      </c>
      <c r="E19" s="0" t="n">
        <v>39339</v>
      </c>
      <c r="F19" s="0" t="n">
        <v>4270</v>
      </c>
      <c r="G19" s="0" t="n">
        <v>127.25</v>
      </c>
      <c r="H19" s="0" t="n">
        <v>132.5</v>
      </c>
      <c r="I19" s="0" t="n">
        <v>137.75</v>
      </c>
      <c r="J19" s="0" t="n">
        <v>10.5</v>
      </c>
      <c r="K19" s="0" t="n">
        <v>132.694826777196</v>
      </c>
      <c r="L19" s="0" t="n">
        <v>18.3413367994308</v>
      </c>
      <c r="M19" s="0" t="n">
        <v>14400</v>
      </c>
      <c r="N19" s="0" t="n">
        <v>1613</v>
      </c>
      <c r="O19" s="0" t="n">
        <v>123.5</v>
      </c>
      <c r="P19" s="0" t="n">
        <v>133.5</v>
      </c>
      <c r="Q19" s="0" t="n">
        <v>145.5</v>
      </c>
      <c r="R19" s="0" t="n">
        <v>22</v>
      </c>
    </row>
    <row r="20" customFormat="false" ht="13.8" hidden="false" customHeight="false" outlineLevel="0" collapsed="false">
      <c r="A20" s="0" t="n">
        <v>19</v>
      </c>
      <c r="B20" s="0" t="n">
        <v>0</v>
      </c>
      <c r="C20" s="0" t="n">
        <v>133.113272205404</v>
      </c>
      <c r="D20" s="0" t="n">
        <v>11.6624777693506</v>
      </c>
      <c r="E20" s="0" t="n">
        <v>87594</v>
      </c>
      <c r="F20" s="0" t="n">
        <v>4385</v>
      </c>
      <c r="G20" s="0" t="n">
        <v>126.833494204584</v>
      </c>
      <c r="H20" s="0" t="n">
        <v>132.822694300124</v>
      </c>
      <c r="I20" s="0" t="n">
        <v>139.739696833695</v>
      </c>
      <c r="J20" s="0" t="n">
        <v>12.9062026291113</v>
      </c>
      <c r="K20" s="0" t="n">
        <v>137.923847706462</v>
      </c>
      <c r="L20" s="0" t="n">
        <v>17.0321737217605</v>
      </c>
      <c r="M20" s="0" t="n">
        <v>14400</v>
      </c>
      <c r="N20" s="0" t="n">
        <v>1708</v>
      </c>
      <c r="O20" s="0" t="n">
        <v>130.638025031015</v>
      </c>
      <c r="P20" s="0" t="n">
        <v>139.63328115774</v>
      </c>
      <c r="Q20" s="0" t="n">
        <v>147.599867839465</v>
      </c>
      <c r="R20" s="0" t="n">
        <v>16.9618428084494</v>
      </c>
    </row>
    <row r="21" customFormat="false" ht="13.8" hidden="false" customHeight="false" outlineLevel="0" collapsed="false">
      <c r="A21" s="0" t="n">
        <v>20</v>
      </c>
      <c r="B21" s="0" t="n">
        <v>0</v>
      </c>
      <c r="C21" s="0" t="n">
        <v>150.883992792473</v>
      </c>
      <c r="D21" s="0" t="n">
        <v>15.3064008704728</v>
      </c>
      <c r="E21" s="0" t="n">
        <v>69306</v>
      </c>
      <c r="F21" s="0" t="n">
        <v>1599</v>
      </c>
      <c r="G21" s="0" t="n">
        <v>144.25</v>
      </c>
      <c r="H21" s="0" t="n">
        <v>150</v>
      </c>
      <c r="I21" s="0" t="n">
        <v>157</v>
      </c>
      <c r="J21" s="0" t="n">
        <v>12.75</v>
      </c>
      <c r="K21" s="0" t="n">
        <v>155.931507818581</v>
      </c>
      <c r="L21" s="0" t="n">
        <v>15.3120417200015</v>
      </c>
      <c r="M21" s="0" t="n">
        <v>14400</v>
      </c>
      <c r="N21" s="0" t="n">
        <v>267</v>
      </c>
      <c r="O21" s="0" t="n">
        <v>148.5</v>
      </c>
      <c r="P21" s="0" t="n">
        <v>153.75</v>
      </c>
      <c r="Q21" s="0" t="n">
        <v>161.25</v>
      </c>
      <c r="R21" s="0" t="n">
        <v>12.75</v>
      </c>
    </row>
    <row r="22" customFormat="false" ht="13.8" hidden="false" customHeight="false" outlineLevel="0" collapsed="false">
      <c r="A22" s="0" t="n">
        <v>21</v>
      </c>
      <c r="B22" s="0" t="n">
        <v>1</v>
      </c>
      <c r="C22" s="0" t="n">
        <v>139.470927018061</v>
      </c>
      <c r="D22" s="0" t="n">
        <v>24.0041824810299</v>
      </c>
      <c r="E22" s="0" t="n">
        <v>23344</v>
      </c>
      <c r="F22" s="0" t="n">
        <v>1640</v>
      </c>
      <c r="G22" s="0" t="n">
        <v>131</v>
      </c>
      <c r="H22" s="0" t="n">
        <v>149</v>
      </c>
      <c r="I22" s="0" t="n">
        <v>155</v>
      </c>
      <c r="J22" s="0" t="n">
        <v>24</v>
      </c>
      <c r="K22" s="0" t="n">
        <v>138.556421705896</v>
      </c>
      <c r="L22" s="0" t="n">
        <v>25.6122298047121</v>
      </c>
      <c r="M22" s="0" t="n">
        <v>14400</v>
      </c>
      <c r="N22" s="0" t="n">
        <v>1187</v>
      </c>
      <c r="O22" s="0" t="n">
        <v>128</v>
      </c>
      <c r="P22" s="0" t="n">
        <v>148</v>
      </c>
      <c r="Q22" s="0" t="n">
        <v>156</v>
      </c>
      <c r="R22" s="0" t="n">
        <v>28</v>
      </c>
    </row>
    <row r="23" customFormat="false" ht="13.8" hidden="false" customHeight="false" outlineLevel="0" collapsed="false">
      <c r="A23" s="0" t="n">
        <v>22</v>
      </c>
      <c r="B23" s="0" t="n">
        <v>0</v>
      </c>
      <c r="C23" s="0" t="n">
        <v>141.05232420266</v>
      </c>
      <c r="D23" s="0" t="n">
        <v>20.1678549406112</v>
      </c>
      <c r="E23" s="0" t="n">
        <v>45185</v>
      </c>
      <c r="F23" s="0" t="n">
        <v>1031</v>
      </c>
      <c r="G23" s="0" t="n">
        <v>132.277258300425</v>
      </c>
      <c r="H23" s="0" t="n">
        <v>145.346067529528</v>
      </c>
      <c r="I23" s="0" t="n">
        <v>153.061224489796</v>
      </c>
      <c r="J23" s="0" t="n">
        <v>20.7839661893705</v>
      </c>
      <c r="K23" s="0" t="n">
        <v>133.477510190498</v>
      </c>
      <c r="L23" s="0" t="n">
        <v>23.662832319674</v>
      </c>
      <c r="M23" s="0" t="n">
        <v>14400</v>
      </c>
      <c r="N23" s="0" t="n">
        <v>477</v>
      </c>
      <c r="O23" s="0" t="n">
        <v>116.62580807706</v>
      </c>
      <c r="P23" s="0" t="n">
        <v>137.57828826588</v>
      </c>
      <c r="Q23" s="0" t="n">
        <v>151.982543130922</v>
      </c>
      <c r="R23" s="0" t="n">
        <v>35.3567350538618</v>
      </c>
    </row>
    <row r="24" customFormat="false" ht="13.8" hidden="false" customHeight="false" outlineLevel="0" collapsed="false">
      <c r="A24" s="0" t="n">
        <v>23</v>
      </c>
      <c r="B24" s="0" t="n">
        <v>0</v>
      </c>
      <c r="C24" s="0" t="n">
        <v>148.621720349056</v>
      </c>
      <c r="D24" s="0" t="n">
        <v>7.91693461408998</v>
      </c>
      <c r="E24" s="0" t="n">
        <v>43320</v>
      </c>
      <c r="F24" s="0" t="n">
        <v>8827</v>
      </c>
      <c r="G24" s="0" t="n">
        <v>144.25</v>
      </c>
      <c r="H24" s="0" t="n">
        <v>148.5</v>
      </c>
      <c r="I24" s="0" t="n">
        <v>153.75</v>
      </c>
      <c r="J24" s="0" t="n">
        <v>9.5</v>
      </c>
      <c r="K24" s="0" t="n">
        <v>143.863666102217</v>
      </c>
      <c r="L24" s="0" t="n">
        <v>7.03958943644946</v>
      </c>
      <c r="M24" s="0" t="n">
        <v>14400</v>
      </c>
      <c r="N24" s="0" t="n">
        <v>1408</v>
      </c>
      <c r="O24" s="0" t="n">
        <v>141.5</v>
      </c>
      <c r="P24" s="0" t="n">
        <v>145</v>
      </c>
      <c r="Q24" s="0" t="n">
        <v>147.75</v>
      </c>
      <c r="R24" s="0" t="n">
        <v>6.25</v>
      </c>
    </row>
    <row r="25" customFormat="false" ht="13.8" hidden="false" customHeight="false" outlineLevel="0" collapsed="false">
      <c r="A25" s="0" t="n">
        <v>24</v>
      </c>
      <c r="B25" s="0" t="n">
        <v>0</v>
      </c>
      <c r="C25" s="0" t="n">
        <v>128.652593566</v>
      </c>
      <c r="D25" s="0" t="n">
        <v>16.8464041395668</v>
      </c>
      <c r="E25" s="0" t="n">
        <v>53437</v>
      </c>
      <c r="F25" s="0" t="n">
        <v>4354</v>
      </c>
      <c r="G25" s="0" t="n">
        <v>123</v>
      </c>
      <c r="H25" s="0" t="n">
        <v>131</v>
      </c>
      <c r="I25" s="0" t="n">
        <v>137</v>
      </c>
      <c r="J25" s="0" t="n">
        <v>14</v>
      </c>
      <c r="K25" s="0" t="n">
        <v>128.134232601123</v>
      </c>
      <c r="L25" s="0" t="n">
        <v>19.7712499011877</v>
      </c>
      <c r="M25" s="0" t="n">
        <v>14400</v>
      </c>
      <c r="N25" s="0" t="n">
        <v>333</v>
      </c>
      <c r="O25" s="0" t="n">
        <v>118.5</v>
      </c>
      <c r="P25" s="0" t="n">
        <v>126</v>
      </c>
      <c r="Q25" s="0" t="n">
        <v>137.5</v>
      </c>
      <c r="R25" s="0" t="n">
        <v>19</v>
      </c>
    </row>
    <row r="26" customFormat="false" ht="13.8" hidden="false" customHeight="false" outlineLevel="0" collapsed="false">
      <c r="A26" s="0" t="n">
        <v>25</v>
      </c>
      <c r="B26" s="0" t="n">
        <v>0</v>
      </c>
      <c r="C26" s="0" t="n">
        <v>118.285021490782</v>
      </c>
      <c r="D26" s="0" t="n">
        <v>13.3771414419145</v>
      </c>
      <c r="E26" s="0" t="n">
        <v>19269</v>
      </c>
      <c r="F26" s="0" t="n">
        <v>1587</v>
      </c>
      <c r="G26" s="0" t="n">
        <v>111.25</v>
      </c>
      <c r="H26" s="0" t="n">
        <v>117</v>
      </c>
      <c r="I26" s="0" t="n">
        <v>125</v>
      </c>
      <c r="J26" s="0" t="n">
        <v>13.75</v>
      </c>
      <c r="K26" s="0" t="n">
        <v>118.832477895999</v>
      </c>
      <c r="L26" s="0" t="n">
        <v>14.2680530478342</v>
      </c>
      <c r="M26" s="0" t="n">
        <v>14400</v>
      </c>
      <c r="N26" s="0" t="n">
        <v>1054</v>
      </c>
      <c r="O26" s="0" t="n">
        <v>111</v>
      </c>
      <c r="P26" s="0" t="n">
        <v>117</v>
      </c>
      <c r="Q26" s="0" t="n">
        <v>126</v>
      </c>
      <c r="R26" s="0" t="n">
        <v>15</v>
      </c>
    </row>
    <row r="27" customFormat="false" ht="13.8" hidden="false" customHeight="false" outlineLevel="0" collapsed="false">
      <c r="A27" s="0" t="n">
        <v>26</v>
      </c>
      <c r="B27" s="0" t="n">
        <v>1</v>
      </c>
      <c r="C27" s="0" t="n">
        <v>160.020773351316</v>
      </c>
      <c r="D27" s="0" t="n">
        <v>11.445357574048</v>
      </c>
      <c r="E27" s="0" t="n">
        <v>77039</v>
      </c>
      <c r="F27" s="0" t="n">
        <v>363</v>
      </c>
      <c r="G27" s="0" t="n">
        <v>154.245601047846</v>
      </c>
      <c r="H27" s="0" t="n">
        <v>160.427807486631</v>
      </c>
      <c r="I27" s="0" t="n">
        <v>167.302952700311</v>
      </c>
      <c r="J27" s="0" t="n">
        <v>13.0573516524645</v>
      </c>
      <c r="K27" s="0" t="n">
        <v>158.987060149301</v>
      </c>
      <c r="L27" s="0" t="n">
        <v>18.7289520905809</v>
      </c>
      <c r="M27" s="0" t="n">
        <v>14400</v>
      </c>
      <c r="N27" s="0" t="n">
        <v>309</v>
      </c>
      <c r="O27" s="0" t="n">
        <v>155.44044716543</v>
      </c>
      <c r="P27" s="0" t="n">
        <v>163.150971302754</v>
      </c>
      <c r="Q27" s="0" t="n">
        <v>169.491525423729</v>
      </c>
      <c r="R27" s="0" t="n">
        <v>14.0510782582993</v>
      </c>
    </row>
    <row r="28" customFormat="false" ht="13.8" hidden="false" customHeight="false" outlineLevel="0" collapsed="false">
      <c r="A28" s="0" t="n">
        <v>27</v>
      </c>
      <c r="B28" s="0" t="n">
        <v>1</v>
      </c>
      <c r="C28" s="0" t="n">
        <v>157.591620326731</v>
      </c>
      <c r="D28" s="0" t="n">
        <v>9.17813511966074</v>
      </c>
      <c r="E28" s="0" t="n">
        <v>30241</v>
      </c>
      <c r="F28" s="0" t="n">
        <v>1106</v>
      </c>
      <c r="G28" s="0" t="n">
        <v>154.352539286241</v>
      </c>
      <c r="H28" s="0" t="n">
        <v>157.660053592694</v>
      </c>
      <c r="I28" s="0" t="n">
        <v>162.162162162162</v>
      </c>
      <c r="J28" s="0" t="n">
        <v>7.80962287592087</v>
      </c>
      <c r="K28" s="0" t="n">
        <v>157.68507326939</v>
      </c>
      <c r="L28" s="0" t="n">
        <v>12.2502424744002</v>
      </c>
      <c r="M28" s="0" t="n">
        <v>14400</v>
      </c>
      <c r="N28" s="0" t="n">
        <v>1098</v>
      </c>
      <c r="O28" s="0" t="n">
        <v>154.5221187501</v>
      </c>
      <c r="P28" s="0" t="n">
        <v>157.581350827198</v>
      </c>
      <c r="Q28" s="0" t="n">
        <v>163.934426229508</v>
      </c>
      <c r="R28" s="0" t="n">
        <v>9.41230747940799</v>
      </c>
    </row>
    <row r="29" customFormat="false" ht="13.8" hidden="false" customHeight="false" outlineLevel="0" collapsed="false">
      <c r="A29" s="0" t="n">
        <v>28</v>
      </c>
      <c r="B29" s="0" t="n">
        <v>0</v>
      </c>
      <c r="C29" s="0" t="n">
        <v>128.061654718078</v>
      </c>
      <c r="D29" s="0" t="n">
        <v>9.44249514781056</v>
      </c>
      <c r="E29" s="0" t="n">
        <v>82208</v>
      </c>
      <c r="F29" s="0" t="n">
        <v>4793</v>
      </c>
      <c r="G29" s="0" t="n">
        <v>125</v>
      </c>
      <c r="H29" s="0" t="n">
        <v>129</v>
      </c>
      <c r="I29" s="0" t="n">
        <v>132</v>
      </c>
      <c r="J29" s="0" t="n">
        <v>7</v>
      </c>
      <c r="K29" s="0" t="n">
        <v>125.249402199904</v>
      </c>
      <c r="L29" s="0" t="n">
        <v>17.5830896683634</v>
      </c>
      <c r="M29" s="0" t="n">
        <v>14400</v>
      </c>
      <c r="N29" s="0" t="n">
        <v>1854</v>
      </c>
      <c r="O29" s="0" t="n">
        <v>121</v>
      </c>
      <c r="P29" s="0" t="n">
        <v>132</v>
      </c>
      <c r="Q29" s="0" t="n">
        <v>136</v>
      </c>
      <c r="R29" s="0" t="n">
        <v>15</v>
      </c>
    </row>
    <row r="30" customFormat="false" ht="13.8" hidden="false" customHeight="false" outlineLevel="0" collapsed="false">
      <c r="A30" s="0" t="n">
        <v>29</v>
      </c>
      <c r="B30" s="0" t="n">
        <v>0</v>
      </c>
      <c r="C30" s="0" t="n">
        <v>143.859080162377</v>
      </c>
      <c r="D30" s="0" t="n">
        <v>20.7551377531386</v>
      </c>
      <c r="E30" s="0" t="n">
        <v>23736</v>
      </c>
      <c r="F30" s="0" t="n">
        <v>1319</v>
      </c>
      <c r="G30" s="0" t="n">
        <v>142</v>
      </c>
      <c r="H30" s="0" t="n">
        <v>148</v>
      </c>
      <c r="I30" s="0" t="n">
        <v>155</v>
      </c>
      <c r="J30" s="0" t="n">
        <v>13</v>
      </c>
      <c r="K30" s="0" t="n">
        <v>144.985556125816</v>
      </c>
      <c r="L30" s="0" t="n">
        <v>20.0653126587043</v>
      </c>
      <c r="M30" s="0" t="n">
        <v>14400</v>
      </c>
      <c r="N30" s="0" t="n">
        <v>761</v>
      </c>
      <c r="O30" s="0" t="n">
        <v>143</v>
      </c>
      <c r="P30" s="0" t="n">
        <v>148</v>
      </c>
      <c r="Q30" s="0" t="n">
        <v>156</v>
      </c>
      <c r="R30" s="0" t="n">
        <v>13</v>
      </c>
    </row>
    <row r="31" customFormat="false" ht="13.8" hidden="false" customHeight="false" outlineLevel="0" collapsed="false">
      <c r="A31" s="0" t="n">
        <v>30</v>
      </c>
      <c r="B31" s="0" t="n">
        <v>0</v>
      </c>
      <c r="C31" s="0" t="n">
        <v>152.184777692934</v>
      </c>
      <c r="D31" s="0" t="n">
        <v>11.8669615179852</v>
      </c>
      <c r="E31" s="0" t="n">
        <v>38949</v>
      </c>
      <c r="F31" s="0" t="n">
        <v>336</v>
      </c>
      <c r="G31" s="0" t="n">
        <v>146.019150870782</v>
      </c>
      <c r="H31" s="0" t="n">
        <v>150.999888280961</v>
      </c>
      <c r="I31" s="0" t="n">
        <v>159.656771628858</v>
      </c>
      <c r="J31" s="0" t="n">
        <v>13.6376207580751</v>
      </c>
      <c r="K31" s="0" t="n">
        <v>146.462271852211</v>
      </c>
      <c r="L31" s="0" t="n">
        <v>11.2648063104732</v>
      </c>
      <c r="M31" s="0" t="n">
        <v>14400</v>
      </c>
      <c r="N31" s="0" t="n">
        <v>104</v>
      </c>
      <c r="O31" s="0" t="n">
        <v>143.234792493848</v>
      </c>
      <c r="P31" s="0" t="n">
        <v>146.405401872783</v>
      </c>
      <c r="Q31" s="0" t="n">
        <v>152.001610264301</v>
      </c>
      <c r="R31" s="0" t="n">
        <v>8.76681777045255</v>
      </c>
    </row>
    <row r="32" customFormat="false" ht="13.8" hidden="false" customHeight="false" outlineLevel="0" collapsed="false">
      <c r="A32" s="0" t="n">
        <v>31</v>
      </c>
      <c r="B32" s="0" t="n">
        <v>0</v>
      </c>
      <c r="C32" s="0" t="n">
        <v>159.948975448241</v>
      </c>
      <c r="D32" s="0" t="n">
        <v>19.5639279147702</v>
      </c>
      <c r="E32" s="0" t="n">
        <v>18264</v>
      </c>
      <c r="F32" s="0" t="n">
        <v>2257</v>
      </c>
      <c r="G32" s="0" t="n">
        <v>151.5</v>
      </c>
      <c r="H32" s="0" t="n">
        <v>163.5</v>
      </c>
      <c r="I32" s="0" t="n">
        <v>174.875</v>
      </c>
      <c r="J32" s="0" t="n">
        <v>23.375</v>
      </c>
      <c r="K32" s="0" t="n">
        <v>161.995293782088</v>
      </c>
      <c r="L32" s="0" t="n">
        <v>20.8594249981986</v>
      </c>
      <c r="M32" s="0" t="n">
        <v>14400</v>
      </c>
      <c r="N32" s="0" t="n">
        <v>2129</v>
      </c>
      <c r="O32" s="0" t="n">
        <v>153.25</v>
      </c>
      <c r="P32" s="0" t="n">
        <v>169.25</v>
      </c>
      <c r="Q32" s="0" t="n">
        <v>176.75</v>
      </c>
      <c r="R32" s="0" t="n">
        <v>23.5</v>
      </c>
    </row>
    <row r="33" customFormat="false" ht="13.8" hidden="false" customHeight="false" outlineLevel="0" collapsed="false">
      <c r="A33" s="0" t="n">
        <v>32</v>
      </c>
      <c r="B33" s="0" t="n">
        <v>0</v>
      </c>
      <c r="C33" s="0" t="n">
        <v>135.564691032188</v>
      </c>
      <c r="D33" s="0" t="n">
        <v>15.594814864762</v>
      </c>
      <c r="E33" s="0" t="n">
        <v>18032</v>
      </c>
      <c r="F33" s="0" t="n">
        <v>603</v>
      </c>
      <c r="G33" s="0" t="n">
        <v>129</v>
      </c>
      <c r="H33" s="0" t="n">
        <v>136</v>
      </c>
      <c r="I33" s="0" t="n">
        <v>143</v>
      </c>
      <c r="J33" s="0" t="n">
        <v>14</v>
      </c>
      <c r="K33" s="0" t="n">
        <v>132.094851929621</v>
      </c>
      <c r="L33" s="0" t="n">
        <v>14.402289619109</v>
      </c>
      <c r="M33" s="0" t="n">
        <v>14400</v>
      </c>
      <c r="N33" s="0" t="n">
        <v>589</v>
      </c>
      <c r="O33" s="0" t="n">
        <v>127</v>
      </c>
      <c r="P33" s="0" t="n">
        <v>133</v>
      </c>
      <c r="Q33" s="0" t="n">
        <v>140</v>
      </c>
      <c r="R33" s="0" t="n">
        <v>13</v>
      </c>
    </row>
    <row r="34" customFormat="false" ht="13.8" hidden="false" customHeight="false" outlineLevel="0" collapsed="false">
      <c r="A34" s="0" t="n">
        <v>33</v>
      </c>
      <c r="B34" s="0" t="n">
        <v>0</v>
      </c>
      <c r="C34" s="0" t="n">
        <v>112.747191268859</v>
      </c>
      <c r="D34" s="0" t="n">
        <v>13.9711841511477</v>
      </c>
      <c r="E34" s="0" t="n">
        <v>24256</v>
      </c>
      <c r="F34" s="0" t="n">
        <v>2449</v>
      </c>
      <c r="G34" s="0" t="n">
        <v>107</v>
      </c>
      <c r="H34" s="0" t="n">
        <v>114</v>
      </c>
      <c r="I34" s="0" t="n">
        <v>119</v>
      </c>
      <c r="J34" s="0" t="n">
        <v>12</v>
      </c>
      <c r="K34" s="0" t="n">
        <v>111.342166359779</v>
      </c>
      <c r="L34" s="0" t="n">
        <v>17.2682351350227</v>
      </c>
      <c r="M34" s="0" t="n">
        <v>14400</v>
      </c>
      <c r="N34" s="0" t="n">
        <v>1909</v>
      </c>
      <c r="O34" s="0" t="n">
        <v>101</v>
      </c>
      <c r="P34" s="0" t="n">
        <v>114</v>
      </c>
      <c r="Q34" s="0" t="n">
        <v>119</v>
      </c>
      <c r="R34" s="0" t="n">
        <v>18</v>
      </c>
    </row>
    <row r="35" customFormat="false" ht="13.8" hidden="false" customHeight="false" outlineLevel="0" collapsed="false">
      <c r="A35" s="0" t="n">
        <v>34</v>
      </c>
      <c r="B35" s="0" t="n">
        <v>0</v>
      </c>
      <c r="C35" s="0" t="n">
        <v>137.709504285479</v>
      </c>
      <c r="D35" s="0" t="n">
        <v>11.3200571086381</v>
      </c>
      <c r="E35" s="0" t="n">
        <v>31117</v>
      </c>
      <c r="F35" s="0" t="n">
        <v>6849</v>
      </c>
      <c r="G35" s="0" t="n">
        <v>134.25</v>
      </c>
      <c r="H35" s="0" t="n">
        <v>138.75</v>
      </c>
      <c r="I35" s="0" t="n">
        <v>143.25</v>
      </c>
      <c r="J35" s="0" t="n">
        <v>9</v>
      </c>
      <c r="K35" s="0" t="n">
        <v>134.452521863691</v>
      </c>
      <c r="L35" s="0" t="n">
        <v>13.4350043987857</v>
      </c>
      <c r="M35" s="0" t="n">
        <v>14400</v>
      </c>
      <c r="N35" s="0" t="n">
        <v>1136</v>
      </c>
      <c r="O35" s="0" t="n">
        <v>128.5</v>
      </c>
      <c r="P35" s="0" t="n">
        <v>136.25</v>
      </c>
      <c r="Q35" s="0" t="n">
        <v>140.75</v>
      </c>
      <c r="R35" s="0" t="n">
        <v>12.25</v>
      </c>
    </row>
    <row r="36" customFormat="false" ht="13.8" hidden="false" customHeight="false" outlineLevel="0" collapsed="false">
      <c r="A36" s="0" t="n">
        <v>35</v>
      </c>
      <c r="B36" s="0" t="n">
        <v>0</v>
      </c>
      <c r="C36" s="0" t="n">
        <v>149.793115543027</v>
      </c>
      <c r="D36" s="0" t="n">
        <v>13.5279037690651</v>
      </c>
      <c r="E36" s="0" t="n">
        <v>17781</v>
      </c>
      <c r="F36" s="0" t="n">
        <v>163</v>
      </c>
      <c r="G36" s="0" t="n">
        <v>144.082687695521</v>
      </c>
      <c r="H36" s="0" t="n">
        <v>153.064377099409</v>
      </c>
      <c r="I36" s="0" t="n">
        <v>158.715946013799</v>
      </c>
      <c r="J36" s="0" t="n">
        <v>14.633258318278</v>
      </c>
      <c r="K36" s="0" t="n">
        <v>150.155171813441</v>
      </c>
      <c r="L36" s="0" t="n">
        <v>14.0337846506829</v>
      </c>
      <c r="M36" s="0" t="n">
        <v>14400</v>
      </c>
      <c r="N36" s="0" t="n">
        <v>94</v>
      </c>
      <c r="O36" s="0" t="n">
        <v>144.230769230769</v>
      </c>
      <c r="P36" s="0" t="n">
        <v>153.425849859604</v>
      </c>
      <c r="Q36" s="0" t="n">
        <v>159.425250036444</v>
      </c>
      <c r="R36" s="0" t="n">
        <v>15.1944808056747</v>
      </c>
    </row>
    <row r="37" customFormat="false" ht="13.8" hidden="false" customHeight="false" outlineLevel="0" collapsed="false">
      <c r="A37" s="0" t="n">
        <v>36</v>
      </c>
      <c r="B37" s="0" t="n">
        <v>0</v>
      </c>
      <c r="C37" s="0" t="n">
        <v>146.547600177971</v>
      </c>
      <c r="D37" s="0" t="n">
        <v>17.2057719747344</v>
      </c>
      <c r="E37" s="0" t="n">
        <v>41016</v>
      </c>
      <c r="F37" s="0" t="n">
        <v>5055</v>
      </c>
      <c r="G37" s="0" t="n">
        <v>137</v>
      </c>
      <c r="H37" s="0" t="n">
        <v>145.75</v>
      </c>
      <c r="I37" s="0" t="n">
        <v>158</v>
      </c>
      <c r="J37" s="0" t="n">
        <v>21</v>
      </c>
      <c r="K37" s="0" t="n">
        <v>138.783958130477</v>
      </c>
      <c r="L37" s="0" t="n">
        <v>15.2096070577885</v>
      </c>
      <c r="M37" s="0" t="n">
        <v>14400</v>
      </c>
      <c r="N37" s="0" t="n">
        <v>22</v>
      </c>
      <c r="O37" s="0" t="n">
        <v>131</v>
      </c>
      <c r="P37" s="0" t="n">
        <v>139</v>
      </c>
      <c r="Q37" s="0" t="n">
        <v>145.75</v>
      </c>
      <c r="R37" s="0" t="n">
        <v>14.75</v>
      </c>
    </row>
    <row r="38" customFormat="false" ht="13.8" hidden="false" customHeight="false" outlineLevel="0" collapsed="false">
      <c r="A38" s="0" t="n">
        <v>37</v>
      </c>
      <c r="B38" s="0" t="n">
        <v>0</v>
      </c>
      <c r="C38" s="0" t="n">
        <v>122.588503207029</v>
      </c>
      <c r="D38" s="0" t="n">
        <v>20.2117931841476</v>
      </c>
      <c r="E38" s="0" t="n">
        <v>20413</v>
      </c>
      <c r="F38" s="0" t="n">
        <v>1860</v>
      </c>
      <c r="G38" s="0" t="n">
        <v>109.5</v>
      </c>
      <c r="H38" s="0" t="n">
        <v>125.5</v>
      </c>
      <c r="I38" s="0" t="n">
        <v>138.25</v>
      </c>
      <c r="J38" s="0" t="n">
        <v>28.75</v>
      </c>
      <c r="K38" s="0" t="n">
        <v>122.83647721705</v>
      </c>
      <c r="L38" s="0" t="n">
        <v>20.767011775358</v>
      </c>
      <c r="M38" s="0" t="n">
        <v>14400</v>
      </c>
      <c r="N38" s="0" t="n">
        <v>113</v>
      </c>
      <c r="O38" s="0" t="n">
        <v>108.75</v>
      </c>
      <c r="P38" s="0" t="n">
        <v>127</v>
      </c>
      <c r="Q38" s="0" t="n">
        <v>139.5</v>
      </c>
      <c r="R38" s="0" t="n">
        <v>30.75</v>
      </c>
    </row>
    <row r="39" customFormat="false" ht="13.8" hidden="false" customHeight="false" outlineLevel="0" collapsed="false">
      <c r="A39" s="0" t="n">
        <v>38</v>
      </c>
      <c r="B39" s="0" t="n">
        <v>0</v>
      </c>
      <c r="C39" s="0" t="n">
        <v>149.604209144002</v>
      </c>
      <c r="D39" s="0" t="n">
        <v>22.2075001195266</v>
      </c>
      <c r="E39" s="0" t="n">
        <v>30189</v>
      </c>
      <c r="F39" s="0" t="n">
        <v>1252</v>
      </c>
      <c r="G39" s="0" t="n">
        <v>135.75</v>
      </c>
      <c r="H39" s="0" t="n">
        <v>149.75</v>
      </c>
      <c r="I39" s="0" t="n">
        <v>165.75</v>
      </c>
      <c r="J39" s="0" t="n">
        <v>30</v>
      </c>
      <c r="K39" s="0" t="n">
        <v>160.893206876541</v>
      </c>
      <c r="L39" s="0" t="n">
        <v>19.3694731381796</v>
      </c>
      <c r="M39" s="0" t="n">
        <v>14400</v>
      </c>
      <c r="N39" s="0" t="n">
        <v>614</v>
      </c>
      <c r="O39" s="0" t="n">
        <v>148.25</v>
      </c>
      <c r="P39" s="0" t="n">
        <v>162.5</v>
      </c>
      <c r="Q39" s="0" t="n">
        <v>175.75</v>
      </c>
      <c r="R39" s="0" t="n">
        <v>27.5</v>
      </c>
    </row>
    <row r="40" customFormat="false" ht="13.8" hidden="false" customHeight="false" outlineLevel="0" collapsed="false">
      <c r="A40" s="0" t="n">
        <v>39</v>
      </c>
      <c r="B40" s="0" t="n">
        <v>0</v>
      </c>
      <c r="C40" s="0" t="n">
        <v>137.269780613463</v>
      </c>
      <c r="D40" s="0" t="n">
        <v>18.0437615302636</v>
      </c>
      <c r="E40" s="0" t="n">
        <v>32608</v>
      </c>
      <c r="F40" s="0" t="n">
        <v>3299</v>
      </c>
      <c r="G40" s="0" t="n">
        <v>130.75</v>
      </c>
      <c r="H40" s="0" t="n">
        <v>140.25</v>
      </c>
      <c r="I40" s="0" t="n">
        <v>148</v>
      </c>
      <c r="J40" s="0" t="n">
        <v>17.25</v>
      </c>
      <c r="K40" s="0" t="n">
        <v>133.77607688217</v>
      </c>
      <c r="L40" s="0" t="n">
        <v>23.2174441356934</v>
      </c>
      <c r="M40" s="0" t="n">
        <v>14400</v>
      </c>
      <c r="N40" s="0" t="n">
        <v>1237</v>
      </c>
      <c r="O40" s="0" t="n">
        <v>116</v>
      </c>
      <c r="P40" s="0" t="n">
        <v>138</v>
      </c>
      <c r="Q40" s="0" t="n">
        <v>151.5</v>
      </c>
      <c r="R40" s="0" t="n">
        <v>35.5</v>
      </c>
    </row>
    <row r="41" customFormat="false" ht="13.8" hidden="false" customHeight="false" outlineLevel="0" collapsed="false">
      <c r="A41" s="0" t="n">
        <v>40</v>
      </c>
      <c r="B41" s="0" t="n">
        <v>0</v>
      </c>
      <c r="C41" s="0" t="n">
        <v>129.387528114543</v>
      </c>
      <c r="D41" s="0" t="n">
        <v>13.6473800489185</v>
      </c>
      <c r="E41" s="0" t="n">
        <v>41384</v>
      </c>
      <c r="F41" s="0" t="n">
        <v>4926</v>
      </c>
      <c r="G41" s="0" t="n">
        <v>123</v>
      </c>
      <c r="H41" s="0" t="n">
        <v>132</v>
      </c>
      <c r="I41" s="0" t="n">
        <v>138</v>
      </c>
      <c r="J41" s="0" t="n">
        <v>15</v>
      </c>
      <c r="K41" s="0" t="n">
        <v>123.725968777241</v>
      </c>
      <c r="L41" s="0" t="n">
        <v>15.9028630745773</v>
      </c>
      <c r="M41" s="0" t="n">
        <v>14400</v>
      </c>
      <c r="N41" s="0" t="n">
        <v>1781</v>
      </c>
      <c r="O41" s="0" t="n">
        <v>116</v>
      </c>
      <c r="P41" s="0" t="n">
        <v>128</v>
      </c>
      <c r="Q41" s="0" t="n">
        <v>135</v>
      </c>
      <c r="R41" s="0" t="n">
        <v>19</v>
      </c>
    </row>
    <row r="42" customFormat="false" ht="13.8" hidden="false" customHeight="false" outlineLevel="0" collapsed="false">
      <c r="A42" s="0" t="n">
        <v>41</v>
      </c>
      <c r="B42" s="0" t="n">
        <v>0</v>
      </c>
      <c r="C42" s="0" t="n">
        <v>132.893353973455</v>
      </c>
      <c r="D42" s="0" t="n">
        <v>19.5164401276206</v>
      </c>
      <c r="E42" s="0" t="n">
        <v>75906</v>
      </c>
      <c r="F42" s="0" t="n">
        <v>3878</v>
      </c>
      <c r="G42" s="0" t="n">
        <v>120.5</v>
      </c>
      <c r="H42" s="0" t="n">
        <v>132.75</v>
      </c>
      <c r="I42" s="0" t="n">
        <v>149.5</v>
      </c>
      <c r="J42" s="0" t="n">
        <v>29</v>
      </c>
      <c r="K42" s="0" t="n">
        <v>129.517318585426</v>
      </c>
      <c r="L42" s="0" t="n">
        <v>22.7413297293834</v>
      </c>
      <c r="M42" s="0" t="n">
        <v>14400</v>
      </c>
      <c r="N42" s="0" t="n">
        <v>1336</v>
      </c>
      <c r="O42" s="0" t="n">
        <v>115</v>
      </c>
      <c r="P42" s="0" t="n">
        <v>132.75</v>
      </c>
      <c r="Q42" s="0" t="n">
        <v>148.5</v>
      </c>
      <c r="R42" s="0" t="n">
        <v>33.5</v>
      </c>
    </row>
    <row r="43" customFormat="false" ht="13.8" hidden="false" customHeight="false" outlineLevel="0" collapsed="false">
      <c r="A43" s="0" t="n">
        <v>42</v>
      </c>
      <c r="B43" s="0" t="n">
        <v>0</v>
      </c>
      <c r="C43" s="0" t="n">
        <v>132.850440025283</v>
      </c>
      <c r="D43" s="0" t="n">
        <v>15.0655467334214</v>
      </c>
      <c r="E43" s="0" t="n">
        <v>115600</v>
      </c>
      <c r="F43" s="0" t="n">
        <v>12765</v>
      </c>
      <c r="G43" s="0" t="n">
        <v>126</v>
      </c>
      <c r="H43" s="0" t="n">
        <v>132</v>
      </c>
      <c r="I43" s="0" t="n">
        <v>142</v>
      </c>
      <c r="J43" s="0" t="n">
        <v>16</v>
      </c>
      <c r="K43" s="0" t="n">
        <v>132.295332475982</v>
      </c>
      <c r="L43" s="0" t="n">
        <v>17.377409380004</v>
      </c>
      <c r="M43" s="0" t="n">
        <v>14400</v>
      </c>
      <c r="N43" s="0" t="n">
        <v>1181</v>
      </c>
      <c r="O43" s="0" t="n">
        <v>122</v>
      </c>
      <c r="P43" s="0" t="n">
        <v>135</v>
      </c>
      <c r="Q43" s="0" t="n">
        <v>146</v>
      </c>
      <c r="R43" s="0" t="n">
        <v>24</v>
      </c>
    </row>
    <row r="44" customFormat="false" ht="13.8" hidden="false" customHeight="false" outlineLevel="0" collapsed="false">
      <c r="A44" s="0" t="n">
        <v>43</v>
      </c>
      <c r="B44" s="0" t="n">
        <v>0</v>
      </c>
      <c r="C44" s="0" t="n">
        <v>143.680703442378</v>
      </c>
      <c r="D44" s="0" t="n">
        <v>17.0877787682909</v>
      </c>
      <c r="E44" s="0" t="n">
        <v>31375</v>
      </c>
      <c r="F44" s="0" t="n">
        <v>7990</v>
      </c>
      <c r="G44" s="0" t="n">
        <v>134</v>
      </c>
      <c r="H44" s="0" t="n">
        <v>147</v>
      </c>
      <c r="I44" s="0" t="n">
        <v>157</v>
      </c>
      <c r="J44" s="0" t="n">
        <v>23</v>
      </c>
      <c r="K44" s="0" t="n">
        <v>143.554601820658</v>
      </c>
      <c r="L44" s="0" t="n">
        <v>19.276533424023</v>
      </c>
      <c r="M44" s="0" t="n">
        <v>14400</v>
      </c>
      <c r="N44" s="0" t="n">
        <v>449</v>
      </c>
      <c r="O44" s="0" t="n">
        <v>134.5</v>
      </c>
      <c r="P44" s="0" t="n">
        <v>148.5</v>
      </c>
      <c r="Q44" s="0" t="n">
        <v>158</v>
      </c>
      <c r="R44" s="0" t="n">
        <v>23.5</v>
      </c>
    </row>
    <row r="45" customFormat="false" ht="13.8" hidden="false" customHeight="false" outlineLevel="0" collapsed="false">
      <c r="A45" s="0" t="n">
        <v>44</v>
      </c>
      <c r="B45" s="0" t="n">
        <v>0</v>
      </c>
      <c r="C45" s="0" t="n">
        <v>133.330352057525</v>
      </c>
      <c r="D45" s="0" t="n">
        <v>14.1242116394535</v>
      </c>
      <c r="E45" s="0" t="n">
        <v>30169</v>
      </c>
      <c r="F45" s="0" t="n">
        <v>2077</v>
      </c>
      <c r="G45" s="0" t="n">
        <v>127.25</v>
      </c>
      <c r="H45" s="0" t="n">
        <v>135.75</v>
      </c>
      <c r="I45" s="0" t="n">
        <v>142</v>
      </c>
      <c r="J45" s="0" t="n">
        <v>14.75</v>
      </c>
      <c r="K45" s="0" t="n">
        <v>130.086743459586</v>
      </c>
      <c r="L45" s="0" t="n">
        <v>14.6474789693096</v>
      </c>
      <c r="M45" s="0" t="n">
        <v>14400</v>
      </c>
      <c r="N45" s="0" t="n">
        <v>1595</v>
      </c>
      <c r="O45" s="0" t="n">
        <v>121.5</v>
      </c>
      <c r="P45" s="0" t="n">
        <v>134</v>
      </c>
      <c r="Q45" s="0" t="n">
        <v>140</v>
      </c>
      <c r="R45" s="0" t="n">
        <v>18.5</v>
      </c>
    </row>
    <row r="46" customFormat="false" ht="13.8" hidden="false" customHeight="false" outlineLevel="0" collapsed="false">
      <c r="A46" s="0" t="n">
        <v>45</v>
      </c>
      <c r="B46" s="0" t="n">
        <v>0</v>
      </c>
      <c r="C46" s="0" t="n">
        <v>124.716425900476</v>
      </c>
      <c r="D46" s="0" t="n">
        <v>11.7676773639217</v>
      </c>
      <c r="E46" s="0" t="n">
        <v>35840</v>
      </c>
      <c r="F46" s="0" t="n">
        <v>4551</v>
      </c>
      <c r="G46" s="0" t="n">
        <v>117.75</v>
      </c>
      <c r="H46" s="0" t="n">
        <v>124.5</v>
      </c>
      <c r="I46" s="0" t="n">
        <v>133.25</v>
      </c>
      <c r="J46" s="0" t="n">
        <v>15.5</v>
      </c>
      <c r="K46" s="0" t="n">
        <v>126.124346793349</v>
      </c>
      <c r="L46" s="0" t="n">
        <v>14.4594967337263</v>
      </c>
      <c r="M46" s="0" t="n">
        <v>14400</v>
      </c>
      <c r="N46" s="0" t="n">
        <v>1770</v>
      </c>
      <c r="O46" s="0" t="n">
        <v>118.5</v>
      </c>
      <c r="P46" s="0" t="n">
        <v>129.25</v>
      </c>
      <c r="Q46" s="0" t="n">
        <v>136.25</v>
      </c>
      <c r="R46" s="0" t="n">
        <v>17.75</v>
      </c>
    </row>
    <row r="47" customFormat="false" ht="13.8" hidden="false" customHeight="false" outlineLevel="0" collapsed="false">
      <c r="A47" s="0" t="n">
        <v>46</v>
      </c>
      <c r="B47" s="0" t="n">
        <v>1</v>
      </c>
      <c r="C47" s="0" t="n">
        <v>145.474776423588</v>
      </c>
      <c r="D47" s="0" t="n">
        <v>20.0018222289577</v>
      </c>
      <c r="E47" s="0" t="n">
        <v>58800</v>
      </c>
      <c r="F47" s="0" t="n">
        <v>557</v>
      </c>
      <c r="G47" s="0" t="n">
        <v>136.067555915798</v>
      </c>
      <c r="H47" s="0" t="n">
        <v>152.457429912614</v>
      </c>
      <c r="I47" s="0" t="n">
        <v>160.13768859041</v>
      </c>
      <c r="J47" s="0" t="n">
        <v>24.0701326746115</v>
      </c>
      <c r="K47" s="0" t="n">
        <v>135.438532570616</v>
      </c>
      <c r="L47" s="0" t="n">
        <v>24.5868606984653</v>
      </c>
      <c r="M47" s="0" t="n">
        <v>14400</v>
      </c>
      <c r="N47" s="0" t="n">
        <v>389</v>
      </c>
      <c r="O47" s="0" t="n">
        <v>113.774274980748</v>
      </c>
      <c r="P47" s="0" t="n">
        <v>141.010404720618</v>
      </c>
      <c r="Q47" s="0" t="n">
        <v>157.032940845043</v>
      </c>
      <c r="R47" s="0" t="n">
        <v>43.2586658642957</v>
      </c>
    </row>
    <row r="48" customFormat="false" ht="13.8" hidden="false" customHeight="false" outlineLevel="0" collapsed="false">
      <c r="A48" s="0" t="n">
        <v>47</v>
      </c>
      <c r="B48" s="0" t="n">
        <v>1</v>
      </c>
      <c r="C48" s="0" t="n">
        <v>141.506542219121</v>
      </c>
      <c r="D48" s="0" t="n">
        <v>23.2412084501376</v>
      </c>
      <c r="E48" s="0" t="n">
        <v>24547</v>
      </c>
      <c r="F48" s="0" t="n">
        <v>1619</v>
      </c>
      <c r="G48" s="0" t="n">
        <v>131</v>
      </c>
      <c r="H48" s="0" t="n">
        <v>142.75</v>
      </c>
      <c r="I48" s="0" t="n">
        <v>157.5</v>
      </c>
      <c r="J48" s="0" t="n">
        <v>26.5</v>
      </c>
      <c r="K48" s="0" t="n">
        <v>146.124797656672</v>
      </c>
      <c r="L48" s="0" t="n">
        <v>27.2850097122645</v>
      </c>
      <c r="M48" s="0" t="n">
        <v>14400</v>
      </c>
      <c r="N48" s="0" t="n">
        <v>1427</v>
      </c>
      <c r="O48" s="0" t="n">
        <v>128</v>
      </c>
      <c r="P48" s="0" t="n">
        <v>154.5</v>
      </c>
      <c r="Q48" s="0" t="n">
        <v>167.25</v>
      </c>
      <c r="R48" s="0" t="n">
        <v>39.25</v>
      </c>
    </row>
    <row r="49" customFormat="false" ht="13.8" hidden="false" customHeight="false" outlineLevel="0" collapsed="false">
      <c r="A49" s="0" t="n">
        <v>48</v>
      </c>
      <c r="B49" s="0" t="n">
        <v>1</v>
      </c>
      <c r="C49" s="0" t="n">
        <v>119.421110856169</v>
      </c>
      <c r="D49" s="0" t="n">
        <v>24.7763491179531</v>
      </c>
      <c r="E49" s="0" t="n">
        <v>41820</v>
      </c>
      <c r="F49" s="0" t="n">
        <v>11312</v>
      </c>
      <c r="G49" s="0" t="n">
        <v>107.5</v>
      </c>
      <c r="H49" s="0" t="n">
        <v>120</v>
      </c>
      <c r="I49" s="0" t="n">
        <v>128.75</v>
      </c>
      <c r="J49" s="0" t="n">
        <v>21.25</v>
      </c>
      <c r="K49" s="0" t="n">
        <v>113.022033628178</v>
      </c>
      <c r="L49" s="0" t="n">
        <v>31.6725731069998</v>
      </c>
      <c r="M49" s="0" t="n">
        <v>14400</v>
      </c>
      <c r="N49" s="0" t="n">
        <v>1851</v>
      </c>
      <c r="O49" s="0" t="n">
        <v>95.25</v>
      </c>
      <c r="P49" s="0" t="n">
        <v>109.75</v>
      </c>
      <c r="Q49" s="0" t="n">
        <v>121.25</v>
      </c>
      <c r="R49" s="0" t="n">
        <v>26</v>
      </c>
    </row>
    <row r="50" customFormat="false" ht="13.8" hidden="false" customHeight="false" outlineLevel="0" collapsed="false">
      <c r="A50" s="0" t="n">
        <v>49</v>
      </c>
      <c r="B50" s="0" t="n">
        <v>0</v>
      </c>
      <c r="C50" s="0" t="n">
        <v>151.287600111753</v>
      </c>
      <c r="D50" s="0" t="n">
        <v>17.0013225780675</v>
      </c>
      <c r="E50" s="0" t="n">
        <v>33470</v>
      </c>
      <c r="F50" s="0" t="n">
        <v>1256</v>
      </c>
      <c r="G50" s="0" t="n">
        <v>150</v>
      </c>
      <c r="H50" s="0" t="n">
        <v>155</v>
      </c>
      <c r="I50" s="0" t="n">
        <v>160</v>
      </c>
      <c r="J50" s="0" t="n">
        <v>10</v>
      </c>
      <c r="K50" s="0" t="n">
        <v>147.782748974263</v>
      </c>
      <c r="L50" s="0" t="n">
        <v>23.6247336445562</v>
      </c>
      <c r="M50" s="0" t="n">
        <v>14400</v>
      </c>
      <c r="N50" s="0" t="n">
        <v>995</v>
      </c>
      <c r="O50" s="0" t="n">
        <v>148.75</v>
      </c>
      <c r="P50" s="0" t="n">
        <v>156</v>
      </c>
      <c r="Q50" s="0" t="n">
        <v>161</v>
      </c>
      <c r="R50" s="0" t="n">
        <v>12.25</v>
      </c>
    </row>
    <row r="51" customFormat="false" ht="13.8" hidden="false" customHeight="false" outlineLevel="0" collapsed="false">
      <c r="A51" s="0" t="n">
        <v>50</v>
      </c>
      <c r="B51" s="0" t="n">
        <v>0</v>
      </c>
      <c r="C51" s="0" t="n">
        <v>137.487876494731</v>
      </c>
      <c r="D51" s="0" t="n">
        <v>11.6981185508271</v>
      </c>
      <c r="E51" s="0" t="n">
        <v>88051</v>
      </c>
      <c r="F51" s="0" t="n">
        <v>1550</v>
      </c>
      <c r="G51" s="0" t="n">
        <v>134.429901437538</v>
      </c>
      <c r="H51" s="0" t="n">
        <v>139.765096280299</v>
      </c>
      <c r="I51" s="0" t="n">
        <v>143.867565722484</v>
      </c>
      <c r="J51" s="0" t="n">
        <v>9.43766428494561</v>
      </c>
      <c r="K51" s="0" t="n">
        <v>131.603665120871</v>
      </c>
      <c r="L51" s="0" t="n">
        <v>16.0398340239534</v>
      </c>
      <c r="M51" s="0" t="n">
        <v>14400</v>
      </c>
      <c r="N51" s="0" t="n">
        <v>813</v>
      </c>
      <c r="O51" s="0" t="n">
        <v>126.05602296554</v>
      </c>
      <c r="P51" s="0" t="n">
        <v>137.543612691731</v>
      </c>
      <c r="Q51" s="0" t="n">
        <v>142.857142857143</v>
      </c>
      <c r="R51" s="0" t="n">
        <v>16.8011198916024</v>
      </c>
    </row>
    <row r="52" customFormat="false" ht="13.8" hidden="false" customHeight="false" outlineLevel="0" collapsed="false">
      <c r="A52" s="0" t="n">
        <v>51</v>
      </c>
      <c r="B52" s="0" t="n">
        <v>0</v>
      </c>
      <c r="C52" s="0" t="n">
        <v>136.708036038288</v>
      </c>
      <c r="D52" s="0" t="n">
        <v>16.7619252723488</v>
      </c>
      <c r="E52" s="0" t="n">
        <v>107706</v>
      </c>
      <c r="F52" s="0" t="n">
        <v>653</v>
      </c>
      <c r="G52" s="0" t="n">
        <v>129.253530550038</v>
      </c>
      <c r="H52" s="0" t="n">
        <v>138.702703864312</v>
      </c>
      <c r="I52" s="0" t="n">
        <v>147.058823529412</v>
      </c>
      <c r="J52" s="0" t="n">
        <v>17.805292979374</v>
      </c>
      <c r="K52" s="0" t="n">
        <v>121.419432231512</v>
      </c>
      <c r="L52" s="0" t="n">
        <v>20.3325773435237</v>
      </c>
      <c r="M52" s="0" t="n">
        <v>14400</v>
      </c>
      <c r="N52" s="0" t="n">
        <v>373</v>
      </c>
      <c r="O52" s="0" t="n">
        <v>109.222116403719</v>
      </c>
      <c r="P52" s="0" t="n">
        <v>123.462208724852</v>
      </c>
      <c r="Q52" s="0" t="n">
        <v>133.690804800746</v>
      </c>
      <c r="R52" s="0" t="n">
        <v>24.4686883970269</v>
      </c>
    </row>
    <row r="53" customFormat="false" ht="13.8" hidden="false" customHeight="false" outlineLevel="0" collapsed="false">
      <c r="A53" s="0" t="n">
        <v>52</v>
      </c>
      <c r="B53" s="0" t="n">
        <v>0</v>
      </c>
      <c r="C53" s="0" t="n">
        <v>135.176266135951</v>
      </c>
      <c r="D53" s="0" t="n">
        <v>15.0586728353291</v>
      </c>
      <c r="E53" s="0" t="n">
        <v>60008</v>
      </c>
      <c r="F53" s="0" t="n">
        <v>6373</v>
      </c>
      <c r="G53" s="0" t="n">
        <v>130.078402100723</v>
      </c>
      <c r="H53" s="0" t="n">
        <v>139.53488372093</v>
      </c>
      <c r="I53" s="0" t="n">
        <v>145.311169574059</v>
      </c>
      <c r="J53" s="0" t="n">
        <v>15.2327674733355</v>
      </c>
      <c r="K53" s="0" t="n">
        <v>123.25553982003</v>
      </c>
      <c r="L53" s="0" t="n">
        <v>20.1770542159162</v>
      </c>
      <c r="M53" s="0" t="n">
        <v>14400</v>
      </c>
      <c r="N53" s="0" t="n">
        <v>1836</v>
      </c>
      <c r="O53" s="0" t="n">
        <v>104.529616724739</v>
      </c>
      <c r="P53" s="0" t="n">
        <v>129.284359356688</v>
      </c>
      <c r="Q53" s="0" t="n">
        <v>139.529714775767</v>
      </c>
      <c r="R53" s="0" t="n">
        <v>35.0000980510283</v>
      </c>
    </row>
    <row r="54" customFormat="false" ht="13.8" hidden="false" customHeight="false" outlineLevel="0" collapsed="false">
      <c r="A54" s="0" t="n">
        <v>53</v>
      </c>
      <c r="B54" s="0" t="n">
        <v>0</v>
      </c>
      <c r="C54" s="0" t="n">
        <v>143.566219654279</v>
      </c>
      <c r="D54" s="0" t="n">
        <v>10.044132859516</v>
      </c>
      <c r="E54" s="0" t="n">
        <v>94080</v>
      </c>
      <c r="F54" s="0" t="n">
        <v>9966</v>
      </c>
      <c r="G54" s="0" t="n">
        <v>140</v>
      </c>
      <c r="H54" s="0" t="n">
        <v>145</v>
      </c>
      <c r="I54" s="0" t="n">
        <v>149</v>
      </c>
      <c r="J54" s="0" t="n">
        <v>9</v>
      </c>
      <c r="K54" s="0" t="n">
        <v>141.860358612125</v>
      </c>
      <c r="L54" s="0" t="n">
        <v>8.85027635358522</v>
      </c>
      <c r="M54" s="0" t="n">
        <v>14400</v>
      </c>
      <c r="N54" s="0" t="n">
        <v>1517</v>
      </c>
      <c r="O54" s="0" t="n">
        <v>138</v>
      </c>
      <c r="P54" s="0" t="n">
        <v>143</v>
      </c>
      <c r="Q54" s="0" t="n">
        <v>147</v>
      </c>
      <c r="R54" s="0" t="n">
        <v>9</v>
      </c>
    </row>
    <row r="55" customFormat="false" ht="13.8" hidden="false" customHeight="false" outlineLevel="0" collapsed="false">
      <c r="A55" s="0" t="n">
        <v>54</v>
      </c>
      <c r="B55" s="0" t="n">
        <v>0</v>
      </c>
      <c r="C55" s="0" t="n">
        <v>135.458377666649</v>
      </c>
      <c r="D55" s="0" t="n">
        <v>11.1320968284839</v>
      </c>
      <c r="E55" s="0" t="n">
        <v>39895</v>
      </c>
      <c r="F55" s="0" t="n">
        <v>2301</v>
      </c>
      <c r="G55" s="0" t="n">
        <v>131.75</v>
      </c>
      <c r="H55" s="0" t="n">
        <v>136.75</v>
      </c>
      <c r="I55" s="0" t="n">
        <v>141</v>
      </c>
      <c r="J55" s="0" t="n">
        <v>9.25</v>
      </c>
      <c r="K55" s="0" t="n">
        <v>133.420671228664</v>
      </c>
      <c r="L55" s="0" t="n">
        <v>15.5641016753159</v>
      </c>
      <c r="M55" s="0" t="n">
        <v>14400</v>
      </c>
      <c r="N55" s="0" t="n">
        <v>1394</v>
      </c>
      <c r="O55" s="0" t="n">
        <v>129.5</v>
      </c>
      <c r="P55" s="0" t="n">
        <v>135.5</v>
      </c>
      <c r="Q55" s="0" t="n">
        <v>140.5</v>
      </c>
      <c r="R55" s="0" t="n">
        <v>11</v>
      </c>
    </row>
    <row r="56" customFormat="false" ht="13.8" hidden="false" customHeight="false" outlineLevel="0" collapsed="false">
      <c r="A56" s="0" t="n">
        <v>55</v>
      </c>
      <c r="B56" s="0" t="n">
        <v>0</v>
      </c>
      <c r="C56" s="0" t="n">
        <v>128.445131638675</v>
      </c>
      <c r="D56" s="0" t="n">
        <v>12.6682837960829</v>
      </c>
      <c r="E56" s="0" t="n">
        <v>20464</v>
      </c>
      <c r="F56" s="0" t="n">
        <v>2840</v>
      </c>
      <c r="G56" s="0" t="n">
        <v>121</v>
      </c>
      <c r="H56" s="0" t="n">
        <v>125</v>
      </c>
      <c r="I56" s="0" t="n">
        <v>133</v>
      </c>
      <c r="J56" s="0" t="n">
        <v>12</v>
      </c>
      <c r="K56" s="0" t="n">
        <v>129.289830627592</v>
      </c>
      <c r="L56" s="0" t="n">
        <v>13.2514424338992</v>
      </c>
      <c r="M56" s="0" t="n">
        <v>14400</v>
      </c>
      <c r="N56" s="0" t="n">
        <v>171</v>
      </c>
      <c r="O56" s="0" t="n">
        <v>122</v>
      </c>
      <c r="P56" s="0" t="n">
        <v>126</v>
      </c>
      <c r="Q56" s="0" t="n">
        <v>135</v>
      </c>
      <c r="R56" s="0" t="n">
        <v>13</v>
      </c>
    </row>
    <row r="57" customFormat="false" ht="13.8" hidden="false" customHeight="false" outlineLevel="0" collapsed="false">
      <c r="A57" s="0" t="n">
        <v>56</v>
      </c>
      <c r="B57" s="0" t="n">
        <v>0</v>
      </c>
      <c r="C57" s="0" t="n">
        <v>132.010881373117</v>
      </c>
      <c r="D57" s="0" t="n">
        <v>14.8087878177277</v>
      </c>
      <c r="E57" s="0" t="n">
        <v>62104</v>
      </c>
      <c r="F57" s="0" t="n">
        <v>6872</v>
      </c>
      <c r="G57" s="0" t="n">
        <v>129</v>
      </c>
      <c r="H57" s="0" t="n">
        <v>134</v>
      </c>
      <c r="I57" s="0" t="n">
        <v>139</v>
      </c>
      <c r="J57" s="0" t="n">
        <v>10</v>
      </c>
      <c r="K57" s="0" t="n">
        <v>126.638972692814</v>
      </c>
      <c r="L57" s="0" t="n">
        <v>23.2296296723212</v>
      </c>
      <c r="M57" s="0" t="n">
        <v>14400</v>
      </c>
      <c r="N57" s="0" t="n">
        <v>1473</v>
      </c>
      <c r="O57" s="0" t="n">
        <v>113</v>
      </c>
      <c r="P57" s="0" t="n">
        <v>136</v>
      </c>
      <c r="Q57" s="0" t="n">
        <v>142</v>
      </c>
      <c r="R57" s="0" t="n">
        <v>29</v>
      </c>
    </row>
    <row r="58" customFormat="false" ht="13.8" hidden="false" customHeight="false" outlineLevel="0" collapsed="false">
      <c r="A58" s="0" t="n">
        <v>57</v>
      </c>
      <c r="B58" s="0" t="n">
        <v>1</v>
      </c>
      <c r="C58" s="0" t="n">
        <v>140.89570635593</v>
      </c>
      <c r="D58" s="0" t="n">
        <v>12.6326113528758</v>
      </c>
      <c r="E58" s="0" t="n">
        <v>283196</v>
      </c>
      <c r="F58" s="0" t="n">
        <v>969</v>
      </c>
      <c r="G58" s="0" t="n">
        <v>135.121846507388</v>
      </c>
      <c r="H58" s="0" t="n">
        <v>139.716223509379</v>
      </c>
      <c r="I58" s="0" t="n">
        <v>147.343058733716</v>
      </c>
      <c r="J58" s="0" t="n">
        <v>12.2212122263271</v>
      </c>
      <c r="K58" s="0" t="n">
        <v>147.775918133479</v>
      </c>
      <c r="L58" s="0" t="n">
        <v>25.597411823229</v>
      </c>
      <c r="M58" s="0" t="n">
        <v>14400</v>
      </c>
      <c r="N58" s="0" t="n">
        <v>172</v>
      </c>
      <c r="O58" s="0" t="n">
        <v>134.352099402122</v>
      </c>
      <c r="P58" s="0" t="n">
        <v>157.509804115373</v>
      </c>
      <c r="Q58" s="0" t="n">
        <v>166.726781652541</v>
      </c>
      <c r="R58" s="0" t="n">
        <v>32.3746822504189</v>
      </c>
    </row>
    <row r="59" customFormat="false" ht="13.8" hidden="false" customHeight="false" outlineLevel="0" collapsed="false">
      <c r="A59" s="0" t="n">
        <v>58</v>
      </c>
      <c r="B59" s="0" t="n">
        <v>0</v>
      </c>
      <c r="C59" s="0" t="n">
        <v>136.959800436055</v>
      </c>
      <c r="D59" s="0" t="n">
        <v>14.6652693420954</v>
      </c>
      <c r="E59" s="0" t="n">
        <v>280928</v>
      </c>
      <c r="F59" s="0" t="n">
        <v>26373</v>
      </c>
      <c r="G59" s="0" t="n">
        <v>127</v>
      </c>
      <c r="H59" s="0" t="n">
        <v>133</v>
      </c>
      <c r="I59" s="0" t="n">
        <v>145</v>
      </c>
      <c r="J59" s="0" t="n">
        <v>18</v>
      </c>
      <c r="K59" s="0" t="n">
        <v>132.262549833211</v>
      </c>
      <c r="L59" s="0" t="n">
        <v>15.7274704824223</v>
      </c>
      <c r="M59" s="0" t="n">
        <v>14400</v>
      </c>
      <c r="N59" s="0" t="n">
        <v>2109</v>
      </c>
      <c r="O59" s="0" t="n">
        <v>130</v>
      </c>
      <c r="P59" s="0" t="n">
        <v>135</v>
      </c>
      <c r="Q59" s="0" t="n">
        <v>139</v>
      </c>
      <c r="R59" s="0" t="n">
        <v>9</v>
      </c>
    </row>
    <row r="60" customFormat="false" ht="13.8" hidden="false" customHeight="false" outlineLevel="0" collapsed="false">
      <c r="A60" s="0" t="n">
        <v>59</v>
      </c>
      <c r="B60" s="0" t="n">
        <v>1</v>
      </c>
      <c r="C60" s="0" t="n">
        <v>142.470829039276</v>
      </c>
      <c r="D60" s="0" t="n">
        <v>26.1177521306413</v>
      </c>
      <c r="E60" s="0" t="n">
        <v>28408</v>
      </c>
      <c r="F60" s="0" t="n">
        <v>2209</v>
      </c>
      <c r="G60" s="0" t="n">
        <v>131.25</v>
      </c>
      <c r="H60" s="0" t="n">
        <v>151</v>
      </c>
      <c r="I60" s="0" t="n">
        <v>161.25</v>
      </c>
      <c r="J60" s="0" t="n">
        <v>30</v>
      </c>
      <c r="K60" s="0" t="n">
        <v>142.869493690485</v>
      </c>
      <c r="L60" s="0" t="n">
        <v>27.2990333385493</v>
      </c>
      <c r="M60" s="0" t="n">
        <v>14400</v>
      </c>
      <c r="N60" s="0" t="n">
        <v>1483</v>
      </c>
      <c r="O60" s="0" t="n">
        <v>130</v>
      </c>
      <c r="P60" s="0" t="n">
        <v>153.75</v>
      </c>
      <c r="Q60" s="0" t="n">
        <v>163</v>
      </c>
      <c r="R60" s="0" t="n">
        <v>33</v>
      </c>
    </row>
    <row r="61" customFormat="false" ht="13.8" hidden="false" customHeight="false" outlineLevel="0" collapsed="false">
      <c r="A61" s="0" t="n">
        <v>60</v>
      </c>
      <c r="B61" s="0" t="n">
        <v>0</v>
      </c>
      <c r="C61" s="0" t="n">
        <v>138.285506889237</v>
      </c>
      <c r="D61" s="0" t="n">
        <v>14.5789934827239</v>
      </c>
      <c r="E61" s="0" t="n">
        <v>202728</v>
      </c>
      <c r="F61" s="0" t="n">
        <v>16060</v>
      </c>
      <c r="G61" s="0" t="n">
        <v>133</v>
      </c>
      <c r="H61" s="0" t="n">
        <v>139</v>
      </c>
      <c r="I61" s="0" t="n">
        <v>146</v>
      </c>
      <c r="J61" s="0" t="n">
        <v>13</v>
      </c>
      <c r="K61" s="0" t="n">
        <v>148.976755447942</v>
      </c>
      <c r="L61" s="0" t="n">
        <v>11.2196835911047</v>
      </c>
      <c r="M61" s="0" t="n">
        <v>14400</v>
      </c>
      <c r="N61" s="0" t="n">
        <v>2010</v>
      </c>
      <c r="O61" s="0" t="n">
        <v>145</v>
      </c>
      <c r="P61" s="0" t="n">
        <v>150</v>
      </c>
      <c r="Q61" s="0" t="n">
        <v>155</v>
      </c>
      <c r="R61" s="0" t="n">
        <v>10</v>
      </c>
    </row>
    <row r="62" customFormat="false" ht="13.8" hidden="false" customHeight="false" outlineLevel="0" collapsed="false">
      <c r="A62" s="0" t="n">
        <v>61</v>
      </c>
      <c r="B62" s="0" t="n">
        <v>0</v>
      </c>
      <c r="C62" s="0" t="n">
        <v>142.329082369942</v>
      </c>
      <c r="D62" s="0" t="n">
        <v>15.288892399561</v>
      </c>
      <c r="E62" s="0" t="n">
        <v>14582</v>
      </c>
      <c r="F62" s="0" t="n">
        <v>742</v>
      </c>
      <c r="G62" s="0" t="n">
        <v>133.5</v>
      </c>
      <c r="H62" s="0" t="n">
        <v>142.5</v>
      </c>
      <c r="I62" s="0" t="n">
        <v>151.75</v>
      </c>
      <c r="J62" s="0" t="n">
        <v>18.25</v>
      </c>
      <c r="K62" s="0" t="n">
        <v>141.993648411188</v>
      </c>
      <c r="L62" s="0" t="n">
        <v>15.0972139305683</v>
      </c>
      <c r="M62" s="0" t="n">
        <v>14400</v>
      </c>
      <c r="N62" s="0" t="n">
        <v>742</v>
      </c>
      <c r="O62" s="0" t="n">
        <v>133.25</v>
      </c>
      <c r="P62" s="0" t="n">
        <v>142.25</v>
      </c>
      <c r="Q62" s="0" t="n">
        <v>151.5</v>
      </c>
      <c r="R62" s="0" t="n">
        <v>18.25</v>
      </c>
    </row>
    <row r="63" customFormat="false" ht="13.8" hidden="false" customHeight="false" outlineLevel="0" collapsed="false">
      <c r="A63" s="0" t="n">
        <v>62</v>
      </c>
      <c r="B63" s="0" t="n">
        <v>0</v>
      </c>
      <c r="C63" s="0" t="n">
        <v>138.510471437043</v>
      </c>
      <c r="D63" s="0" t="n">
        <v>13.6145472100781</v>
      </c>
      <c r="E63" s="0" t="n">
        <v>55904</v>
      </c>
      <c r="F63" s="0" t="n">
        <v>5314</v>
      </c>
      <c r="G63" s="0" t="n">
        <v>135</v>
      </c>
      <c r="H63" s="0" t="n">
        <v>140</v>
      </c>
      <c r="I63" s="0" t="n">
        <v>145</v>
      </c>
      <c r="J63" s="0" t="n">
        <v>10</v>
      </c>
      <c r="K63" s="0" t="n">
        <v>133.084060666762</v>
      </c>
      <c r="L63" s="0" t="n">
        <v>18.4531135807458</v>
      </c>
      <c r="M63" s="0" t="n">
        <v>14400</v>
      </c>
      <c r="N63" s="0" t="n">
        <v>422</v>
      </c>
      <c r="O63" s="0" t="n">
        <v>133</v>
      </c>
      <c r="P63" s="0" t="n">
        <v>138</v>
      </c>
      <c r="Q63" s="0" t="n">
        <v>143</v>
      </c>
      <c r="R63" s="0" t="n">
        <v>10</v>
      </c>
    </row>
    <row r="64" customFormat="false" ht="13.8" hidden="false" customHeight="false" outlineLevel="0" collapsed="false">
      <c r="A64" s="0" t="n">
        <v>63</v>
      </c>
      <c r="B64" s="0" t="n">
        <v>0</v>
      </c>
      <c r="C64" s="0" t="n">
        <v>148.083728784267</v>
      </c>
      <c r="D64" s="0" t="n">
        <v>15.5510131650222</v>
      </c>
      <c r="E64" s="0" t="n">
        <v>36441</v>
      </c>
      <c r="F64" s="0" t="n">
        <v>253</v>
      </c>
      <c r="G64" s="0" t="n">
        <v>140.18691588785</v>
      </c>
      <c r="H64" s="0" t="n">
        <v>151.394961287685</v>
      </c>
      <c r="I64" s="0" t="n">
        <v>157.950506967976</v>
      </c>
      <c r="J64" s="0" t="n">
        <v>17.7635910801256</v>
      </c>
      <c r="K64" s="0" t="n">
        <v>145.752986772166</v>
      </c>
      <c r="L64" s="0" t="n">
        <v>11.4816054368353</v>
      </c>
      <c r="M64" s="0" t="n">
        <v>14400</v>
      </c>
      <c r="N64" s="0" t="n">
        <v>176</v>
      </c>
      <c r="O64" s="0" t="n">
        <v>138.972854381934</v>
      </c>
      <c r="P64" s="0" t="n">
        <v>146.886425646491</v>
      </c>
      <c r="Q64" s="0" t="n">
        <v>153.880451376624</v>
      </c>
      <c r="R64" s="0" t="n">
        <v>14.9075969946905</v>
      </c>
    </row>
    <row r="65" customFormat="false" ht="13.8" hidden="false" customHeight="false" outlineLevel="0" collapsed="false">
      <c r="A65" s="0" t="n">
        <v>64</v>
      </c>
      <c r="B65" s="0" t="n">
        <v>0</v>
      </c>
      <c r="C65" s="0" t="n">
        <v>137.81894435147</v>
      </c>
      <c r="D65" s="0" t="n">
        <v>20.5161251338036</v>
      </c>
      <c r="E65" s="0" t="n">
        <v>59305</v>
      </c>
      <c r="F65" s="0" t="n">
        <v>1102</v>
      </c>
      <c r="G65" s="0" t="n">
        <v>133.961951527816</v>
      </c>
      <c r="H65" s="0" t="n">
        <v>141.050780865788</v>
      </c>
      <c r="I65" s="0" t="n">
        <v>148.513177660204</v>
      </c>
      <c r="J65" s="0" t="n">
        <v>14.5512261323874</v>
      </c>
      <c r="K65" s="0" t="n">
        <v>140.930186304586</v>
      </c>
      <c r="L65" s="0" t="n">
        <v>29.3383883254823</v>
      </c>
      <c r="M65" s="0" t="n">
        <v>14400</v>
      </c>
      <c r="N65" s="0" t="n">
        <v>340</v>
      </c>
      <c r="O65" s="0" t="n">
        <v>135.135135135135</v>
      </c>
      <c r="P65" s="0" t="n">
        <v>147.783251231527</v>
      </c>
      <c r="Q65" s="0" t="n">
        <v>158.024752929148</v>
      </c>
      <c r="R65" s="0" t="n">
        <v>22.8896177940132</v>
      </c>
    </row>
    <row r="66" customFormat="false" ht="13.8" hidden="false" customHeight="false" outlineLevel="0" collapsed="false">
      <c r="A66" s="0" t="n">
        <v>65</v>
      </c>
      <c r="B66" s="0" t="n">
        <v>0</v>
      </c>
      <c r="C66" s="0" t="n">
        <v>125.839998440911</v>
      </c>
      <c r="D66" s="0" t="n">
        <v>20.2378121219004</v>
      </c>
      <c r="E66" s="0" t="n">
        <v>21428</v>
      </c>
      <c r="F66" s="0" t="n">
        <v>2186</v>
      </c>
      <c r="G66" s="0" t="n">
        <v>126.75</v>
      </c>
      <c r="H66" s="0" t="n">
        <v>132.75</v>
      </c>
      <c r="I66" s="0" t="n">
        <v>136.5</v>
      </c>
      <c r="J66" s="0" t="n">
        <v>9.75</v>
      </c>
      <c r="K66" s="0" t="n">
        <v>126.751805054152</v>
      </c>
      <c r="L66" s="0" t="n">
        <v>16.9585978212551</v>
      </c>
      <c r="M66" s="0" t="n">
        <v>14400</v>
      </c>
      <c r="N66" s="0" t="n">
        <v>550</v>
      </c>
      <c r="O66" s="0" t="n">
        <v>126.25</v>
      </c>
      <c r="P66" s="0" t="n">
        <v>132</v>
      </c>
      <c r="Q66" s="0" t="n">
        <v>135.5</v>
      </c>
      <c r="R66" s="0" t="n">
        <v>9.25</v>
      </c>
    </row>
    <row r="67" customFormat="false" ht="13.8" hidden="false" customHeight="false" outlineLevel="0" collapsed="false">
      <c r="A67" s="0" t="n">
        <v>66</v>
      </c>
      <c r="B67" s="0" t="n">
        <v>0</v>
      </c>
      <c r="C67" s="0" t="n">
        <v>138.640795747767</v>
      </c>
      <c r="D67" s="0" t="n">
        <v>15.3010306875677</v>
      </c>
      <c r="E67" s="0" t="n">
        <v>192480</v>
      </c>
      <c r="F67" s="0" t="n">
        <v>24286</v>
      </c>
      <c r="G67" s="0" t="n">
        <v>133</v>
      </c>
      <c r="H67" s="0" t="n">
        <v>141</v>
      </c>
      <c r="I67" s="0" t="n">
        <v>147</v>
      </c>
      <c r="J67" s="0" t="n">
        <v>14</v>
      </c>
      <c r="K67" s="0" t="n">
        <v>144.217957059206</v>
      </c>
      <c r="L67" s="0" t="n">
        <v>8.24782790692683</v>
      </c>
      <c r="M67" s="0" t="n">
        <v>14400</v>
      </c>
      <c r="N67" s="0" t="n">
        <v>2104</v>
      </c>
      <c r="O67" s="0" t="n">
        <v>141</v>
      </c>
      <c r="P67" s="0" t="n">
        <v>144</v>
      </c>
      <c r="Q67" s="0" t="n">
        <v>148</v>
      </c>
      <c r="R67" s="0" t="n">
        <v>7</v>
      </c>
    </row>
    <row r="68" customFormat="false" ht="13.8" hidden="false" customHeight="false" outlineLevel="0" collapsed="false">
      <c r="A68" s="0" t="n">
        <v>67</v>
      </c>
      <c r="B68" s="0" t="n">
        <v>1</v>
      </c>
      <c r="C68" s="0" t="n">
        <v>132.437974776226</v>
      </c>
      <c r="D68" s="0" t="n">
        <v>14.2282118470773</v>
      </c>
      <c r="E68" s="0" t="n">
        <v>55840</v>
      </c>
      <c r="F68" s="0" t="n">
        <v>1209</v>
      </c>
      <c r="G68" s="0" t="n">
        <v>125</v>
      </c>
      <c r="H68" s="0" t="n">
        <v>130</v>
      </c>
      <c r="I68" s="0" t="n">
        <v>140</v>
      </c>
      <c r="J68" s="0" t="n">
        <v>15</v>
      </c>
      <c r="K68" s="0" t="n">
        <v>141.412624154311</v>
      </c>
      <c r="L68" s="0" t="n">
        <v>18.9843590696348</v>
      </c>
      <c r="M68" s="0" t="n">
        <v>14400</v>
      </c>
      <c r="N68" s="0" t="n">
        <v>506</v>
      </c>
      <c r="O68" s="0" t="n">
        <v>133</v>
      </c>
      <c r="P68" s="0" t="n">
        <v>147</v>
      </c>
      <c r="Q68" s="0" t="n">
        <v>155</v>
      </c>
      <c r="R68" s="0" t="n">
        <v>22</v>
      </c>
    </row>
    <row r="69" customFormat="false" ht="13.8" hidden="false" customHeight="false" outlineLevel="0" collapsed="false">
      <c r="A69" s="0" t="n">
        <v>68</v>
      </c>
      <c r="B69" s="0" t="n">
        <v>1</v>
      </c>
      <c r="C69" s="0" t="n">
        <v>148.816258300541</v>
      </c>
      <c r="D69" s="0" t="n">
        <v>28.4537383149037</v>
      </c>
      <c r="E69" s="0" t="n">
        <v>37762</v>
      </c>
      <c r="F69" s="0" t="n">
        <v>5234</v>
      </c>
      <c r="G69" s="0" t="n">
        <v>147</v>
      </c>
      <c r="H69" s="0" t="n">
        <v>155.5</v>
      </c>
      <c r="I69" s="0" t="n">
        <v>163</v>
      </c>
      <c r="J69" s="0" t="n">
        <v>16</v>
      </c>
      <c r="K69" s="0" t="n">
        <v>131.444747437775</v>
      </c>
      <c r="L69" s="0" t="n">
        <v>34.6106151683275</v>
      </c>
      <c r="M69" s="0" t="n">
        <v>14400</v>
      </c>
      <c r="N69" s="0" t="n">
        <v>740</v>
      </c>
      <c r="O69" s="0" t="n">
        <v>114</v>
      </c>
      <c r="P69" s="0" t="n">
        <v>147</v>
      </c>
      <c r="Q69" s="0" t="n">
        <v>156.25</v>
      </c>
      <c r="R69" s="0" t="n">
        <v>42.25</v>
      </c>
    </row>
    <row r="70" customFormat="false" ht="13.8" hidden="false" customHeight="false" outlineLevel="0" collapsed="false">
      <c r="A70" s="0" t="n">
        <v>69</v>
      </c>
      <c r="B70" s="0" t="n">
        <v>1</v>
      </c>
      <c r="C70" s="0" t="n">
        <v>159.887432760982</v>
      </c>
      <c r="D70" s="0" t="n">
        <v>17.674996326276</v>
      </c>
      <c r="E70" s="0" t="n">
        <v>43087</v>
      </c>
      <c r="F70" s="0" t="n">
        <v>1367</v>
      </c>
      <c r="G70" s="0" t="n">
        <v>157.068062827225</v>
      </c>
      <c r="H70" s="0" t="n">
        <v>163.04347826087</v>
      </c>
      <c r="I70" s="0" t="n">
        <v>167.717952405088</v>
      </c>
      <c r="J70" s="0" t="n">
        <v>10.6498895778628</v>
      </c>
      <c r="K70" s="0" t="n">
        <v>151.291601641294</v>
      </c>
      <c r="L70" s="0" t="n">
        <v>26.5431646137065</v>
      </c>
      <c r="M70" s="0" t="n">
        <v>14400</v>
      </c>
      <c r="N70" s="0" t="n">
        <v>911</v>
      </c>
      <c r="O70" s="0" t="n">
        <v>148.024742387726</v>
      </c>
      <c r="P70" s="0" t="n">
        <v>159.132133626557</v>
      </c>
      <c r="Q70" s="0" t="n">
        <v>166.716815396883</v>
      </c>
      <c r="R70" s="0" t="n">
        <v>18.6920730091575</v>
      </c>
    </row>
    <row r="71" customFormat="false" ht="13.8" hidden="false" customHeight="false" outlineLevel="0" collapsed="false">
      <c r="A71" s="0" t="n">
        <v>70</v>
      </c>
      <c r="B71" s="0" t="n">
        <v>1</v>
      </c>
      <c r="C71" s="0" t="n">
        <v>134.595335893086</v>
      </c>
      <c r="D71" s="0" t="n">
        <v>29.8342305663205</v>
      </c>
      <c r="E71" s="0" t="n">
        <v>69856</v>
      </c>
      <c r="F71" s="0" t="n">
        <v>2662</v>
      </c>
      <c r="G71" s="0" t="n">
        <v>129</v>
      </c>
      <c r="H71" s="0" t="n">
        <v>145</v>
      </c>
      <c r="I71" s="0" t="n">
        <v>154</v>
      </c>
      <c r="J71" s="0" t="n">
        <v>25</v>
      </c>
      <c r="K71" s="0" t="n">
        <v>133.365326481258</v>
      </c>
      <c r="L71" s="0" t="n">
        <v>32.9222982425003</v>
      </c>
      <c r="M71" s="0" t="n">
        <v>14400</v>
      </c>
      <c r="N71" s="0" t="n">
        <v>1168</v>
      </c>
      <c r="O71" s="0" t="n">
        <v>122</v>
      </c>
      <c r="P71" s="0" t="n">
        <v>147</v>
      </c>
      <c r="Q71" s="0" t="n">
        <v>157</v>
      </c>
      <c r="R71" s="0" t="n">
        <v>35</v>
      </c>
    </row>
    <row r="72" customFormat="false" ht="13.8" hidden="false" customHeight="false" outlineLevel="0" collapsed="false">
      <c r="A72" s="0" t="n">
        <v>71</v>
      </c>
      <c r="B72" s="0" t="n">
        <v>1</v>
      </c>
      <c r="C72" s="0" t="n">
        <v>127.99644363522</v>
      </c>
      <c r="D72" s="0" t="n">
        <v>21.0377875533679</v>
      </c>
      <c r="E72" s="0" t="n">
        <v>44703</v>
      </c>
      <c r="F72" s="0" t="n">
        <v>6532</v>
      </c>
      <c r="G72" s="0" t="n">
        <v>116.75</v>
      </c>
      <c r="H72" s="0" t="n">
        <v>125.25</v>
      </c>
      <c r="I72" s="0" t="n">
        <v>136</v>
      </c>
      <c r="J72" s="0" t="n">
        <v>19.25</v>
      </c>
      <c r="K72" s="0" t="n">
        <v>138.730844155844</v>
      </c>
      <c r="L72" s="0" t="n">
        <v>28.3142431017889</v>
      </c>
      <c r="M72" s="0" t="n">
        <v>14400</v>
      </c>
      <c r="N72" s="0" t="n">
        <v>1310</v>
      </c>
      <c r="O72" s="0" t="n">
        <v>119.25</v>
      </c>
      <c r="P72" s="0" t="n">
        <v>139</v>
      </c>
      <c r="Q72" s="0" t="n">
        <v>162.25</v>
      </c>
      <c r="R72" s="0" t="n">
        <v>43</v>
      </c>
    </row>
    <row r="73" customFormat="false" ht="13.8" hidden="false" customHeight="false" outlineLevel="0" collapsed="false">
      <c r="A73" s="0" t="n">
        <v>72</v>
      </c>
      <c r="B73" s="0" t="n">
        <v>0</v>
      </c>
      <c r="C73" s="0" t="n">
        <v>153.153766613866</v>
      </c>
      <c r="D73" s="0" t="n">
        <v>12.792246470756</v>
      </c>
      <c r="E73" s="0" t="n">
        <v>69447</v>
      </c>
      <c r="F73" s="0" t="n">
        <v>896</v>
      </c>
      <c r="G73" s="0" t="n">
        <v>149.253194183539</v>
      </c>
      <c r="H73" s="0" t="n">
        <v>153.166913683232</v>
      </c>
      <c r="I73" s="0" t="n">
        <v>158.780262345119</v>
      </c>
      <c r="J73" s="0" t="n">
        <v>9.5270681615803</v>
      </c>
      <c r="K73" s="0" t="n">
        <v>154.62463455179</v>
      </c>
      <c r="L73" s="0" t="n">
        <v>18.5949178165198</v>
      </c>
      <c r="M73" s="0" t="n">
        <v>14400</v>
      </c>
      <c r="N73" s="0" t="n">
        <v>251</v>
      </c>
      <c r="O73" s="0" t="n">
        <v>150.753768844221</v>
      </c>
      <c r="P73" s="0" t="n">
        <v>157.894736842105</v>
      </c>
      <c r="Q73" s="0" t="n">
        <v>166.919356006915</v>
      </c>
      <c r="R73" s="0" t="n">
        <v>16.1655871626936</v>
      </c>
    </row>
    <row r="74" customFormat="false" ht="13.8" hidden="false" customHeight="false" outlineLevel="0" collapsed="false">
      <c r="A74" s="0" t="n">
        <v>73</v>
      </c>
      <c r="B74" s="0" t="n">
        <v>0</v>
      </c>
      <c r="C74" s="0" t="n">
        <v>142.382513081601</v>
      </c>
      <c r="D74" s="0" t="n">
        <v>8.32639827602309</v>
      </c>
      <c r="E74" s="0" t="n">
        <v>15045</v>
      </c>
      <c r="F74" s="0" t="n">
        <v>903</v>
      </c>
      <c r="G74" s="0" t="n">
        <v>138.25</v>
      </c>
      <c r="H74" s="0" t="n">
        <v>142.25</v>
      </c>
      <c r="I74" s="0" t="n">
        <v>147</v>
      </c>
      <c r="J74" s="0" t="n">
        <v>8.75</v>
      </c>
      <c r="K74" s="0" t="n">
        <v>142.257484272182</v>
      </c>
      <c r="L74" s="0" t="n">
        <v>8.3533725257032</v>
      </c>
      <c r="M74" s="0" t="n">
        <v>14400</v>
      </c>
      <c r="N74" s="0" t="n">
        <v>571</v>
      </c>
      <c r="O74" s="0" t="n">
        <v>138.25</v>
      </c>
      <c r="P74" s="0" t="n">
        <v>142</v>
      </c>
      <c r="Q74" s="0" t="n">
        <v>147</v>
      </c>
      <c r="R74" s="0" t="n">
        <v>8.75</v>
      </c>
    </row>
    <row r="75" customFormat="false" ht="13.8" hidden="false" customHeight="false" outlineLevel="0" collapsed="false">
      <c r="A75" s="0" t="n">
        <v>74</v>
      </c>
      <c r="B75" s="0" t="n">
        <v>0</v>
      </c>
      <c r="C75" s="0" t="n">
        <v>132.751208643355</v>
      </c>
      <c r="D75" s="0" t="n">
        <v>14.5938619282862</v>
      </c>
      <c r="E75" s="0" t="n">
        <v>36064</v>
      </c>
      <c r="F75" s="0" t="n">
        <v>1813</v>
      </c>
      <c r="G75" s="0" t="n">
        <v>126.892412473</v>
      </c>
      <c r="H75" s="0" t="n">
        <v>133.235841533618</v>
      </c>
      <c r="I75" s="0" t="n">
        <v>141.509433962264</v>
      </c>
      <c r="J75" s="0" t="n">
        <v>14.6170214892639</v>
      </c>
      <c r="K75" s="0" t="n">
        <v>134.655749902543</v>
      </c>
      <c r="L75" s="0" t="n">
        <v>17.7110256995198</v>
      </c>
      <c r="M75" s="0" t="n">
        <v>14400</v>
      </c>
      <c r="N75" s="0" t="n">
        <v>769</v>
      </c>
      <c r="O75" s="0" t="n">
        <v>127.659928760453</v>
      </c>
      <c r="P75" s="0" t="n">
        <v>138.45196685189</v>
      </c>
      <c r="Q75" s="0" t="n">
        <v>146.145013365088</v>
      </c>
      <c r="R75" s="0" t="n">
        <v>18.4850846046349</v>
      </c>
    </row>
    <row r="76" customFormat="false" ht="13.8" hidden="false" customHeight="false" outlineLevel="0" collapsed="false">
      <c r="A76" s="0" t="n">
        <v>75</v>
      </c>
      <c r="B76" s="0" t="n">
        <v>0</v>
      </c>
      <c r="C76" s="0" t="n">
        <v>113.829796691302</v>
      </c>
      <c r="D76" s="0" t="n">
        <v>11.342874532039</v>
      </c>
      <c r="E76" s="0" t="n">
        <v>22638</v>
      </c>
      <c r="F76" s="0" t="n">
        <v>514</v>
      </c>
      <c r="G76" s="0" t="n">
        <v>107.661593827625</v>
      </c>
      <c r="H76" s="0" t="n">
        <v>112.809493424028</v>
      </c>
      <c r="I76" s="0" t="n">
        <v>118.844427947975</v>
      </c>
      <c r="J76" s="0" t="n">
        <v>11.1828341203496</v>
      </c>
      <c r="K76" s="0" t="n">
        <v>113.296794698934</v>
      </c>
      <c r="L76" s="0" t="n">
        <v>10.9991829950604</v>
      </c>
      <c r="M76" s="0" t="n">
        <v>14400</v>
      </c>
      <c r="N76" s="0" t="n">
        <v>474</v>
      </c>
      <c r="O76" s="0" t="n">
        <v>107.984714072708</v>
      </c>
      <c r="P76" s="0" t="n">
        <v>112.81113674915</v>
      </c>
      <c r="Q76" s="0" t="n">
        <v>118.576838615572</v>
      </c>
      <c r="R76" s="0" t="n">
        <v>10.5921245428633</v>
      </c>
    </row>
    <row r="77" customFormat="false" ht="13.8" hidden="false" customHeight="false" outlineLevel="0" collapsed="false">
      <c r="A77" s="0" t="n">
        <v>76</v>
      </c>
      <c r="B77" s="0" t="n">
        <v>0</v>
      </c>
      <c r="C77" s="0" t="n">
        <v>134.265986554864</v>
      </c>
      <c r="D77" s="0" t="n">
        <v>13.3277580499065</v>
      </c>
      <c r="E77" s="0" t="n">
        <v>309392</v>
      </c>
      <c r="F77" s="0" t="n">
        <v>3854</v>
      </c>
      <c r="G77" s="0" t="n">
        <v>125</v>
      </c>
      <c r="H77" s="0" t="n">
        <v>133</v>
      </c>
      <c r="I77" s="0" t="n">
        <v>142</v>
      </c>
      <c r="J77" s="0" t="n">
        <v>17</v>
      </c>
      <c r="K77" s="0" t="n">
        <v>117.696855435401</v>
      </c>
      <c r="L77" s="0" t="n">
        <v>13.0491477734424</v>
      </c>
      <c r="M77" s="0" t="n">
        <v>14400</v>
      </c>
      <c r="N77" s="0" t="n">
        <v>344</v>
      </c>
      <c r="O77" s="0" t="n">
        <v>109</v>
      </c>
      <c r="P77" s="0" t="n">
        <v>121</v>
      </c>
      <c r="Q77" s="0" t="n">
        <v>126</v>
      </c>
      <c r="R77" s="0" t="n">
        <v>17</v>
      </c>
    </row>
    <row r="78" customFormat="false" ht="13.8" hidden="false" customHeight="false" outlineLevel="0" collapsed="false">
      <c r="A78" s="0" t="n">
        <v>77</v>
      </c>
      <c r="B78" s="0" t="n">
        <v>0</v>
      </c>
      <c r="C78" s="0" t="n">
        <v>124.836085710386</v>
      </c>
      <c r="D78" s="0" t="n">
        <v>14.931423011749</v>
      </c>
      <c r="E78" s="0" t="n">
        <v>56151</v>
      </c>
      <c r="F78" s="0" t="n">
        <v>4862</v>
      </c>
      <c r="G78" s="0" t="n">
        <v>119</v>
      </c>
      <c r="H78" s="0" t="n">
        <v>127.75</v>
      </c>
      <c r="I78" s="0" t="n">
        <v>133.25</v>
      </c>
      <c r="J78" s="0" t="n">
        <v>14.25</v>
      </c>
      <c r="K78" s="0" t="n">
        <v>128.958898127446</v>
      </c>
      <c r="L78" s="0" t="n">
        <v>16.3848398687323</v>
      </c>
      <c r="M78" s="0" t="n">
        <v>14400</v>
      </c>
      <c r="N78" s="0" t="n">
        <v>88</v>
      </c>
      <c r="O78" s="0" t="n">
        <v>125.5</v>
      </c>
      <c r="P78" s="0" t="n">
        <v>131</v>
      </c>
      <c r="Q78" s="0" t="n">
        <v>139</v>
      </c>
      <c r="R78" s="0" t="n">
        <v>13.5</v>
      </c>
    </row>
    <row r="79" customFormat="false" ht="13.8" hidden="false" customHeight="false" outlineLevel="0" collapsed="false">
      <c r="A79" s="0" t="n">
        <v>78</v>
      </c>
      <c r="B79" s="0" t="n">
        <v>0</v>
      </c>
      <c r="C79" s="0" t="n">
        <v>136.580471510246</v>
      </c>
      <c r="D79" s="0" t="n">
        <v>19.2462325980813</v>
      </c>
      <c r="E79" s="0" t="n">
        <v>173840</v>
      </c>
      <c r="F79" s="0" t="n">
        <v>18170</v>
      </c>
      <c r="G79" s="0" t="n">
        <v>129</v>
      </c>
      <c r="H79" s="0" t="n">
        <v>135</v>
      </c>
      <c r="I79" s="0" t="n">
        <v>149</v>
      </c>
      <c r="J79" s="0" t="n">
        <v>20</v>
      </c>
      <c r="K79" s="0" t="n">
        <v>137.373000940734</v>
      </c>
      <c r="L79" s="0" t="n">
        <v>25.9338583617404</v>
      </c>
      <c r="M79" s="0" t="n">
        <v>14400</v>
      </c>
      <c r="N79" s="0" t="n">
        <v>1644</v>
      </c>
      <c r="O79" s="0" t="n">
        <v>134</v>
      </c>
      <c r="P79" s="0" t="n">
        <v>147</v>
      </c>
      <c r="Q79" s="0" t="n">
        <v>153</v>
      </c>
      <c r="R79" s="0" t="n">
        <v>19</v>
      </c>
    </row>
    <row r="80" customFormat="false" ht="13.8" hidden="false" customHeight="false" outlineLevel="0" collapsed="false">
      <c r="A80" s="0" t="n">
        <v>79</v>
      </c>
      <c r="B80" s="0" t="n">
        <v>1</v>
      </c>
      <c r="C80" s="0" t="n">
        <v>133.241182222429</v>
      </c>
      <c r="D80" s="0" t="n">
        <v>17.1473399132163</v>
      </c>
      <c r="E80" s="0" t="n">
        <v>93312</v>
      </c>
      <c r="F80" s="0" t="n">
        <v>7406</v>
      </c>
      <c r="G80" s="0" t="n">
        <v>125</v>
      </c>
      <c r="H80" s="0" t="n">
        <v>131</v>
      </c>
      <c r="I80" s="0" t="n">
        <v>139</v>
      </c>
      <c r="J80" s="0" t="n">
        <v>14</v>
      </c>
      <c r="K80" s="0" t="n">
        <v>129.758609990692</v>
      </c>
      <c r="L80" s="0" t="n">
        <v>19.831247407632</v>
      </c>
      <c r="M80" s="0" t="n">
        <v>14400</v>
      </c>
      <c r="N80" s="0" t="n">
        <v>1508</v>
      </c>
      <c r="O80" s="0" t="n">
        <v>122</v>
      </c>
      <c r="P80" s="0" t="n">
        <v>128</v>
      </c>
      <c r="Q80" s="0" t="n">
        <v>134</v>
      </c>
      <c r="R80" s="0" t="n">
        <v>12</v>
      </c>
    </row>
    <row r="81" customFormat="false" ht="13.8" hidden="false" customHeight="false" outlineLevel="0" collapsed="false">
      <c r="A81" s="0" t="n">
        <v>80</v>
      </c>
      <c r="B81" s="0" t="n">
        <v>0</v>
      </c>
      <c r="C81" s="0" t="n">
        <v>147.982431324841</v>
      </c>
      <c r="D81" s="0" t="n">
        <v>9.34808070462987</v>
      </c>
      <c r="E81" s="0" t="n">
        <v>33329</v>
      </c>
      <c r="F81" s="0" t="n">
        <v>635</v>
      </c>
      <c r="G81" s="0" t="n">
        <v>143.532360516899</v>
      </c>
      <c r="H81" s="0" t="n">
        <v>147.058823529412</v>
      </c>
      <c r="I81" s="0" t="n">
        <v>152.213746509303</v>
      </c>
      <c r="J81" s="0" t="n">
        <v>8.68138599240382</v>
      </c>
      <c r="K81" s="0" t="n">
        <v>149.258185640962</v>
      </c>
      <c r="L81" s="0" t="n">
        <v>12.6719932217204</v>
      </c>
      <c r="M81" s="0" t="n">
        <v>14400</v>
      </c>
      <c r="N81" s="0" t="n">
        <v>618</v>
      </c>
      <c r="O81" s="0" t="n">
        <v>144.22920307927</v>
      </c>
      <c r="P81" s="0" t="n">
        <v>149.224900543971</v>
      </c>
      <c r="Q81" s="0" t="n">
        <v>155.440414507772</v>
      </c>
      <c r="R81" s="0" t="n">
        <v>11.2112114285018</v>
      </c>
    </row>
    <row r="82" customFormat="false" ht="13.8" hidden="false" customHeight="false" outlineLevel="0" collapsed="false">
      <c r="A82" s="0" t="n">
        <v>81</v>
      </c>
      <c r="B82" s="0" t="n">
        <v>1</v>
      </c>
      <c r="C82" s="0" t="n">
        <v>156.815520381006</v>
      </c>
      <c r="D82" s="0" t="n">
        <v>12.946142709619</v>
      </c>
      <c r="E82" s="0" t="n">
        <v>15440</v>
      </c>
      <c r="F82" s="0" t="n">
        <v>1162</v>
      </c>
      <c r="G82" s="0" t="n">
        <v>154</v>
      </c>
      <c r="H82" s="0" t="n">
        <v>161</v>
      </c>
      <c r="I82" s="0" t="n">
        <v>165</v>
      </c>
      <c r="J82" s="0" t="n">
        <v>11</v>
      </c>
      <c r="K82" s="0" t="n">
        <v>156.814463057134</v>
      </c>
      <c r="L82" s="0" t="n">
        <v>13.1879935550762</v>
      </c>
      <c r="M82" s="0" t="n">
        <v>14400</v>
      </c>
      <c r="N82" s="0" t="n">
        <v>1028</v>
      </c>
      <c r="O82" s="0" t="n">
        <v>154</v>
      </c>
      <c r="P82" s="0" t="n">
        <v>161</v>
      </c>
      <c r="Q82" s="0" t="n">
        <v>165</v>
      </c>
      <c r="R82" s="0" t="n">
        <v>11</v>
      </c>
    </row>
    <row r="83" customFormat="false" ht="13.8" hidden="false" customHeight="false" outlineLevel="0" collapsed="false">
      <c r="A83" s="0" t="n">
        <v>82</v>
      </c>
      <c r="B83" s="0" t="n">
        <v>0</v>
      </c>
      <c r="C83" s="0" t="n">
        <v>152.669743796874</v>
      </c>
      <c r="D83" s="0" t="n">
        <v>9.24441034665387</v>
      </c>
      <c r="E83" s="0" t="n">
        <v>27807</v>
      </c>
      <c r="F83" s="0" t="n">
        <v>230</v>
      </c>
      <c r="G83" s="0" t="n">
        <v>150.851532145936</v>
      </c>
      <c r="H83" s="0" t="n">
        <v>153.846153846154</v>
      </c>
      <c r="I83" s="0" t="n">
        <v>157.639868323174</v>
      </c>
      <c r="J83" s="0" t="n">
        <v>6.78833617723748</v>
      </c>
      <c r="K83" s="0" t="n">
        <v>149.429690063687</v>
      </c>
      <c r="L83" s="0" t="n">
        <v>11.2967183644114</v>
      </c>
      <c r="M83" s="0" t="n">
        <v>14400</v>
      </c>
      <c r="N83" s="0" t="n">
        <v>230</v>
      </c>
      <c r="O83" s="0" t="n">
        <v>147.115495180973</v>
      </c>
      <c r="P83" s="0" t="n">
        <v>152.284263959391</v>
      </c>
      <c r="Q83" s="0" t="n">
        <v>156.105197955481</v>
      </c>
      <c r="R83" s="0" t="n">
        <v>8.98970277450832</v>
      </c>
    </row>
    <row r="84" customFormat="false" ht="13.8" hidden="false" customHeight="false" outlineLevel="0" collapsed="false">
      <c r="A84" s="0" t="n">
        <v>83</v>
      </c>
      <c r="B84" s="0" t="n">
        <v>0</v>
      </c>
      <c r="C84" s="0" t="n">
        <v>147.013846842947</v>
      </c>
      <c r="D84" s="0" t="n">
        <v>10.0013772321324</v>
      </c>
      <c r="E84" s="0" t="n">
        <v>65020</v>
      </c>
      <c r="F84" s="0" t="n">
        <v>242</v>
      </c>
      <c r="G84" s="0" t="n">
        <v>143.161370771361</v>
      </c>
      <c r="H84" s="0" t="n">
        <v>147.783251231527</v>
      </c>
      <c r="I84" s="0" t="n">
        <v>152.467023140345</v>
      </c>
      <c r="J84" s="0" t="n">
        <v>9.30565236898329</v>
      </c>
      <c r="K84" s="0" t="n">
        <v>146.975942907087</v>
      </c>
      <c r="L84" s="0" t="n">
        <v>14.1270979506741</v>
      </c>
      <c r="M84" s="0" t="n">
        <v>14400</v>
      </c>
      <c r="N84" s="0" t="n">
        <v>214</v>
      </c>
      <c r="O84" s="0" t="n">
        <v>144.062429428699</v>
      </c>
      <c r="P84" s="0" t="n">
        <v>150.689431517699</v>
      </c>
      <c r="Q84" s="0" t="n">
        <v>154.103386174969</v>
      </c>
      <c r="R84" s="0" t="n">
        <v>10.0409567462697</v>
      </c>
    </row>
    <row r="85" customFormat="false" ht="13.8" hidden="false" customHeight="false" outlineLevel="0" collapsed="false">
      <c r="A85" s="0" t="n">
        <v>84</v>
      </c>
      <c r="B85" s="0" t="n">
        <v>0</v>
      </c>
      <c r="C85" s="0" t="n">
        <v>143.742941950656</v>
      </c>
      <c r="D85" s="0" t="n">
        <v>10.0055210955015</v>
      </c>
      <c r="E85" s="0" t="n">
        <v>89482</v>
      </c>
      <c r="F85" s="0" t="n">
        <v>10452</v>
      </c>
      <c r="G85" s="0" t="n">
        <v>137.614678899083</v>
      </c>
      <c r="H85" s="0" t="n">
        <v>141.745859829629</v>
      </c>
      <c r="I85" s="0" t="n">
        <v>147.466204542996</v>
      </c>
      <c r="J85" s="0" t="n">
        <v>9.85152564391294</v>
      </c>
      <c r="K85" s="0" t="n">
        <v>150.011346526186</v>
      </c>
      <c r="L85" s="0" t="n">
        <v>14.8984851900832</v>
      </c>
      <c r="M85" s="0" t="n">
        <v>14400</v>
      </c>
      <c r="N85" s="0" t="n">
        <v>2028</v>
      </c>
      <c r="O85" s="0" t="n">
        <v>138.888888888889</v>
      </c>
      <c r="P85" s="0" t="n">
        <v>145.430331787094</v>
      </c>
      <c r="Q85" s="0" t="n">
        <v>160.427807486631</v>
      </c>
      <c r="R85" s="0" t="n">
        <v>21.5389185977421</v>
      </c>
    </row>
    <row r="86" customFormat="false" ht="13.8" hidden="false" customHeight="false" outlineLevel="0" collapsed="false">
      <c r="A86" s="0" t="n">
        <v>85</v>
      </c>
      <c r="B86" s="0" t="n">
        <v>0</v>
      </c>
      <c r="C86" s="0" t="n">
        <v>159.617349418919</v>
      </c>
      <c r="D86" s="0" t="n">
        <v>9.24047197146917</v>
      </c>
      <c r="E86" s="0" t="n">
        <v>78190</v>
      </c>
      <c r="F86" s="0" t="n">
        <v>3591</v>
      </c>
      <c r="G86" s="0" t="n">
        <v>156.948034666129</v>
      </c>
      <c r="H86" s="0" t="n">
        <v>160.878771465309</v>
      </c>
      <c r="I86" s="0" t="n">
        <v>163.934426229508</v>
      </c>
      <c r="J86" s="0" t="n">
        <v>6.98639156337921</v>
      </c>
      <c r="K86" s="0" t="n">
        <v>156.202767120243</v>
      </c>
      <c r="L86" s="0" t="n">
        <v>14.6338280721869</v>
      </c>
      <c r="M86" s="0" t="n">
        <v>14400</v>
      </c>
      <c r="N86" s="0" t="n">
        <v>303</v>
      </c>
      <c r="O86" s="0" t="n">
        <v>155.440414507772</v>
      </c>
      <c r="P86" s="0" t="n">
        <v>159.941094564514</v>
      </c>
      <c r="Q86" s="0" t="n">
        <v>162.926133449056</v>
      </c>
      <c r="R86" s="0" t="n">
        <v>7.48571894128403</v>
      </c>
    </row>
    <row r="87" customFormat="false" ht="13.8" hidden="false" customHeight="false" outlineLevel="0" collapsed="false">
      <c r="A87" s="0" t="n">
        <v>86</v>
      </c>
      <c r="B87" s="0" t="n">
        <v>0</v>
      </c>
      <c r="C87" s="0" t="n">
        <v>143.913301211944</v>
      </c>
      <c r="D87" s="0" t="n">
        <v>16.0538381995564</v>
      </c>
      <c r="E87" s="0" t="n">
        <v>91977</v>
      </c>
      <c r="F87" s="0" t="n">
        <v>716</v>
      </c>
      <c r="G87" s="0" t="n">
        <v>135.135135135135</v>
      </c>
      <c r="H87" s="0" t="n">
        <v>144.555345846686</v>
      </c>
      <c r="I87" s="0" t="n">
        <v>152.512762620984</v>
      </c>
      <c r="J87" s="0" t="n">
        <v>17.3776274858492</v>
      </c>
      <c r="K87" s="0" t="n">
        <v>154.713127129326</v>
      </c>
      <c r="L87" s="0" t="n">
        <v>17.0951299486466</v>
      </c>
      <c r="M87" s="0" t="n">
        <v>14400</v>
      </c>
      <c r="N87" s="0" t="n">
        <v>342</v>
      </c>
      <c r="O87" s="0" t="n">
        <v>146.24103346416</v>
      </c>
      <c r="P87" s="0" t="n">
        <v>154.209486373916</v>
      </c>
      <c r="Q87" s="0" t="n">
        <v>164.835164835165</v>
      </c>
      <c r="R87" s="0" t="n">
        <v>18.5941313710048</v>
      </c>
    </row>
    <row r="88" customFormat="false" ht="13.8" hidden="false" customHeight="false" outlineLevel="0" collapsed="false">
      <c r="A88" s="0" t="n">
        <v>87</v>
      </c>
      <c r="B88" s="0" t="n">
        <v>1</v>
      </c>
      <c r="C88" s="0" t="n">
        <v>120.993958622814</v>
      </c>
      <c r="D88" s="0" t="n">
        <v>29.456655063497</v>
      </c>
      <c r="E88" s="0" t="n">
        <v>21177</v>
      </c>
      <c r="F88" s="0" t="n">
        <v>489</v>
      </c>
      <c r="G88" s="0" t="n">
        <v>95.5413704302936</v>
      </c>
      <c r="H88" s="0" t="n">
        <v>130.490536257327</v>
      </c>
      <c r="I88" s="0" t="n">
        <v>143.821609096845</v>
      </c>
      <c r="J88" s="0" t="n">
        <v>48.2802386665514</v>
      </c>
      <c r="K88" s="0" t="n">
        <v>119.713442620182</v>
      </c>
      <c r="L88" s="0" t="n">
        <v>32.1883289196447</v>
      </c>
      <c r="M88" s="0" t="n">
        <v>14400</v>
      </c>
      <c r="N88" s="0" t="n">
        <v>282</v>
      </c>
      <c r="O88" s="0" t="n">
        <v>89.2481013742017</v>
      </c>
      <c r="P88" s="0" t="n">
        <v>127.705601075979</v>
      </c>
      <c r="Q88" s="0" t="n">
        <v>148.574897925875</v>
      </c>
      <c r="R88" s="0" t="n">
        <v>59.3267965516735</v>
      </c>
    </row>
    <row r="89" customFormat="false" ht="13.8" hidden="false" customHeight="false" outlineLevel="0" collapsed="false">
      <c r="A89" s="0" t="n">
        <v>88</v>
      </c>
      <c r="B89" s="0" t="n">
        <v>0</v>
      </c>
      <c r="C89" s="0" t="n">
        <v>144.711994758436</v>
      </c>
      <c r="D89" s="0" t="n">
        <v>14.700177528496</v>
      </c>
      <c r="E89" s="0" t="n">
        <v>263304</v>
      </c>
      <c r="F89" s="0" t="n">
        <v>6892</v>
      </c>
      <c r="G89" s="0" t="n">
        <v>138</v>
      </c>
      <c r="H89" s="0" t="n">
        <v>146</v>
      </c>
      <c r="I89" s="0" t="n">
        <v>153</v>
      </c>
      <c r="J89" s="0" t="n">
        <v>15</v>
      </c>
      <c r="K89" s="0" t="n">
        <v>142.275458476219</v>
      </c>
      <c r="L89" s="0" t="n">
        <v>13.6283969230971</v>
      </c>
      <c r="M89" s="0" t="n">
        <v>14400</v>
      </c>
      <c r="N89" s="0" t="n">
        <v>986</v>
      </c>
      <c r="O89" s="0" t="n">
        <v>132</v>
      </c>
      <c r="P89" s="0" t="n">
        <v>144</v>
      </c>
      <c r="Q89" s="0" t="n">
        <v>153</v>
      </c>
      <c r="R89" s="0" t="n">
        <v>21</v>
      </c>
    </row>
    <row r="90" customFormat="false" ht="13.8" hidden="false" customHeight="false" outlineLevel="0" collapsed="false">
      <c r="A90" s="0" t="n">
        <v>89</v>
      </c>
      <c r="B90" s="0" t="n">
        <v>0</v>
      </c>
      <c r="C90" s="0" t="n">
        <v>143.50384501589</v>
      </c>
      <c r="D90" s="0" t="n">
        <v>13.6241062405704</v>
      </c>
      <c r="E90" s="0" t="n">
        <v>62900</v>
      </c>
      <c r="F90" s="0" t="n">
        <v>822</v>
      </c>
      <c r="G90" s="0" t="n">
        <v>137.613956078756</v>
      </c>
      <c r="H90" s="0" t="n">
        <v>145.587455502913</v>
      </c>
      <c r="I90" s="0" t="n">
        <v>152.569481772224</v>
      </c>
      <c r="J90" s="0" t="n">
        <v>14.955525693468</v>
      </c>
      <c r="K90" s="0" t="n">
        <v>136.448709097796</v>
      </c>
      <c r="L90" s="0" t="n">
        <v>16.6714745396384</v>
      </c>
      <c r="M90" s="0" t="n">
        <v>14400</v>
      </c>
      <c r="N90" s="0" t="n">
        <v>672</v>
      </c>
      <c r="O90" s="0" t="n">
        <v>131.004366812227</v>
      </c>
      <c r="P90" s="0" t="n">
        <v>140.559085701852</v>
      </c>
      <c r="Q90" s="0" t="n">
        <v>146.876061936052</v>
      </c>
      <c r="R90" s="0" t="n">
        <v>15.8716951238245</v>
      </c>
    </row>
    <row r="91" customFormat="false" ht="13.8" hidden="false" customHeight="false" outlineLevel="0" collapsed="false">
      <c r="A91" s="0" t="n">
        <v>90</v>
      </c>
      <c r="B91" s="0" t="n">
        <v>0</v>
      </c>
      <c r="C91" s="0" t="n">
        <v>140.962756369248</v>
      </c>
      <c r="D91" s="0" t="n">
        <v>23.124591230067</v>
      </c>
      <c r="E91" s="0" t="n">
        <v>116807</v>
      </c>
      <c r="F91" s="0" t="n">
        <v>2220</v>
      </c>
      <c r="G91" s="0" t="n">
        <v>133.33669054777</v>
      </c>
      <c r="H91" s="0" t="n">
        <v>142.18009478673</v>
      </c>
      <c r="I91" s="0" t="n">
        <v>155.440414507772</v>
      </c>
      <c r="J91" s="0" t="n">
        <v>22.1037239600017</v>
      </c>
      <c r="K91" s="0" t="n">
        <v>151.868320030784</v>
      </c>
      <c r="L91" s="0" t="n">
        <v>33.0700405020887</v>
      </c>
      <c r="M91" s="0" t="n">
        <v>14400</v>
      </c>
      <c r="N91" s="0" t="n">
        <v>455</v>
      </c>
      <c r="O91" s="0" t="n">
        <v>138.248825561339</v>
      </c>
      <c r="P91" s="0" t="n">
        <v>165.850867827905</v>
      </c>
      <c r="Q91" s="0" t="n">
        <v>173.629393740817</v>
      </c>
      <c r="R91" s="0" t="n">
        <v>35.3805681794773</v>
      </c>
    </row>
    <row r="92" customFormat="false" ht="13.8" hidden="false" customHeight="false" outlineLevel="0" collapsed="false">
      <c r="A92" s="0" t="n">
        <v>91</v>
      </c>
      <c r="B92" s="0" t="n">
        <v>1</v>
      </c>
      <c r="C92" s="0" t="n">
        <v>145.515499225742</v>
      </c>
      <c r="D92" s="0" t="n">
        <v>24.5415364615334</v>
      </c>
      <c r="E92" s="0" t="n">
        <v>16916</v>
      </c>
      <c r="F92" s="0" t="n">
        <v>990</v>
      </c>
      <c r="G92" s="0" t="n">
        <v>130.858386425768</v>
      </c>
      <c r="H92" s="0" t="n">
        <v>153.713483569451</v>
      </c>
      <c r="I92" s="0" t="n">
        <v>163.934426229508</v>
      </c>
      <c r="J92" s="0" t="n">
        <v>33.0760398037406</v>
      </c>
      <c r="K92" s="0" t="n">
        <v>143.797629178043</v>
      </c>
      <c r="L92" s="0" t="n">
        <v>24.8759565428351</v>
      </c>
      <c r="M92" s="0" t="n">
        <v>14400</v>
      </c>
      <c r="N92" s="0" t="n">
        <v>952</v>
      </c>
      <c r="O92" s="0" t="n">
        <v>128.11378829149</v>
      </c>
      <c r="P92" s="0" t="n">
        <v>150.974398902048</v>
      </c>
      <c r="Q92" s="0" t="n">
        <v>163.472457185322</v>
      </c>
      <c r="R92" s="0" t="n">
        <v>35.3586688938327</v>
      </c>
    </row>
    <row r="93" customFormat="false" ht="13.8" hidden="false" customHeight="false" outlineLevel="0" collapsed="false">
      <c r="A93" s="0" t="n">
        <v>92</v>
      </c>
      <c r="B93" s="0" t="n">
        <v>0</v>
      </c>
      <c r="C93" s="0" t="n">
        <v>127.797254668501</v>
      </c>
      <c r="D93" s="0" t="n">
        <v>12.5454442156331</v>
      </c>
      <c r="E93" s="0" t="n">
        <v>153984</v>
      </c>
      <c r="F93" s="0" t="n">
        <v>7845</v>
      </c>
      <c r="G93" s="0" t="n">
        <v>121</v>
      </c>
      <c r="H93" s="0" t="n">
        <v>128</v>
      </c>
      <c r="I93" s="0" t="n">
        <v>135</v>
      </c>
      <c r="J93" s="0" t="n">
        <v>14</v>
      </c>
      <c r="K93" s="0" t="n">
        <v>127.687514441963</v>
      </c>
      <c r="L93" s="0" t="n">
        <v>9.84036194763677</v>
      </c>
      <c r="M93" s="0" t="n">
        <v>14400</v>
      </c>
      <c r="N93" s="0" t="n">
        <v>1417</v>
      </c>
      <c r="O93" s="0" t="n">
        <v>124</v>
      </c>
      <c r="P93" s="0" t="n">
        <v>128</v>
      </c>
      <c r="Q93" s="0" t="n">
        <v>132</v>
      </c>
      <c r="R93" s="0" t="n">
        <v>8</v>
      </c>
    </row>
    <row r="94" customFormat="false" ht="13.8" hidden="false" customHeight="false" outlineLevel="0" collapsed="false">
      <c r="A94" s="0" t="n">
        <v>93</v>
      </c>
      <c r="B94" s="0" t="n">
        <v>0</v>
      </c>
      <c r="C94" s="0" t="n">
        <v>133.115217090602</v>
      </c>
      <c r="D94" s="0" t="n">
        <v>18.0612181566003</v>
      </c>
      <c r="E94" s="0" t="n">
        <v>30398</v>
      </c>
      <c r="F94" s="0" t="n">
        <v>751</v>
      </c>
      <c r="G94" s="0" t="n">
        <v>132.244862284211</v>
      </c>
      <c r="H94" s="0" t="n">
        <v>138.888888888889</v>
      </c>
      <c r="I94" s="0" t="n">
        <v>143.30753622548</v>
      </c>
      <c r="J94" s="0" t="n">
        <v>11.0626739412691</v>
      </c>
      <c r="K94" s="0" t="n">
        <v>131.806160763688</v>
      </c>
      <c r="L94" s="0" t="n">
        <v>19.932807312162</v>
      </c>
      <c r="M94" s="0" t="n">
        <v>14400</v>
      </c>
      <c r="N94" s="0" t="n">
        <v>621</v>
      </c>
      <c r="O94" s="0" t="n">
        <v>132.265410173224</v>
      </c>
      <c r="P94" s="0" t="n">
        <v>138.214939933145</v>
      </c>
      <c r="Q94" s="0" t="n">
        <v>142.857142857143</v>
      </c>
      <c r="R94" s="0" t="n">
        <v>10.5917326839184</v>
      </c>
    </row>
    <row r="95" customFormat="false" ht="13.8" hidden="false" customHeight="false" outlineLevel="0" collapsed="false">
      <c r="A95" s="0" t="n">
        <v>94</v>
      </c>
      <c r="B95" s="0" t="n">
        <v>0</v>
      </c>
      <c r="C95" s="0" t="n">
        <v>143.068923066223</v>
      </c>
      <c r="D95" s="0" t="n">
        <v>15.2606078874088</v>
      </c>
      <c r="E95" s="0" t="n">
        <v>33305</v>
      </c>
      <c r="F95" s="0" t="n">
        <v>808</v>
      </c>
      <c r="G95" s="0" t="n">
        <v>136.358923061451</v>
      </c>
      <c r="H95" s="0" t="n">
        <v>142.18009478673</v>
      </c>
      <c r="I95" s="0" t="n">
        <v>151.162322302883</v>
      </c>
      <c r="J95" s="0" t="n">
        <v>14.803399241432</v>
      </c>
      <c r="K95" s="0" t="n">
        <v>136.840949342132</v>
      </c>
      <c r="L95" s="0" t="n">
        <v>15.0190672563936</v>
      </c>
      <c r="M95" s="0" t="n">
        <v>14400</v>
      </c>
      <c r="N95" s="0" t="n">
        <v>368</v>
      </c>
      <c r="O95" s="0" t="n">
        <v>134.82656887401</v>
      </c>
      <c r="P95" s="0" t="n">
        <v>141.508013510539</v>
      </c>
      <c r="Q95" s="0" t="n">
        <v>144.626181432321</v>
      </c>
      <c r="R95" s="0" t="n">
        <v>9.79961255831108</v>
      </c>
    </row>
    <row r="96" customFormat="false" ht="13.8" hidden="false" customHeight="false" outlineLevel="0" collapsed="false">
      <c r="A96" s="0" t="n">
        <v>95</v>
      </c>
      <c r="B96" s="0" t="n">
        <v>0</v>
      </c>
      <c r="C96" s="0" t="n">
        <v>155.113769071388</v>
      </c>
      <c r="D96" s="0" t="n">
        <v>14.3420475453841</v>
      </c>
      <c r="E96" s="0" t="n">
        <v>47914</v>
      </c>
      <c r="F96" s="0" t="n">
        <v>133</v>
      </c>
      <c r="G96" s="0" t="n">
        <v>145</v>
      </c>
      <c r="H96" s="0" t="n">
        <v>154.75</v>
      </c>
      <c r="I96" s="0" t="n">
        <v>163</v>
      </c>
      <c r="J96" s="0" t="n">
        <v>18</v>
      </c>
      <c r="K96" s="0" t="n">
        <v>167.332497911445</v>
      </c>
      <c r="L96" s="0" t="n">
        <v>16.9066746419933</v>
      </c>
      <c r="M96" s="0" t="n">
        <v>14400</v>
      </c>
      <c r="N96" s="0" t="n">
        <v>36</v>
      </c>
      <c r="O96" s="0" t="n">
        <v>162.25</v>
      </c>
      <c r="P96" s="0" t="n">
        <v>168.5</v>
      </c>
      <c r="Q96" s="0" t="n">
        <v>177.5</v>
      </c>
      <c r="R96" s="0" t="n">
        <v>15.25</v>
      </c>
    </row>
    <row r="97" customFormat="false" ht="13.8" hidden="false" customHeight="false" outlineLevel="0" collapsed="false">
      <c r="A97" s="0" t="n">
        <v>96</v>
      </c>
      <c r="B97" s="0" t="n">
        <v>0</v>
      </c>
      <c r="C97" s="0" t="n">
        <v>162.749921529462</v>
      </c>
      <c r="D97" s="0" t="n">
        <v>10.6354947411375</v>
      </c>
      <c r="E97" s="0" t="n">
        <v>74500</v>
      </c>
      <c r="F97" s="0" t="n">
        <v>4410</v>
      </c>
      <c r="G97" s="0" t="n">
        <v>157</v>
      </c>
      <c r="H97" s="0" t="n">
        <v>162</v>
      </c>
      <c r="I97" s="0" t="n">
        <v>171</v>
      </c>
      <c r="J97" s="0" t="n">
        <v>14</v>
      </c>
      <c r="K97" s="0" t="n">
        <v>166.549854867812</v>
      </c>
      <c r="L97" s="0" t="n">
        <v>14.8708175622828</v>
      </c>
      <c r="M97" s="0" t="n">
        <v>14400</v>
      </c>
      <c r="N97" s="0" t="n">
        <v>1653</v>
      </c>
      <c r="O97" s="0" t="n">
        <v>159</v>
      </c>
      <c r="P97" s="0" t="n">
        <v>170</v>
      </c>
      <c r="Q97" s="0" t="n">
        <v>175</v>
      </c>
      <c r="R97" s="0" t="n">
        <v>16</v>
      </c>
    </row>
    <row r="98" customFormat="false" ht="13.8" hidden="false" customHeight="false" outlineLevel="0" collapsed="false">
      <c r="A98" s="0" t="n">
        <v>97</v>
      </c>
      <c r="B98" s="0" t="n">
        <v>0</v>
      </c>
      <c r="C98" s="0" t="n">
        <v>122.03706150889</v>
      </c>
      <c r="D98" s="0" t="n">
        <v>15.3094617199716</v>
      </c>
      <c r="E98" s="0" t="n">
        <v>14738</v>
      </c>
      <c r="F98" s="0" t="n">
        <v>2252</v>
      </c>
      <c r="G98" s="0" t="n">
        <v>114</v>
      </c>
      <c r="H98" s="0" t="n">
        <v>119.5</v>
      </c>
      <c r="I98" s="0" t="n">
        <v>125.5</v>
      </c>
      <c r="J98" s="0" t="n">
        <v>11.5</v>
      </c>
      <c r="K98" s="0" t="n">
        <v>122.026276458232</v>
      </c>
      <c r="L98" s="0" t="n">
        <v>15.3741280108037</v>
      </c>
      <c r="M98" s="0" t="n">
        <v>14400</v>
      </c>
      <c r="N98" s="0" t="n">
        <v>2022</v>
      </c>
      <c r="O98" s="0" t="n">
        <v>114</v>
      </c>
      <c r="P98" s="0" t="n">
        <v>119.5</v>
      </c>
      <c r="Q98" s="0" t="n">
        <v>125.75</v>
      </c>
      <c r="R98" s="0" t="n">
        <v>11.75</v>
      </c>
    </row>
    <row r="99" customFormat="false" ht="13.8" hidden="false" customHeight="false" outlineLevel="0" collapsed="false">
      <c r="A99" s="0" t="n">
        <v>98</v>
      </c>
      <c r="B99" s="0" t="n">
        <v>0</v>
      </c>
      <c r="C99" s="0" t="n">
        <v>152.780776462266</v>
      </c>
      <c r="D99" s="0" t="n">
        <v>25.1503738020175</v>
      </c>
      <c r="E99" s="0" t="n">
        <v>61386</v>
      </c>
      <c r="F99" s="0" t="n">
        <v>7668</v>
      </c>
      <c r="G99" s="0" t="n">
        <v>140.75</v>
      </c>
      <c r="H99" s="0" t="n">
        <v>156.25</v>
      </c>
      <c r="I99" s="0" t="n">
        <v>171</v>
      </c>
      <c r="J99" s="0" t="n">
        <v>30.25</v>
      </c>
      <c r="K99" s="0" t="n">
        <v>155.239101389525</v>
      </c>
      <c r="L99" s="0" t="n">
        <v>27.9146030510919</v>
      </c>
      <c r="M99" s="0" t="n">
        <v>14400</v>
      </c>
      <c r="N99" s="0" t="n">
        <v>1302</v>
      </c>
      <c r="O99" s="0" t="n">
        <v>136.25</v>
      </c>
      <c r="P99" s="0" t="n">
        <v>164</v>
      </c>
      <c r="Q99" s="0" t="n">
        <v>177.5</v>
      </c>
      <c r="R99" s="0" t="n">
        <v>41.25</v>
      </c>
    </row>
    <row r="100" customFormat="false" ht="13.8" hidden="false" customHeight="false" outlineLevel="0" collapsed="false">
      <c r="A100" s="0" t="n">
        <v>99</v>
      </c>
      <c r="B100" s="0" t="n">
        <v>0</v>
      </c>
      <c r="C100" s="0" t="n">
        <v>142.467767612077</v>
      </c>
      <c r="D100" s="0" t="n">
        <v>16.1933756054038</v>
      </c>
      <c r="E100" s="0" t="n">
        <v>29262</v>
      </c>
      <c r="F100" s="0" t="n">
        <v>1937</v>
      </c>
      <c r="G100" s="0" t="n">
        <v>137.25</v>
      </c>
      <c r="H100" s="0" t="n">
        <v>143.5</v>
      </c>
      <c r="I100" s="0" t="n">
        <v>151</v>
      </c>
      <c r="J100" s="0" t="n">
        <v>13.75</v>
      </c>
      <c r="K100" s="0" t="n">
        <v>138.153524865329</v>
      </c>
      <c r="L100" s="0" t="n">
        <v>15.4897832202553</v>
      </c>
      <c r="M100" s="0" t="n">
        <v>14400</v>
      </c>
      <c r="N100" s="0" t="n">
        <v>1591</v>
      </c>
      <c r="O100" s="0" t="n">
        <v>133.5</v>
      </c>
      <c r="P100" s="0" t="n">
        <v>140.75</v>
      </c>
      <c r="Q100" s="0" t="n">
        <v>145.75</v>
      </c>
      <c r="R100" s="0" t="n">
        <v>12.25</v>
      </c>
    </row>
    <row r="101" customFormat="false" ht="13.8" hidden="false" customHeight="false" outlineLevel="0" collapsed="false">
      <c r="A101" s="0" t="n">
        <v>100</v>
      </c>
      <c r="B101" s="0" t="n">
        <v>0</v>
      </c>
      <c r="C101" s="0" t="n">
        <v>122.165202372907</v>
      </c>
      <c r="D101" s="0" t="n">
        <v>12.4535912683624</v>
      </c>
      <c r="E101" s="0" t="n">
        <v>32067</v>
      </c>
      <c r="F101" s="0" t="n">
        <v>5433</v>
      </c>
      <c r="G101" s="0" t="n">
        <v>118.75</v>
      </c>
      <c r="H101" s="0" t="n">
        <v>125</v>
      </c>
      <c r="I101" s="0" t="n">
        <v>128.75</v>
      </c>
      <c r="J101" s="0" t="n">
        <v>10</v>
      </c>
      <c r="K101" s="0" t="n">
        <v>119.983080408516</v>
      </c>
      <c r="L101" s="0" t="n">
        <v>12.9302690295041</v>
      </c>
      <c r="M101" s="0" t="n">
        <v>14400</v>
      </c>
      <c r="N101" s="0" t="n">
        <v>496</v>
      </c>
      <c r="O101" s="0" t="n">
        <v>117.25</v>
      </c>
      <c r="P101" s="0" t="n">
        <v>123.5</v>
      </c>
      <c r="Q101" s="0" t="n">
        <v>127.75</v>
      </c>
      <c r="R101" s="0" t="n">
        <v>10.5</v>
      </c>
    </row>
    <row r="102" customFormat="false" ht="13.8" hidden="false" customHeight="false" outlineLevel="0" collapsed="false">
      <c r="A102" s="0" t="n">
        <v>101</v>
      </c>
      <c r="B102" s="0" t="n">
        <v>0</v>
      </c>
      <c r="C102" s="0" t="n">
        <v>142.48753942671</v>
      </c>
      <c r="D102" s="0" t="n">
        <v>26.3505444543548</v>
      </c>
      <c r="E102" s="0" t="n">
        <v>60448</v>
      </c>
      <c r="F102" s="0" t="n">
        <v>2746</v>
      </c>
      <c r="G102" s="0" t="n">
        <v>136</v>
      </c>
      <c r="H102" s="0" t="n">
        <v>150</v>
      </c>
      <c r="I102" s="0" t="n">
        <v>159</v>
      </c>
      <c r="J102" s="0" t="n">
        <v>23</v>
      </c>
      <c r="K102" s="0" t="n">
        <v>153.749285305889</v>
      </c>
      <c r="L102" s="0" t="n">
        <v>15.3150227186531</v>
      </c>
      <c r="M102" s="0" t="n">
        <v>14400</v>
      </c>
      <c r="N102" s="0" t="n">
        <v>408</v>
      </c>
      <c r="O102" s="0" t="n">
        <v>149</v>
      </c>
      <c r="P102" s="0" t="n">
        <v>156</v>
      </c>
      <c r="Q102" s="0" t="n">
        <v>162</v>
      </c>
      <c r="R102" s="0" t="n">
        <v>13</v>
      </c>
    </row>
    <row r="103" customFormat="false" ht="13.8" hidden="false" customHeight="false" outlineLevel="0" collapsed="false">
      <c r="A103" s="0" t="n">
        <v>102</v>
      </c>
      <c r="B103" s="0" t="n">
        <v>0</v>
      </c>
      <c r="C103" s="0" t="n">
        <v>150.699965296713</v>
      </c>
      <c r="D103" s="0" t="n">
        <v>12.7858349833746</v>
      </c>
      <c r="E103" s="0" t="n">
        <v>23076</v>
      </c>
      <c r="F103" s="0" t="n">
        <v>2905</v>
      </c>
      <c r="G103" s="0" t="n">
        <v>146</v>
      </c>
      <c r="H103" s="0" t="n">
        <v>150</v>
      </c>
      <c r="I103" s="0" t="n">
        <v>158</v>
      </c>
      <c r="J103" s="0" t="n">
        <v>12</v>
      </c>
      <c r="K103" s="0" t="n">
        <v>152.221470096361</v>
      </c>
      <c r="L103" s="0" t="n">
        <v>15.0480716569486</v>
      </c>
      <c r="M103" s="0" t="n">
        <v>14400</v>
      </c>
      <c r="N103" s="0" t="n">
        <v>1843</v>
      </c>
      <c r="O103" s="0" t="n">
        <v>146</v>
      </c>
      <c r="P103" s="0" t="n">
        <v>152</v>
      </c>
      <c r="Q103" s="0" t="n">
        <v>163</v>
      </c>
      <c r="R103" s="0" t="n">
        <v>17</v>
      </c>
    </row>
    <row r="104" customFormat="false" ht="13.8" hidden="false" customHeight="false" outlineLevel="0" collapsed="false">
      <c r="A104" s="0" t="n">
        <v>103</v>
      </c>
      <c r="B104" s="0" t="n">
        <v>1</v>
      </c>
      <c r="C104" s="0" t="n">
        <v>137.137920936996</v>
      </c>
      <c r="D104" s="0" t="n">
        <v>20.2941456969121</v>
      </c>
      <c r="E104" s="0" t="n">
        <v>31497</v>
      </c>
      <c r="F104" s="0" t="n">
        <v>712</v>
      </c>
      <c r="G104" s="0" t="n">
        <v>128.118909025114</v>
      </c>
      <c r="H104" s="0" t="n">
        <v>143.540669856459</v>
      </c>
      <c r="I104" s="0" t="n">
        <v>151.77492753157</v>
      </c>
      <c r="J104" s="0" t="n">
        <v>23.6560185064569</v>
      </c>
      <c r="K104" s="0" t="n">
        <v>128.133128979986</v>
      </c>
      <c r="L104" s="0" t="n">
        <v>23.5192953016517</v>
      </c>
      <c r="M104" s="0" t="n">
        <v>14400</v>
      </c>
      <c r="N104" s="0" t="n">
        <v>696</v>
      </c>
      <c r="O104" s="0" t="n">
        <v>112.064313266229</v>
      </c>
      <c r="P104" s="0" t="n">
        <v>133.786374466444</v>
      </c>
      <c r="Q104" s="0" t="n">
        <v>147.011696347094</v>
      </c>
      <c r="R104" s="0" t="n">
        <v>34.9473830808647</v>
      </c>
    </row>
    <row r="105" customFormat="false" ht="13.8" hidden="false" customHeight="false" outlineLevel="0" collapsed="false">
      <c r="A105" s="0" t="n">
        <v>104</v>
      </c>
      <c r="B105" s="0" t="n">
        <v>1</v>
      </c>
      <c r="C105" s="0" t="n">
        <v>163.930612263725</v>
      </c>
      <c r="D105" s="0" t="n">
        <v>14.34966611181</v>
      </c>
      <c r="E105" s="0" t="n">
        <v>114766</v>
      </c>
      <c r="F105" s="0" t="n">
        <v>276</v>
      </c>
      <c r="G105" s="0" t="n">
        <v>158.376089560278</v>
      </c>
      <c r="H105" s="0" t="n">
        <v>164.835164835165</v>
      </c>
      <c r="I105" s="0" t="n">
        <v>172.18702013873</v>
      </c>
      <c r="J105" s="0" t="n">
        <v>13.8109305784519</v>
      </c>
      <c r="K105" s="0" t="n">
        <v>152.994491642592</v>
      </c>
      <c r="L105" s="0" t="n">
        <v>22.6080857031912</v>
      </c>
      <c r="M105" s="0" t="n">
        <v>14400</v>
      </c>
      <c r="N105" s="0" t="n">
        <v>189</v>
      </c>
      <c r="O105" s="0" t="n">
        <v>150.208530538773</v>
      </c>
      <c r="P105" s="0" t="n">
        <v>160.14409906032</v>
      </c>
      <c r="Q105" s="0" t="n">
        <v>164.857397457531</v>
      </c>
      <c r="R105" s="0" t="n">
        <v>14.6488669187577</v>
      </c>
    </row>
    <row r="106" customFormat="false" ht="13.8" hidden="false" customHeight="false" outlineLevel="0" collapsed="false">
      <c r="A106" s="0" t="n">
        <v>105</v>
      </c>
      <c r="B106" s="0" t="n">
        <v>1</v>
      </c>
      <c r="C106" s="0" t="n">
        <v>143.127087001891</v>
      </c>
      <c r="D106" s="0" t="n">
        <v>17.2621109317655</v>
      </c>
      <c r="E106" s="0" t="n">
        <v>65649</v>
      </c>
      <c r="F106" s="0" t="n">
        <v>4317</v>
      </c>
      <c r="G106" s="0" t="n">
        <v>130.5</v>
      </c>
      <c r="H106" s="0" t="n">
        <v>144.25</v>
      </c>
      <c r="I106" s="0" t="n">
        <v>157</v>
      </c>
      <c r="J106" s="0" t="n">
        <v>26.5</v>
      </c>
      <c r="K106" s="0" t="n">
        <v>135.087629952234</v>
      </c>
      <c r="L106" s="0" t="n">
        <v>23.2946613627991</v>
      </c>
      <c r="M106" s="0" t="n">
        <v>14400</v>
      </c>
      <c r="N106" s="0" t="n">
        <v>164</v>
      </c>
      <c r="O106" s="0" t="n">
        <v>127.75</v>
      </c>
      <c r="P106" s="0" t="n">
        <v>133.25</v>
      </c>
      <c r="Q106" s="0" t="n">
        <v>153</v>
      </c>
      <c r="R106" s="0" t="n">
        <v>25.25</v>
      </c>
    </row>
    <row r="107" customFormat="false" ht="13.8" hidden="false" customHeight="false" outlineLevel="0" collapsed="false">
      <c r="A107" s="0" t="n">
        <v>106</v>
      </c>
      <c r="B107" s="0" t="n">
        <v>0</v>
      </c>
      <c r="C107" s="0" t="n">
        <v>130.298133277086</v>
      </c>
      <c r="D107" s="0" t="n">
        <v>15.3556046205945</v>
      </c>
      <c r="E107" s="0" t="n">
        <v>73760</v>
      </c>
      <c r="F107" s="0" t="n">
        <v>7387</v>
      </c>
      <c r="G107" s="0" t="n">
        <v>123</v>
      </c>
      <c r="H107" s="0" t="n">
        <v>129</v>
      </c>
      <c r="I107" s="0" t="n">
        <v>138</v>
      </c>
      <c r="J107" s="0" t="n">
        <v>15</v>
      </c>
      <c r="K107" s="0" t="n">
        <v>143.801208601475</v>
      </c>
      <c r="L107" s="0" t="n">
        <v>18.9691847140737</v>
      </c>
      <c r="M107" s="0" t="n">
        <v>14400</v>
      </c>
      <c r="N107" s="0" t="n">
        <v>1658</v>
      </c>
      <c r="O107" s="0" t="n">
        <v>137</v>
      </c>
      <c r="P107" s="0" t="n">
        <v>146</v>
      </c>
      <c r="Q107" s="0" t="n">
        <v>153</v>
      </c>
      <c r="R107" s="0" t="n">
        <v>16</v>
      </c>
    </row>
    <row r="108" customFormat="false" ht="13.8" hidden="false" customHeight="false" outlineLevel="0" collapsed="false">
      <c r="A108" s="0" t="n">
        <v>107</v>
      </c>
      <c r="B108" s="0" t="n">
        <v>0</v>
      </c>
      <c r="C108" s="0" t="n">
        <v>133.186520724525</v>
      </c>
      <c r="D108" s="0" t="n">
        <v>11.2099055251533</v>
      </c>
      <c r="E108" s="0" t="n">
        <v>19357</v>
      </c>
      <c r="F108" s="0" t="n">
        <v>1359</v>
      </c>
      <c r="G108" s="0" t="n">
        <v>128.5</v>
      </c>
      <c r="H108" s="0" t="n">
        <v>132.75</v>
      </c>
      <c r="I108" s="0" t="n">
        <v>138.5</v>
      </c>
      <c r="J108" s="0" t="n">
        <v>10</v>
      </c>
      <c r="K108" s="0" t="n">
        <v>134.305427165648</v>
      </c>
      <c r="L108" s="0" t="n">
        <v>12.1905376382595</v>
      </c>
      <c r="M108" s="0" t="n">
        <v>14400</v>
      </c>
      <c r="N108" s="0" t="n">
        <v>986</v>
      </c>
      <c r="O108" s="0" t="n">
        <v>129.25</v>
      </c>
      <c r="P108" s="0" t="n">
        <v>133.75</v>
      </c>
      <c r="Q108" s="0" t="n">
        <v>140.75</v>
      </c>
      <c r="R108" s="0" t="n">
        <v>11.5</v>
      </c>
    </row>
    <row r="109" customFormat="false" ht="13.8" hidden="false" customHeight="false" outlineLevel="0" collapsed="false">
      <c r="A109" s="0" t="n">
        <v>108</v>
      </c>
      <c r="B109" s="0" t="n">
        <v>0</v>
      </c>
      <c r="C109" s="0" t="n">
        <v>161.223904335533</v>
      </c>
      <c r="D109" s="0" t="n">
        <v>17.6552282035174</v>
      </c>
      <c r="E109" s="0" t="n">
        <v>19960</v>
      </c>
      <c r="F109" s="0" t="n">
        <v>2984</v>
      </c>
      <c r="G109" s="0" t="n">
        <v>151</v>
      </c>
      <c r="H109" s="0" t="n">
        <v>158.25</v>
      </c>
      <c r="I109" s="0" t="n">
        <v>171</v>
      </c>
      <c r="J109" s="0" t="n">
        <v>20</v>
      </c>
      <c r="K109" s="0" t="n">
        <v>163.79393338003</v>
      </c>
      <c r="L109" s="0" t="n">
        <v>17.6621110657138</v>
      </c>
      <c r="M109" s="0" t="n">
        <v>14400</v>
      </c>
      <c r="N109" s="0" t="n">
        <v>1551</v>
      </c>
      <c r="O109" s="0" t="n">
        <v>154</v>
      </c>
      <c r="P109" s="0" t="n">
        <v>161.5</v>
      </c>
      <c r="Q109" s="0" t="n">
        <v>172.25</v>
      </c>
      <c r="R109" s="0" t="n">
        <v>18.25</v>
      </c>
    </row>
    <row r="110" customFormat="false" ht="13.8" hidden="false" customHeight="false" outlineLevel="0" collapsed="false">
      <c r="A110" s="0" t="n">
        <v>109</v>
      </c>
      <c r="B110" s="0" t="n">
        <v>1</v>
      </c>
      <c r="C110" s="0" t="n">
        <v>145.093804084458</v>
      </c>
      <c r="D110" s="0" t="n">
        <v>17.9232906718942</v>
      </c>
      <c r="E110" s="0" t="n">
        <v>25030</v>
      </c>
      <c r="F110" s="0" t="n">
        <v>1918</v>
      </c>
      <c r="G110" s="0" t="n">
        <v>143</v>
      </c>
      <c r="H110" s="0" t="n">
        <v>149.5</v>
      </c>
      <c r="I110" s="0" t="n">
        <v>154.75</v>
      </c>
      <c r="J110" s="0" t="n">
        <v>11.75</v>
      </c>
      <c r="K110" s="0" t="n">
        <v>140.904258296681</v>
      </c>
      <c r="L110" s="0" t="n">
        <v>22.3494526923009</v>
      </c>
      <c r="M110" s="0" t="n">
        <v>14400</v>
      </c>
      <c r="N110" s="0" t="n">
        <v>1895</v>
      </c>
      <c r="O110" s="0" t="n">
        <v>137</v>
      </c>
      <c r="P110" s="0" t="n">
        <v>147.75</v>
      </c>
      <c r="Q110" s="0" t="n">
        <v>153.75</v>
      </c>
      <c r="R110" s="0" t="n">
        <v>16.75</v>
      </c>
    </row>
    <row r="111" customFormat="false" ht="13.8" hidden="false" customHeight="false" outlineLevel="0" collapsed="false">
      <c r="A111" s="0" t="n">
        <v>110</v>
      </c>
      <c r="B111" s="0" t="n">
        <v>1</v>
      </c>
      <c r="C111" s="0" t="n">
        <v>134.338243167185</v>
      </c>
      <c r="D111" s="0" t="n">
        <v>21.8947292855489</v>
      </c>
      <c r="E111" s="0" t="n">
        <v>39959</v>
      </c>
      <c r="F111" s="0" t="n">
        <v>778</v>
      </c>
      <c r="G111" s="0" t="n">
        <v>125.484372947399</v>
      </c>
      <c r="H111" s="0" t="n">
        <v>139.611339029861</v>
      </c>
      <c r="I111" s="0" t="n">
        <v>147.276684825705</v>
      </c>
      <c r="J111" s="0" t="n">
        <v>21.792311878306</v>
      </c>
      <c r="K111" s="0" t="n">
        <v>128.037903001474</v>
      </c>
      <c r="L111" s="0" t="n">
        <v>28.0095598904447</v>
      </c>
      <c r="M111" s="0" t="n">
        <v>14400</v>
      </c>
      <c r="N111" s="0" t="n">
        <v>424</v>
      </c>
      <c r="O111" s="0" t="n">
        <v>111.980604853279</v>
      </c>
      <c r="P111" s="0" t="n">
        <v>133.793175137742</v>
      </c>
      <c r="Q111" s="0" t="n">
        <v>143.966266544349</v>
      </c>
      <c r="R111" s="0" t="n">
        <v>31.9856616910703</v>
      </c>
    </row>
    <row r="112" customFormat="false" ht="13.8" hidden="false" customHeight="false" outlineLevel="0" collapsed="false">
      <c r="A112" s="0" t="n">
        <v>111</v>
      </c>
      <c r="B112" s="0" t="n">
        <v>0</v>
      </c>
      <c r="C112" s="0" t="n">
        <v>124.663518195531</v>
      </c>
      <c r="D112" s="0" t="n">
        <v>10.9774939559883</v>
      </c>
      <c r="E112" s="0" t="n">
        <v>45580</v>
      </c>
      <c r="F112" s="0" t="n">
        <v>3152</v>
      </c>
      <c r="G112" s="0" t="n">
        <v>119</v>
      </c>
      <c r="H112" s="0" t="n">
        <v>123.5</v>
      </c>
      <c r="I112" s="0" t="n">
        <v>128.5</v>
      </c>
      <c r="J112" s="0" t="n">
        <v>9.5</v>
      </c>
      <c r="K112" s="0" t="n">
        <v>123.279816159431</v>
      </c>
      <c r="L112" s="0" t="n">
        <v>11.6446165643141</v>
      </c>
      <c r="M112" s="0" t="n">
        <v>14400</v>
      </c>
      <c r="N112" s="0" t="n">
        <v>1454</v>
      </c>
      <c r="O112" s="0" t="n">
        <v>118.5</v>
      </c>
      <c r="P112" s="0" t="n">
        <v>122.25</v>
      </c>
      <c r="Q112" s="0" t="n">
        <v>126.75</v>
      </c>
      <c r="R112" s="0" t="n">
        <v>8.25</v>
      </c>
    </row>
    <row r="113" customFormat="false" ht="13.8" hidden="false" customHeight="false" outlineLevel="0" collapsed="false">
      <c r="A113" s="0" t="n">
        <v>112</v>
      </c>
      <c r="B113" s="0" t="n">
        <v>0</v>
      </c>
      <c r="C113" s="0" t="n">
        <v>123.783019135767</v>
      </c>
      <c r="D113" s="0" t="n">
        <v>12.7493129930169</v>
      </c>
      <c r="E113" s="0" t="n">
        <v>20025</v>
      </c>
      <c r="F113" s="0" t="n">
        <v>2414</v>
      </c>
      <c r="G113" s="0" t="n">
        <v>118.75</v>
      </c>
      <c r="H113" s="0" t="n">
        <v>125</v>
      </c>
      <c r="I113" s="0" t="n">
        <v>129.5</v>
      </c>
      <c r="J113" s="0" t="n">
        <v>10.75</v>
      </c>
      <c r="K113" s="0" t="n">
        <v>122.944796650718</v>
      </c>
      <c r="L113" s="0" t="n">
        <v>13.7928966155758</v>
      </c>
      <c r="M113" s="0" t="n">
        <v>14400</v>
      </c>
      <c r="N113" s="0" t="n">
        <v>1860</v>
      </c>
      <c r="O113" s="0" t="n">
        <v>117.5</v>
      </c>
      <c r="P113" s="0" t="n">
        <v>124.25</v>
      </c>
      <c r="Q113" s="0" t="n">
        <v>129</v>
      </c>
      <c r="R113" s="0" t="n">
        <v>11.5</v>
      </c>
    </row>
    <row r="114" customFormat="false" ht="13.8" hidden="false" customHeight="false" outlineLevel="0" collapsed="false">
      <c r="A114" s="0" t="n">
        <v>113</v>
      </c>
      <c r="B114" s="0" t="n">
        <v>0</v>
      </c>
      <c r="C114" s="0" t="n">
        <v>153.129645701273</v>
      </c>
      <c r="D114" s="0" t="n">
        <v>17.4930124851007</v>
      </c>
      <c r="E114" s="0" t="n">
        <v>153836</v>
      </c>
      <c r="F114" s="0" t="n">
        <v>9805</v>
      </c>
      <c r="G114" s="0" t="n">
        <v>146</v>
      </c>
      <c r="H114" s="0" t="n">
        <v>156</v>
      </c>
      <c r="I114" s="0" t="n">
        <v>164</v>
      </c>
      <c r="J114" s="0" t="n">
        <v>18</v>
      </c>
      <c r="K114" s="0" t="n">
        <v>169.873784955885</v>
      </c>
      <c r="L114" s="0" t="n">
        <v>14.2390005375964</v>
      </c>
      <c r="M114" s="0" t="n">
        <v>14400</v>
      </c>
      <c r="N114" s="0" t="n">
        <v>1026</v>
      </c>
      <c r="O114" s="0" t="n">
        <v>161</v>
      </c>
      <c r="P114" s="0" t="n">
        <v>172</v>
      </c>
      <c r="Q114" s="0" t="n">
        <v>181</v>
      </c>
      <c r="R114" s="0" t="n">
        <v>20</v>
      </c>
    </row>
    <row r="115" customFormat="false" ht="13.8" hidden="false" customHeight="false" outlineLevel="0" collapsed="false">
      <c r="A115" s="0" t="n">
        <v>114</v>
      </c>
      <c r="B115" s="0" t="n">
        <v>0</v>
      </c>
      <c r="C115" s="0" t="n">
        <v>143.507889099448</v>
      </c>
      <c r="D115" s="0" t="n">
        <v>11.8983543679909</v>
      </c>
      <c r="E115" s="0" t="n">
        <v>107424</v>
      </c>
      <c r="F115" s="0" t="n">
        <v>10328</v>
      </c>
      <c r="G115" s="0" t="n">
        <v>141</v>
      </c>
      <c r="H115" s="0" t="n">
        <v>145</v>
      </c>
      <c r="I115" s="0" t="n">
        <v>149</v>
      </c>
      <c r="J115" s="0" t="n">
        <v>8</v>
      </c>
      <c r="K115" s="0" t="n">
        <v>132.468117694478</v>
      </c>
      <c r="L115" s="0" t="n">
        <v>15.8639993842974</v>
      </c>
      <c r="M115" s="0" t="n">
        <v>14400</v>
      </c>
      <c r="N115" s="0" t="n">
        <v>1995</v>
      </c>
      <c r="O115" s="0" t="n">
        <v>127</v>
      </c>
      <c r="P115" s="0" t="n">
        <v>136</v>
      </c>
      <c r="Q115" s="0" t="n">
        <v>140</v>
      </c>
      <c r="R115" s="0" t="n">
        <v>13</v>
      </c>
    </row>
    <row r="116" customFormat="false" ht="13.8" hidden="false" customHeight="false" outlineLevel="0" collapsed="false">
      <c r="A116" s="0" t="n">
        <v>115</v>
      </c>
      <c r="B116" s="0" t="n">
        <v>0</v>
      </c>
      <c r="C116" s="0" t="n">
        <v>130.3214963662</v>
      </c>
      <c r="D116" s="0" t="n">
        <v>17.6583671806463</v>
      </c>
      <c r="E116" s="0" t="n">
        <v>60534</v>
      </c>
      <c r="F116" s="0" t="n">
        <v>5220</v>
      </c>
      <c r="G116" s="0" t="n">
        <v>123.5</v>
      </c>
      <c r="H116" s="0" t="n">
        <v>129.25</v>
      </c>
      <c r="I116" s="0" t="n">
        <v>142.75</v>
      </c>
      <c r="J116" s="0" t="n">
        <v>19.25</v>
      </c>
      <c r="K116" s="0" t="n">
        <v>122.714434776457</v>
      </c>
      <c r="L116" s="0" t="n">
        <v>20.3185960567901</v>
      </c>
      <c r="M116" s="0" t="n">
        <v>14400</v>
      </c>
      <c r="N116" s="0" t="n">
        <v>264</v>
      </c>
      <c r="O116" s="0" t="n">
        <v>108.25</v>
      </c>
      <c r="P116" s="0" t="n">
        <v>126</v>
      </c>
      <c r="Q116" s="0" t="n">
        <v>138.25</v>
      </c>
      <c r="R116" s="0" t="n">
        <v>30</v>
      </c>
    </row>
    <row r="117" customFormat="false" ht="13.8" hidden="false" customHeight="false" outlineLevel="0" collapsed="false">
      <c r="A117" s="0" t="n">
        <v>116</v>
      </c>
      <c r="B117" s="0" t="n">
        <v>0</v>
      </c>
      <c r="C117" s="0" t="n">
        <v>128.055444209737</v>
      </c>
      <c r="D117" s="0" t="n">
        <v>14.5044035198405</v>
      </c>
      <c r="E117" s="0" t="n">
        <v>98769</v>
      </c>
      <c r="F117" s="0" t="n">
        <v>388</v>
      </c>
      <c r="G117" s="0" t="n">
        <v>120</v>
      </c>
      <c r="H117" s="0" t="n">
        <v>124.64686409798</v>
      </c>
      <c r="I117" s="0" t="n">
        <v>136.081617579171</v>
      </c>
      <c r="J117" s="0" t="n">
        <v>16.0816175791709</v>
      </c>
      <c r="K117" s="0" t="n">
        <v>114.442756309793</v>
      </c>
      <c r="L117" s="0" t="n">
        <v>14.1045137747192</v>
      </c>
      <c r="M117" s="0" t="n">
        <v>14400</v>
      </c>
      <c r="N117" s="0" t="n">
        <v>251</v>
      </c>
      <c r="O117" s="0" t="n">
        <v>111.940298507463</v>
      </c>
      <c r="P117" s="0" t="n">
        <v>119.1316484846</v>
      </c>
      <c r="Q117" s="0" t="n">
        <v>123.217335272013</v>
      </c>
      <c r="R117" s="0" t="n">
        <v>11.2770367645507</v>
      </c>
    </row>
    <row r="118" customFormat="false" ht="13.8" hidden="false" customHeight="false" outlineLevel="0" collapsed="false">
      <c r="A118" s="0" t="n">
        <v>117</v>
      </c>
      <c r="B118" s="0" t="n">
        <v>0</v>
      </c>
      <c r="C118" s="0" t="n">
        <v>131.702458688699</v>
      </c>
      <c r="D118" s="0" t="n">
        <v>19.7035131557163</v>
      </c>
      <c r="E118" s="0" t="n">
        <v>33394</v>
      </c>
      <c r="F118" s="0" t="n">
        <v>10882</v>
      </c>
      <c r="G118" s="0" t="n">
        <v>117</v>
      </c>
      <c r="H118" s="0" t="n">
        <v>130.75</v>
      </c>
      <c r="I118" s="0" t="n">
        <v>147.25</v>
      </c>
      <c r="J118" s="0" t="n">
        <v>30.25</v>
      </c>
      <c r="K118" s="0" t="n">
        <v>123.57255910769</v>
      </c>
      <c r="L118" s="0" t="n">
        <v>18.5991744335589</v>
      </c>
      <c r="M118" s="0" t="n">
        <v>14400</v>
      </c>
      <c r="N118" s="0" t="n">
        <v>1669</v>
      </c>
      <c r="O118" s="0" t="n">
        <v>112</v>
      </c>
      <c r="P118" s="0" t="n">
        <v>120.75</v>
      </c>
      <c r="Q118" s="0" t="n">
        <v>132.75</v>
      </c>
      <c r="R118" s="0" t="n">
        <v>20.75</v>
      </c>
    </row>
    <row r="119" customFormat="false" ht="13.8" hidden="false" customHeight="false" outlineLevel="0" collapsed="false">
      <c r="A119" s="0" t="n">
        <v>118</v>
      </c>
      <c r="B119" s="0" t="n">
        <v>0</v>
      </c>
      <c r="C119" s="0" t="n">
        <v>126.475534893197</v>
      </c>
      <c r="D119" s="0" t="n">
        <v>13.8383763122443</v>
      </c>
      <c r="E119" s="0" t="n">
        <v>39529</v>
      </c>
      <c r="F119" s="0" t="n">
        <v>309</v>
      </c>
      <c r="G119" s="0" t="n">
        <v>119.336947188732</v>
      </c>
      <c r="H119" s="0" t="n">
        <v>125.523012552301</v>
      </c>
      <c r="I119" s="0" t="n">
        <v>133.715306873445</v>
      </c>
      <c r="J119" s="0" t="n">
        <v>14.3783596847135</v>
      </c>
      <c r="K119" s="0" t="n">
        <v>127.024485641514</v>
      </c>
      <c r="L119" s="0" t="n">
        <v>15.8791728939361</v>
      </c>
      <c r="M119" s="0" t="n">
        <v>14400</v>
      </c>
      <c r="N119" s="0" t="n">
        <v>241</v>
      </c>
      <c r="O119" s="0" t="n">
        <v>121.025326645485</v>
      </c>
      <c r="P119" s="0" t="n">
        <v>129.935271958234</v>
      </c>
      <c r="Q119" s="0" t="n">
        <v>136.234962286339</v>
      </c>
      <c r="R119" s="0" t="n">
        <v>15.2096356408535</v>
      </c>
    </row>
    <row r="120" customFormat="false" ht="13.8" hidden="false" customHeight="false" outlineLevel="0" collapsed="false">
      <c r="A120" s="0" t="n">
        <v>119</v>
      </c>
      <c r="B120" s="0" t="n">
        <v>0</v>
      </c>
      <c r="C120" s="0" t="n">
        <v>110.180311401306</v>
      </c>
      <c r="D120" s="0" t="n">
        <v>15.3694243175905</v>
      </c>
      <c r="E120" s="0" t="n">
        <v>26608</v>
      </c>
      <c r="F120" s="0" t="n">
        <v>2716</v>
      </c>
      <c r="G120" s="0" t="n">
        <v>103</v>
      </c>
      <c r="H120" s="0" t="n">
        <v>113</v>
      </c>
      <c r="I120" s="0" t="n">
        <v>118</v>
      </c>
      <c r="J120" s="0" t="n">
        <v>15</v>
      </c>
      <c r="K120" s="0" t="n">
        <v>104.714211618257</v>
      </c>
      <c r="L120" s="0" t="n">
        <v>14.8182295986706</v>
      </c>
      <c r="M120" s="0" t="n">
        <v>14400</v>
      </c>
      <c r="N120" s="0" t="n">
        <v>904</v>
      </c>
      <c r="O120" s="0" t="n">
        <v>95</v>
      </c>
      <c r="P120" s="0" t="n">
        <v>108</v>
      </c>
      <c r="Q120" s="0" t="n">
        <v>115</v>
      </c>
      <c r="R120" s="0" t="n">
        <v>20</v>
      </c>
    </row>
    <row r="121" customFormat="false" ht="13.8" hidden="false" customHeight="false" outlineLevel="0" collapsed="false">
      <c r="A121" s="0" t="n">
        <v>120</v>
      </c>
      <c r="B121" s="0" t="n">
        <v>0</v>
      </c>
      <c r="C121" s="0" t="n">
        <v>143.535530108279</v>
      </c>
      <c r="D121" s="0" t="n">
        <v>12.6088257704579</v>
      </c>
      <c r="E121" s="0" t="n">
        <v>90914</v>
      </c>
      <c r="F121" s="0" t="n">
        <v>924</v>
      </c>
      <c r="G121" s="0" t="n">
        <v>139.530892962937</v>
      </c>
      <c r="H121" s="0" t="n">
        <v>144.230769230769</v>
      </c>
      <c r="I121" s="0" t="n">
        <v>149.253731343284</v>
      </c>
      <c r="J121" s="0" t="n">
        <v>9.72283838034699</v>
      </c>
      <c r="K121" s="0" t="n">
        <v>139.726763722359</v>
      </c>
      <c r="L121" s="0" t="n">
        <v>18.7555263135684</v>
      </c>
      <c r="M121" s="0" t="n">
        <v>14400</v>
      </c>
      <c r="N121" s="0" t="n">
        <v>354</v>
      </c>
      <c r="O121" s="0" t="n">
        <v>133.333333333333</v>
      </c>
      <c r="P121" s="0" t="n">
        <v>144.260157761952</v>
      </c>
      <c r="Q121" s="0" t="n">
        <v>151.515151515152</v>
      </c>
      <c r="R121" s="0" t="n">
        <v>18.1818181818182</v>
      </c>
    </row>
    <row r="122" customFormat="false" ht="13.8" hidden="false" customHeight="false" outlineLevel="0" collapsed="false">
      <c r="A122" s="0" t="n">
        <v>121</v>
      </c>
      <c r="B122" s="0" t="n">
        <v>0</v>
      </c>
      <c r="C122" s="0" t="n">
        <v>116.680367724618</v>
      </c>
      <c r="D122" s="0" t="n">
        <v>15.048620035874</v>
      </c>
      <c r="E122" s="0" t="n">
        <v>136896</v>
      </c>
      <c r="F122" s="0" t="n">
        <v>20287</v>
      </c>
      <c r="G122" s="0" t="n">
        <v>109</v>
      </c>
      <c r="H122" s="0" t="n">
        <v>117</v>
      </c>
      <c r="I122" s="0" t="n">
        <v>124</v>
      </c>
      <c r="J122" s="0" t="n">
        <v>15</v>
      </c>
      <c r="K122" s="0" t="n">
        <v>118.458860504473</v>
      </c>
      <c r="L122" s="0" t="n">
        <v>18.2961491335003</v>
      </c>
      <c r="M122" s="0" t="n">
        <v>14400</v>
      </c>
      <c r="N122" s="0" t="n">
        <v>1991</v>
      </c>
      <c r="O122" s="0" t="n">
        <v>109</v>
      </c>
      <c r="P122" s="0" t="n">
        <v>120</v>
      </c>
      <c r="Q122" s="0" t="n">
        <v>130</v>
      </c>
      <c r="R122" s="0" t="n">
        <v>21</v>
      </c>
    </row>
    <row r="123" customFormat="false" ht="13.8" hidden="false" customHeight="false" outlineLevel="0" collapsed="false">
      <c r="A123" s="0" t="n">
        <v>122</v>
      </c>
      <c r="B123" s="0" t="n">
        <v>0</v>
      </c>
      <c r="C123" s="0" t="n">
        <v>129.097397202204</v>
      </c>
      <c r="D123" s="0" t="n">
        <v>17.6558664284199</v>
      </c>
      <c r="E123" s="0" t="n">
        <v>71204</v>
      </c>
      <c r="F123" s="0" t="n">
        <v>12229</v>
      </c>
      <c r="G123" s="0" t="n">
        <v>116</v>
      </c>
      <c r="H123" s="0" t="n">
        <v>127</v>
      </c>
      <c r="I123" s="0" t="n">
        <v>140.625</v>
      </c>
      <c r="J123" s="0" t="n">
        <v>24.625</v>
      </c>
      <c r="K123" s="0" t="n">
        <v>121.847423347626</v>
      </c>
      <c r="L123" s="0" t="n">
        <v>15.750266267709</v>
      </c>
      <c r="M123" s="0" t="n">
        <v>14400</v>
      </c>
      <c r="N123" s="0" t="n">
        <v>2039</v>
      </c>
      <c r="O123" s="0" t="n">
        <v>114</v>
      </c>
      <c r="P123" s="0" t="n">
        <v>119</v>
      </c>
      <c r="Q123" s="0" t="n">
        <v>126</v>
      </c>
      <c r="R123" s="0" t="n">
        <v>12</v>
      </c>
    </row>
    <row r="124" customFormat="false" ht="13.8" hidden="false" customHeight="false" outlineLevel="0" collapsed="false">
      <c r="A124" s="0" t="n">
        <v>123</v>
      </c>
      <c r="B124" s="0" t="n">
        <v>1</v>
      </c>
      <c r="C124" s="0" t="n">
        <v>141.78004250723</v>
      </c>
      <c r="D124" s="0" t="n">
        <v>16.8275897982172</v>
      </c>
      <c r="E124" s="0" t="n">
        <v>212624</v>
      </c>
      <c r="F124" s="0" t="n">
        <v>11717</v>
      </c>
      <c r="G124" s="0" t="n">
        <v>132</v>
      </c>
      <c r="H124" s="0" t="n">
        <v>141</v>
      </c>
      <c r="I124" s="0" t="n">
        <v>151</v>
      </c>
      <c r="J124" s="0" t="n">
        <v>19</v>
      </c>
      <c r="K124" s="0" t="n">
        <v>143.480597664467</v>
      </c>
      <c r="L124" s="0" t="n">
        <v>38.3307343928022</v>
      </c>
      <c r="M124" s="0" t="n">
        <v>14400</v>
      </c>
      <c r="N124" s="0" t="n">
        <v>613</v>
      </c>
      <c r="O124" s="0" t="n">
        <v>114</v>
      </c>
      <c r="P124" s="0" t="n">
        <v>162</v>
      </c>
      <c r="Q124" s="0" t="n">
        <v>172</v>
      </c>
      <c r="R124" s="0" t="n">
        <v>58</v>
      </c>
    </row>
    <row r="125" customFormat="false" ht="13.8" hidden="false" customHeight="false" outlineLevel="0" collapsed="false">
      <c r="A125" s="0" t="n">
        <v>124</v>
      </c>
      <c r="B125" s="0" t="n">
        <v>1</v>
      </c>
      <c r="C125" s="0" t="n">
        <v>134.035033413371</v>
      </c>
      <c r="D125" s="0" t="n">
        <v>20.7269957331974</v>
      </c>
      <c r="E125" s="0" t="n">
        <v>110048</v>
      </c>
      <c r="F125" s="0" t="n">
        <v>6347</v>
      </c>
      <c r="G125" s="0" t="n">
        <v>127</v>
      </c>
      <c r="H125" s="0" t="n">
        <v>139</v>
      </c>
      <c r="I125" s="0" t="n">
        <v>148</v>
      </c>
      <c r="J125" s="0" t="n">
        <v>21</v>
      </c>
      <c r="K125" s="0" t="n">
        <v>120.165141676505</v>
      </c>
      <c r="L125" s="0" t="n">
        <v>28.350248688818</v>
      </c>
      <c r="M125" s="0" t="n">
        <v>14400</v>
      </c>
      <c r="N125" s="0" t="n">
        <v>848</v>
      </c>
      <c r="O125" s="0" t="n">
        <v>99</v>
      </c>
      <c r="P125" s="0" t="n">
        <v>124</v>
      </c>
      <c r="Q125" s="0" t="n">
        <v>142</v>
      </c>
      <c r="R125" s="0" t="n">
        <v>43</v>
      </c>
    </row>
    <row r="126" customFormat="false" ht="13.8" hidden="false" customHeight="false" outlineLevel="0" collapsed="false">
      <c r="A126" s="0" t="n">
        <v>125</v>
      </c>
      <c r="B126" s="0" t="n">
        <v>1</v>
      </c>
      <c r="C126" s="0" t="n">
        <v>138.997580812169</v>
      </c>
      <c r="D126" s="0" t="n">
        <v>21.645058996679</v>
      </c>
      <c r="E126" s="0" t="n">
        <v>237120</v>
      </c>
      <c r="F126" s="0" t="n">
        <v>24652</v>
      </c>
      <c r="G126" s="0" t="n">
        <v>130</v>
      </c>
      <c r="H126" s="0" t="n">
        <v>142</v>
      </c>
      <c r="I126" s="0" t="n">
        <v>152</v>
      </c>
      <c r="J126" s="0" t="n">
        <v>22</v>
      </c>
      <c r="K126" s="0" t="n">
        <v>139.561421695668</v>
      </c>
      <c r="L126" s="0" t="n">
        <v>39.9371677011699</v>
      </c>
      <c r="M126" s="0" t="n">
        <v>14400</v>
      </c>
      <c r="N126" s="0" t="n">
        <v>895</v>
      </c>
      <c r="O126" s="0" t="n">
        <v>100</v>
      </c>
      <c r="P126" s="0" t="n">
        <v>155</v>
      </c>
      <c r="Q126" s="0" t="n">
        <v>174</v>
      </c>
      <c r="R126" s="0" t="n">
        <v>74</v>
      </c>
    </row>
    <row r="127" customFormat="false" ht="13.8" hidden="false" customHeight="false" outlineLevel="0" collapsed="false">
      <c r="A127" s="0" t="n">
        <v>126</v>
      </c>
      <c r="B127" s="0" t="n">
        <v>0</v>
      </c>
      <c r="C127" s="0" t="n">
        <v>130.957286167953</v>
      </c>
      <c r="D127" s="0" t="n">
        <v>18.9814401260608</v>
      </c>
      <c r="E127" s="0" t="n">
        <v>51584</v>
      </c>
      <c r="F127" s="0" t="n">
        <v>4035</v>
      </c>
      <c r="G127" s="0" t="n">
        <v>125</v>
      </c>
      <c r="H127" s="0" t="n">
        <v>135</v>
      </c>
      <c r="I127" s="0" t="n">
        <v>142</v>
      </c>
      <c r="J127" s="0" t="n">
        <v>17</v>
      </c>
      <c r="K127" s="0" t="n">
        <v>122.123216409037</v>
      </c>
      <c r="L127" s="0" t="n">
        <v>23.5132588826251</v>
      </c>
      <c r="M127" s="0" t="n">
        <v>14400</v>
      </c>
      <c r="N127" s="0" t="n">
        <v>944</v>
      </c>
      <c r="O127" s="0" t="n">
        <v>113</v>
      </c>
      <c r="P127" s="0" t="n">
        <v>127</v>
      </c>
      <c r="Q127" s="0" t="n">
        <v>137</v>
      </c>
      <c r="R127" s="0" t="n">
        <v>24</v>
      </c>
    </row>
    <row r="128" customFormat="false" ht="13.8" hidden="false" customHeight="false" outlineLevel="0" collapsed="false">
      <c r="A128" s="0" t="n">
        <v>127</v>
      </c>
      <c r="B128" s="0" t="n">
        <v>0</v>
      </c>
      <c r="C128" s="0" t="n">
        <v>139.754239821694</v>
      </c>
      <c r="D128" s="0" t="n">
        <v>17.3587833634057</v>
      </c>
      <c r="E128" s="0" t="n">
        <v>37624</v>
      </c>
      <c r="F128" s="0" t="n">
        <v>1061</v>
      </c>
      <c r="G128" s="0" t="n">
        <v>133.718858532573</v>
      </c>
      <c r="H128" s="0" t="n">
        <v>141.490454728202</v>
      </c>
      <c r="I128" s="0" t="n">
        <v>151.205787801255</v>
      </c>
      <c r="J128" s="0" t="n">
        <v>17.4869292686818</v>
      </c>
      <c r="K128" s="0" t="n">
        <v>129.935727977348</v>
      </c>
      <c r="L128" s="0" t="n">
        <v>18.0984632905238</v>
      </c>
      <c r="M128" s="0" t="n">
        <v>14400</v>
      </c>
      <c r="N128" s="0" t="n">
        <v>885</v>
      </c>
      <c r="O128" s="0" t="n">
        <v>125.92319852924</v>
      </c>
      <c r="P128" s="0" t="n">
        <v>135.135135135135</v>
      </c>
      <c r="Q128" s="0" t="n">
        <v>140.48256762431</v>
      </c>
      <c r="R128" s="0" t="n">
        <v>14.5593690950703</v>
      </c>
    </row>
    <row r="129" customFormat="false" ht="13.8" hidden="false" customHeight="false" outlineLevel="0" collapsed="false">
      <c r="A129" s="0" t="n">
        <v>128</v>
      </c>
      <c r="B129" s="0" t="n">
        <v>0</v>
      </c>
      <c r="C129" s="0" t="n">
        <v>127.948271426901</v>
      </c>
      <c r="D129" s="0" t="n">
        <v>12.5762445271838</v>
      </c>
      <c r="E129" s="0" t="n">
        <v>139652</v>
      </c>
      <c r="F129" s="0" t="n">
        <v>11367</v>
      </c>
      <c r="G129" s="0" t="n">
        <v>123</v>
      </c>
      <c r="H129" s="0" t="n">
        <v>129</v>
      </c>
      <c r="I129" s="0" t="n">
        <v>136</v>
      </c>
      <c r="J129" s="0" t="n">
        <v>13</v>
      </c>
      <c r="K129" s="0" t="n">
        <v>131.317317317317</v>
      </c>
      <c r="L129" s="0" t="n">
        <v>14.3707664840728</v>
      </c>
      <c r="M129" s="0" t="n">
        <v>14400</v>
      </c>
      <c r="N129" s="0" t="n">
        <v>1413</v>
      </c>
      <c r="O129" s="0" t="n">
        <v>128</v>
      </c>
      <c r="P129" s="0" t="n">
        <v>136</v>
      </c>
      <c r="Q129" s="0" t="n">
        <v>141</v>
      </c>
      <c r="R129" s="0" t="n">
        <v>13</v>
      </c>
    </row>
    <row r="130" customFormat="false" ht="13.8" hidden="false" customHeight="false" outlineLevel="0" collapsed="false">
      <c r="A130" s="0" t="n">
        <v>129</v>
      </c>
      <c r="B130" s="0" t="n">
        <v>0</v>
      </c>
      <c r="C130" s="0" t="n">
        <v>131.331501588248</v>
      </c>
      <c r="D130" s="0" t="n">
        <v>7.36948525544468</v>
      </c>
      <c r="E130" s="0" t="n">
        <v>84178</v>
      </c>
      <c r="F130" s="0" t="n">
        <v>439</v>
      </c>
      <c r="G130" s="0" t="n">
        <v>128.755364806867</v>
      </c>
      <c r="H130" s="0" t="n">
        <v>132.372024443255</v>
      </c>
      <c r="I130" s="0" t="n">
        <v>135.479589110557</v>
      </c>
      <c r="J130" s="0" t="n">
        <v>6.72422430368997</v>
      </c>
      <c r="K130" s="0" t="n">
        <v>128.052224204271</v>
      </c>
      <c r="L130" s="0" t="n">
        <v>8.19305597524223</v>
      </c>
      <c r="M130" s="0" t="n">
        <v>14400</v>
      </c>
      <c r="N130" s="0" t="n">
        <v>71</v>
      </c>
      <c r="O130" s="0" t="n">
        <v>123.922137162086</v>
      </c>
      <c r="P130" s="0" t="n">
        <v>131.214936612959</v>
      </c>
      <c r="Q130" s="0" t="n">
        <v>133.615886990765</v>
      </c>
      <c r="R130" s="0" t="n">
        <v>9.69374982867961</v>
      </c>
    </row>
    <row r="131" customFormat="false" ht="13.8" hidden="false" customHeight="false" outlineLevel="0" collapsed="false">
      <c r="A131" s="0" t="n">
        <v>130</v>
      </c>
      <c r="B131" s="0" t="n">
        <v>0</v>
      </c>
      <c r="C131" s="0" t="n">
        <v>134.5684544406</v>
      </c>
      <c r="D131" s="0" t="n">
        <v>14.6324943230513</v>
      </c>
      <c r="E131" s="0" t="n">
        <v>32345</v>
      </c>
      <c r="F131" s="0" t="n">
        <v>2000</v>
      </c>
      <c r="G131" s="0" t="n">
        <v>128.75</v>
      </c>
      <c r="H131" s="0" t="n">
        <v>135.75</v>
      </c>
      <c r="I131" s="0" t="n">
        <v>143.25</v>
      </c>
      <c r="J131" s="0" t="n">
        <v>14.5</v>
      </c>
      <c r="K131" s="0" t="n">
        <v>133.715577460416</v>
      </c>
      <c r="L131" s="0" t="n">
        <v>17.3581728113929</v>
      </c>
      <c r="M131" s="0" t="n">
        <v>14400</v>
      </c>
      <c r="N131" s="0" t="n">
        <v>1516</v>
      </c>
      <c r="O131" s="0" t="n">
        <v>129.25</v>
      </c>
      <c r="P131" s="0" t="n">
        <v>136.75</v>
      </c>
      <c r="Q131" s="0" t="n">
        <v>145</v>
      </c>
      <c r="R131" s="0" t="n">
        <v>15.75</v>
      </c>
    </row>
    <row r="132" customFormat="false" ht="13.8" hidden="false" customHeight="false" outlineLevel="0" collapsed="false">
      <c r="A132" s="0" t="n">
        <v>131</v>
      </c>
      <c r="B132" s="0" t="n">
        <v>0</v>
      </c>
      <c r="C132" s="0" t="n">
        <v>131.973117975942</v>
      </c>
      <c r="D132" s="0" t="n">
        <v>17.6768691661145</v>
      </c>
      <c r="E132" s="0" t="n">
        <v>43926</v>
      </c>
      <c r="F132" s="0" t="n">
        <v>8512</v>
      </c>
      <c r="G132" s="0" t="n">
        <v>124.5</v>
      </c>
      <c r="H132" s="0" t="n">
        <v>135.25</v>
      </c>
      <c r="I132" s="0" t="n">
        <v>142.75</v>
      </c>
      <c r="J132" s="0" t="n">
        <v>18.25</v>
      </c>
      <c r="K132" s="0" t="n">
        <v>125.255038260474</v>
      </c>
      <c r="L132" s="0" t="n">
        <v>16.7509627939262</v>
      </c>
      <c r="M132" s="0" t="n">
        <v>14400</v>
      </c>
      <c r="N132" s="0" t="n">
        <v>1201</v>
      </c>
      <c r="O132" s="0" t="n">
        <v>118.5</v>
      </c>
      <c r="P132" s="0" t="n">
        <v>127</v>
      </c>
      <c r="Q132" s="0" t="n">
        <v>133.25</v>
      </c>
      <c r="R132" s="0" t="n">
        <v>14.75</v>
      </c>
    </row>
    <row r="133" customFormat="false" ht="13.8" hidden="false" customHeight="false" outlineLevel="0" collapsed="false">
      <c r="A133" s="0" t="n">
        <v>132</v>
      </c>
      <c r="B133" s="0" t="n">
        <v>0</v>
      </c>
      <c r="C133" s="0" t="n">
        <v>135.956791082887</v>
      </c>
      <c r="D133" s="0" t="n">
        <v>18.8655299880849</v>
      </c>
      <c r="E133" s="0" t="n">
        <v>289696</v>
      </c>
      <c r="F133" s="0" t="n">
        <v>19474</v>
      </c>
      <c r="G133" s="0" t="n">
        <v>124</v>
      </c>
      <c r="H133" s="0" t="n">
        <v>132</v>
      </c>
      <c r="I133" s="0" t="n">
        <v>146</v>
      </c>
      <c r="J133" s="0" t="n">
        <v>22</v>
      </c>
      <c r="K133" s="0" t="n">
        <v>158.756335134312</v>
      </c>
      <c r="L133" s="0" t="n">
        <v>14.9627032578743</v>
      </c>
      <c r="M133" s="0" t="n">
        <v>14400</v>
      </c>
      <c r="N133" s="0" t="n">
        <v>1259</v>
      </c>
      <c r="O133" s="0" t="n">
        <v>152</v>
      </c>
      <c r="P133" s="0" t="n">
        <v>159</v>
      </c>
      <c r="Q133" s="0" t="n">
        <v>166</v>
      </c>
      <c r="R133" s="0" t="n">
        <v>14</v>
      </c>
    </row>
    <row r="134" customFormat="false" ht="13.8" hidden="false" customHeight="false" outlineLevel="0" collapsed="false">
      <c r="A134" s="0" t="n">
        <v>133</v>
      </c>
      <c r="B134" s="0" t="n">
        <v>0</v>
      </c>
      <c r="C134" s="0" t="n">
        <v>117.130408810496</v>
      </c>
      <c r="D134" s="0" t="n">
        <v>16.9189576749235</v>
      </c>
      <c r="E134" s="0" t="n">
        <v>31895</v>
      </c>
      <c r="F134" s="0" t="n">
        <v>8877</v>
      </c>
      <c r="G134" s="0" t="n">
        <v>108.75</v>
      </c>
      <c r="H134" s="0" t="n">
        <v>115.5</v>
      </c>
      <c r="I134" s="0" t="n">
        <v>123.25</v>
      </c>
      <c r="J134" s="0" t="n">
        <v>14.5</v>
      </c>
      <c r="K134" s="0" t="n">
        <v>116.056107898281</v>
      </c>
      <c r="L134" s="0" t="n">
        <v>17.7236075191736</v>
      </c>
      <c r="M134" s="0" t="n">
        <v>14400</v>
      </c>
      <c r="N134" s="0" t="n">
        <v>1777</v>
      </c>
      <c r="O134" s="0" t="n">
        <v>107.75</v>
      </c>
      <c r="P134" s="0" t="n">
        <v>113.75</v>
      </c>
      <c r="Q134" s="0" t="n">
        <v>121.25</v>
      </c>
      <c r="R134" s="0" t="n">
        <v>13.5</v>
      </c>
    </row>
    <row r="135" customFormat="false" ht="13.8" hidden="false" customHeight="false" outlineLevel="0" collapsed="false">
      <c r="A135" s="0" t="n">
        <v>134</v>
      </c>
      <c r="B135" s="0" t="n">
        <v>0</v>
      </c>
      <c r="C135" s="0" t="n">
        <v>147.437392827388</v>
      </c>
      <c r="D135" s="0" t="n">
        <v>16.5901676230407</v>
      </c>
      <c r="E135" s="0" t="n">
        <v>48854</v>
      </c>
      <c r="F135" s="0" t="n">
        <v>2198</v>
      </c>
      <c r="G135" s="0" t="n">
        <v>140.845070422535</v>
      </c>
      <c r="H135" s="0" t="n">
        <v>151.561406154074</v>
      </c>
      <c r="I135" s="0" t="n">
        <v>158.730158730159</v>
      </c>
      <c r="J135" s="0" t="n">
        <v>17.8850883076235</v>
      </c>
      <c r="K135" s="0" t="n">
        <v>151.622201550829</v>
      </c>
      <c r="L135" s="0" t="n">
        <v>14.3691401331958</v>
      </c>
      <c r="M135" s="0" t="n">
        <v>14400</v>
      </c>
      <c r="N135" s="0" t="n">
        <v>1484</v>
      </c>
      <c r="O135" s="0" t="n">
        <v>149.238757356828</v>
      </c>
      <c r="P135" s="0" t="n">
        <v>155.440414507772</v>
      </c>
      <c r="Q135" s="0" t="n">
        <v>160.427807486631</v>
      </c>
      <c r="R135" s="0" t="n">
        <v>11.1890501298031</v>
      </c>
    </row>
    <row r="136" customFormat="false" ht="13.8" hidden="false" customHeight="false" outlineLevel="0" collapsed="false">
      <c r="A136" s="0" t="n">
        <v>135</v>
      </c>
      <c r="B136" s="0" t="n">
        <v>1</v>
      </c>
      <c r="C136" s="0" t="n">
        <v>133.884863415695</v>
      </c>
      <c r="D136" s="0" t="n">
        <v>13.7410421957119</v>
      </c>
      <c r="E136" s="0" t="n">
        <v>127744</v>
      </c>
      <c r="F136" s="0" t="n">
        <v>3535</v>
      </c>
      <c r="G136" s="0" t="n">
        <v>129</v>
      </c>
      <c r="H136" s="0" t="n">
        <v>135</v>
      </c>
      <c r="I136" s="0" t="n">
        <v>142</v>
      </c>
      <c r="J136" s="0" t="n">
        <v>13</v>
      </c>
      <c r="K136" s="0" t="n">
        <v>134.020536307897</v>
      </c>
      <c r="L136" s="0" t="n">
        <v>15.1701104700548</v>
      </c>
      <c r="M136" s="0" t="n">
        <v>14400</v>
      </c>
      <c r="N136" s="0" t="n">
        <v>863</v>
      </c>
      <c r="O136" s="0" t="n">
        <v>125</v>
      </c>
      <c r="P136" s="0" t="n">
        <v>137</v>
      </c>
      <c r="Q136" s="0" t="n">
        <v>144</v>
      </c>
      <c r="R136" s="0" t="n">
        <v>19</v>
      </c>
    </row>
    <row r="137" customFormat="false" ht="13.8" hidden="false" customHeight="false" outlineLevel="0" collapsed="false">
      <c r="A137" s="0" t="n">
        <v>136</v>
      </c>
      <c r="B137" s="0" t="n">
        <v>0</v>
      </c>
      <c r="C137" s="0" t="n">
        <v>145.087527309955</v>
      </c>
      <c r="D137" s="0" t="n">
        <v>8.60442669053547</v>
      </c>
      <c r="E137" s="0" t="n">
        <v>38210</v>
      </c>
      <c r="F137" s="0" t="n">
        <v>380</v>
      </c>
      <c r="G137" s="0" t="n">
        <v>140.043714361147</v>
      </c>
      <c r="H137" s="0" t="n">
        <v>144.927536231884</v>
      </c>
      <c r="I137" s="0" t="n">
        <v>150</v>
      </c>
      <c r="J137" s="0" t="n">
        <v>9.95628563885273</v>
      </c>
      <c r="K137" s="0" t="n">
        <v>144.330800671149</v>
      </c>
      <c r="L137" s="0" t="n">
        <v>8.8605267459806</v>
      </c>
      <c r="M137" s="0" t="n">
        <v>14400</v>
      </c>
      <c r="N137" s="0" t="n">
        <v>352</v>
      </c>
      <c r="O137" s="0" t="n">
        <v>140.102428581927</v>
      </c>
      <c r="P137" s="0" t="n">
        <v>144.230769230769</v>
      </c>
      <c r="Q137" s="0" t="n">
        <v>148.437088330282</v>
      </c>
      <c r="R137" s="0" t="n">
        <v>8.33465974835443</v>
      </c>
    </row>
    <row r="138" customFormat="false" ht="13.8" hidden="false" customHeight="false" outlineLevel="0" collapsed="false">
      <c r="A138" s="0" t="n">
        <v>137</v>
      </c>
      <c r="B138" s="0" t="n">
        <v>0</v>
      </c>
      <c r="C138" s="0" t="n">
        <v>128.652450421292</v>
      </c>
      <c r="D138" s="0" t="n">
        <v>15.0100590158518</v>
      </c>
      <c r="E138" s="0" t="n">
        <v>47688</v>
      </c>
      <c r="F138" s="0" t="n">
        <v>1331</v>
      </c>
      <c r="G138" s="0" t="n">
        <v>123.740889519129</v>
      </c>
      <c r="H138" s="0" t="n">
        <v>130.919361147802</v>
      </c>
      <c r="I138" s="0" t="n">
        <v>135.746606334842</v>
      </c>
      <c r="J138" s="0" t="n">
        <v>12.0057168157124</v>
      </c>
      <c r="K138" s="0" t="n">
        <v>126.896085746439</v>
      </c>
      <c r="L138" s="0" t="n">
        <v>19.1695984564005</v>
      </c>
      <c r="M138" s="0" t="n">
        <v>14400</v>
      </c>
      <c r="N138" s="0" t="n">
        <v>900</v>
      </c>
      <c r="O138" s="0" t="n">
        <v>119.690082153139</v>
      </c>
      <c r="P138" s="0" t="n">
        <v>132.185274739265</v>
      </c>
      <c r="Q138" s="0" t="n">
        <v>139.03397517826</v>
      </c>
      <c r="R138" s="0" t="n">
        <v>19.3438930251206</v>
      </c>
    </row>
    <row r="139" customFormat="false" ht="13.8" hidden="false" customHeight="false" outlineLevel="0" collapsed="false">
      <c r="A139" s="0" t="n">
        <v>138</v>
      </c>
      <c r="B139" s="0" t="n">
        <v>0</v>
      </c>
      <c r="C139" s="0" t="n">
        <v>145.584400678986</v>
      </c>
      <c r="D139" s="0" t="n">
        <v>15.5843453889936</v>
      </c>
      <c r="E139" s="0" t="n">
        <v>52399</v>
      </c>
      <c r="F139" s="0" t="n">
        <v>557</v>
      </c>
      <c r="G139" s="0" t="n">
        <v>140.75</v>
      </c>
      <c r="H139" s="0" t="n">
        <v>147.75</v>
      </c>
      <c r="I139" s="0" t="n">
        <v>154.75</v>
      </c>
      <c r="J139" s="0" t="n">
        <v>14</v>
      </c>
      <c r="K139" s="0" t="n">
        <v>134.501835060449</v>
      </c>
      <c r="L139" s="0" t="n">
        <v>14.6947390493569</v>
      </c>
      <c r="M139" s="0" t="n">
        <v>14400</v>
      </c>
      <c r="N139" s="0" t="n">
        <v>504</v>
      </c>
      <c r="O139" s="0" t="n">
        <v>135.25</v>
      </c>
      <c r="P139" s="0" t="n">
        <v>138.25</v>
      </c>
      <c r="Q139" s="0" t="n">
        <v>140.75</v>
      </c>
      <c r="R139" s="0" t="n">
        <v>5.5</v>
      </c>
    </row>
    <row r="140" customFormat="false" ht="13.8" hidden="false" customHeight="false" outlineLevel="0" collapsed="false">
      <c r="A140" s="0" t="n">
        <v>139</v>
      </c>
      <c r="B140" s="0" t="n">
        <v>0</v>
      </c>
      <c r="C140" s="0" t="n">
        <v>130.882276967233</v>
      </c>
      <c r="D140" s="0" t="n">
        <v>25.1523478415615</v>
      </c>
      <c r="E140" s="0" t="n">
        <v>23096</v>
      </c>
      <c r="F140" s="0" t="n">
        <v>2191</v>
      </c>
      <c r="G140" s="0" t="n">
        <v>124</v>
      </c>
      <c r="H140" s="0" t="n">
        <v>140.75</v>
      </c>
      <c r="I140" s="0" t="n">
        <v>147</v>
      </c>
      <c r="J140" s="0" t="n">
        <v>23</v>
      </c>
      <c r="K140" s="0" t="n">
        <v>123.94286669482</v>
      </c>
      <c r="L140" s="0" t="n">
        <v>27.4180726532591</v>
      </c>
      <c r="M140" s="0" t="n">
        <v>14400</v>
      </c>
      <c r="N140" s="0" t="n">
        <v>192</v>
      </c>
      <c r="O140" s="0" t="n">
        <v>111</v>
      </c>
      <c r="P140" s="0" t="n">
        <v>134.5</v>
      </c>
      <c r="Q140" s="0" t="n">
        <v>145</v>
      </c>
      <c r="R140" s="0" t="n">
        <v>34</v>
      </c>
    </row>
    <row r="141" customFormat="false" ht="13.8" hidden="false" customHeight="false" outlineLevel="0" collapsed="false">
      <c r="A141" s="0" t="n">
        <v>140</v>
      </c>
      <c r="B141" s="0" t="n">
        <v>0</v>
      </c>
      <c r="C141" s="0" t="n">
        <v>143.154525511827</v>
      </c>
      <c r="D141" s="0" t="n">
        <v>12.7676948930983</v>
      </c>
      <c r="E141" s="0" t="n">
        <v>119327</v>
      </c>
      <c r="F141" s="0" t="n">
        <v>1022</v>
      </c>
      <c r="G141" s="0" t="n">
        <v>138.653856974015</v>
      </c>
      <c r="H141" s="0" t="n">
        <v>144.64114627902</v>
      </c>
      <c r="I141" s="0" t="n">
        <v>150.444533840381</v>
      </c>
      <c r="J141" s="0" t="n">
        <v>11.7906768663663</v>
      </c>
      <c r="K141" s="0" t="n">
        <v>134.19404931531</v>
      </c>
      <c r="L141" s="0" t="n">
        <v>16.3134003569996</v>
      </c>
      <c r="M141" s="0" t="n">
        <v>14400</v>
      </c>
      <c r="N141" s="0" t="n">
        <v>194</v>
      </c>
      <c r="O141" s="0" t="n">
        <v>130.405537895654</v>
      </c>
      <c r="P141" s="0" t="n">
        <v>137.867802679768</v>
      </c>
      <c r="Q141" s="0" t="n">
        <v>143.515410899412</v>
      </c>
      <c r="R141" s="0" t="n">
        <v>13.109873003758</v>
      </c>
    </row>
    <row r="142" customFormat="false" ht="13.8" hidden="false" customHeight="false" outlineLevel="0" collapsed="false">
      <c r="A142" s="0" t="n">
        <v>141</v>
      </c>
      <c r="B142" s="0" t="n">
        <v>1</v>
      </c>
      <c r="C142" s="0" t="n">
        <v>130.922850833778</v>
      </c>
      <c r="D142" s="0" t="n">
        <v>21.4193083136122</v>
      </c>
      <c r="E142" s="0" t="n">
        <v>74816</v>
      </c>
      <c r="F142" s="0" t="n">
        <v>9151</v>
      </c>
      <c r="G142" s="0" t="n">
        <v>125</v>
      </c>
      <c r="H142" s="0" t="n">
        <v>135</v>
      </c>
      <c r="I142" s="0" t="n">
        <v>145</v>
      </c>
      <c r="J142" s="0" t="n">
        <v>20</v>
      </c>
      <c r="K142" s="0" t="n">
        <v>115.899242189917</v>
      </c>
      <c r="L142" s="0" t="n">
        <v>27.7829198718352</v>
      </c>
      <c r="M142" s="0" t="n">
        <v>14400</v>
      </c>
      <c r="N142" s="0" t="n">
        <v>1468</v>
      </c>
      <c r="O142" s="0" t="n">
        <v>93</v>
      </c>
      <c r="P142" s="0" t="n">
        <v>125</v>
      </c>
      <c r="Q142" s="0" t="n">
        <v>137</v>
      </c>
      <c r="R142" s="0" t="n">
        <v>44</v>
      </c>
    </row>
    <row r="143" customFormat="false" ht="13.8" hidden="false" customHeight="false" outlineLevel="0" collapsed="false">
      <c r="A143" s="0" t="n">
        <v>142</v>
      </c>
      <c r="B143" s="0" t="n">
        <v>0</v>
      </c>
      <c r="C143" s="0" t="n">
        <v>131.407776019841</v>
      </c>
      <c r="D143" s="0" t="n">
        <v>12.91589330626</v>
      </c>
      <c r="E143" s="0" t="n">
        <v>23514</v>
      </c>
      <c r="F143" s="0" t="n">
        <v>128</v>
      </c>
      <c r="G143" s="0" t="n">
        <v>128.25</v>
      </c>
      <c r="H143" s="0" t="n">
        <v>134</v>
      </c>
      <c r="I143" s="0" t="n">
        <v>139</v>
      </c>
      <c r="J143" s="0" t="n">
        <v>10.75</v>
      </c>
      <c r="K143" s="0" t="n">
        <v>128.765982774316</v>
      </c>
      <c r="L143" s="0" t="n">
        <v>14.30235751414</v>
      </c>
      <c r="M143" s="0" t="n">
        <v>14400</v>
      </c>
      <c r="N143" s="0" t="n">
        <v>119</v>
      </c>
      <c r="O143" s="0" t="n">
        <v>125</v>
      </c>
      <c r="P143" s="0" t="n">
        <v>131.5</v>
      </c>
      <c r="Q143" s="0" t="n">
        <v>135.75</v>
      </c>
      <c r="R143" s="0" t="n">
        <v>10.75</v>
      </c>
    </row>
    <row r="144" customFormat="false" ht="13.8" hidden="false" customHeight="false" outlineLevel="0" collapsed="false">
      <c r="A144" s="0" t="n">
        <v>143</v>
      </c>
      <c r="B144" s="0" t="n">
        <v>0</v>
      </c>
      <c r="C144" s="0" t="n">
        <v>126.601900866218</v>
      </c>
      <c r="D144" s="0" t="n">
        <v>13.5464447456022</v>
      </c>
      <c r="E144" s="0" t="n">
        <v>77584</v>
      </c>
      <c r="F144" s="0" t="n">
        <v>2776</v>
      </c>
      <c r="G144" s="0" t="n">
        <v>122</v>
      </c>
      <c r="H144" s="0" t="n">
        <v>128</v>
      </c>
      <c r="I144" s="0" t="n">
        <v>133</v>
      </c>
      <c r="J144" s="0" t="n">
        <v>11</v>
      </c>
      <c r="K144" s="0" t="n">
        <v>126.614767997534</v>
      </c>
      <c r="L144" s="0" t="n">
        <v>16.8111836029084</v>
      </c>
      <c r="M144" s="0" t="n">
        <v>14400</v>
      </c>
      <c r="N144" s="0" t="n">
        <v>1426</v>
      </c>
      <c r="O144" s="0" t="n">
        <v>119</v>
      </c>
      <c r="P144" s="0" t="n">
        <v>129</v>
      </c>
      <c r="Q144" s="0" t="n">
        <v>136</v>
      </c>
      <c r="R144" s="0" t="n">
        <v>17</v>
      </c>
    </row>
    <row r="145" customFormat="false" ht="13.8" hidden="false" customHeight="false" outlineLevel="0" collapsed="false">
      <c r="A145" s="0" t="n">
        <v>144</v>
      </c>
      <c r="B145" s="0" t="n">
        <v>0</v>
      </c>
      <c r="C145" s="0" t="n">
        <v>136.007344435178</v>
      </c>
      <c r="D145" s="0" t="n">
        <v>14.7527091479825</v>
      </c>
      <c r="E145" s="0" t="n">
        <v>243888</v>
      </c>
      <c r="F145" s="0" t="n">
        <v>20862</v>
      </c>
      <c r="G145" s="0" t="n">
        <v>125</v>
      </c>
      <c r="H145" s="0" t="n">
        <v>132</v>
      </c>
      <c r="I145" s="0" t="n">
        <v>148</v>
      </c>
      <c r="J145" s="0" t="n">
        <v>23</v>
      </c>
      <c r="K145" s="0" t="n">
        <v>150.358984405611</v>
      </c>
      <c r="L145" s="0" t="n">
        <v>18.3371213389219</v>
      </c>
      <c r="M145" s="0" t="n">
        <v>14400</v>
      </c>
      <c r="N145" s="0" t="n">
        <v>1639</v>
      </c>
      <c r="O145" s="0" t="n">
        <v>144</v>
      </c>
      <c r="P145" s="0" t="n">
        <v>155</v>
      </c>
      <c r="Q145" s="0" t="n">
        <v>163</v>
      </c>
      <c r="R145" s="0" t="n">
        <v>19</v>
      </c>
    </row>
    <row r="146" customFormat="false" ht="13.8" hidden="false" customHeight="false" outlineLevel="0" collapsed="false">
      <c r="A146" s="0" t="n">
        <v>145</v>
      </c>
      <c r="B146" s="0" t="n">
        <v>0</v>
      </c>
      <c r="C146" s="0" t="n">
        <v>129.461168084042</v>
      </c>
      <c r="D146" s="0" t="n">
        <v>14.8982392954105</v>
      </c>
      <c r="E146" s="0" t="n">
        <v>67920</v>
      </c>
      <c r="F146" s="0" t="n">
        <v>3952</v>
      </c>
      <c r="G146" s="0" t="n">
        <v>126</v>
      </c>
      <c r="H146" s="0" t="n">
        <v>131</v>
      </c>
      <c r="I146" s="0" t="n">
        <v>137</v>
      </c>
      <c r="J146" s="0" t="n">
        <v>11</v>
      </c>
      <c r="K146" s="0" t="n">
        <v>122.385538261997</v>
      </c>
      <c r="L146" s="0" t="n">
        <v>20.0196287838418</v>
      </c>
      <c r="M146" s="0" t="n">
        <v>14400</v>
      </c>
      <c r="N146" s="0" t="n">
        <v>2064</v>
      </c>
      <c r="O146" s="0" t="n">
        <v>119</v>
      </c>
      <c r="P146" s="0" t="n">
        <v>126</v>
      </c>
      <c r="Q146" s="0" t="n">
        <v>133</v>
      </c>
      <c r="R146" s="0" t="n">
        <v>14</v>
      </c>
    </row>
    <row r="147" customFormat="false" ht="13.8" hidden="false" customHeight="false" outlineLevel="0" collapsed="false">
      <c r="A147" s="0" t="n">
        <v>146</v>
      </c>
      <c r="B147" s="0" t="n">
        <v>0</v>
      </c>
      <c r="C147" s="0" t="n">
        <v>128.362607563815</v>
      </c>
      <c r="D147" s="0" t="n">
        <v>17.3409056087143</v>
      </c>
      <c r="E147" s="0" t="n">
        <v>86336</v>
      </c>
      <c r="F147" s="0" t="n">
        <v>3362</v>
      </c>
      <c r="G147" s="0" t="n">
        <v>120</v>
      </c>
      <c r="H147" s="0" t="n">
        <v>128</v>
      </c>
      <c r="I147" s="0" t="n">
        <v>137</v>
      </c>
      <c r="J147" s="0" t="n">
        <v>17</v>
      </c>
      <c r="K147" s="0" t="n">
        <v>124.870342992312</v>
      </c>
      <c r="L147" s="0" t="n">
        <v>17.2149561365918</v>
      </c>
      <c r="M147" s="0" t="n">
        <v>14400</v>
      </c>
      <c r="N147" s="0" t="n">
        <v>872</v>
      </c>
      <c r="O147" s="0" t="n">
        <v>120</v>
      </c>
      <c r="P147" s="0" t="n">
        <v>129</v>
      </c>
      <c r="Q147" s="0" t="n">
        <v>134</v>
      </c>
      <c r="R147" s="0" t="n">
        <v>14</v>
      </c>
    </row>
    <row r="148" customFormat="false" ht="13.8" hidden="false" customHeight="false" outlineLevel="0" collapsed="false">
      <c r="A148" s="0" t="n">
        <v>147</v>
      </c>
      <c r="B148" s="0" t="n">
        <v>0</v>
      </c>
      <c r="C148" s="0" t="n">
        <v>129.152468731821</v>
      </c>
      <c r="D148" s="0" t="n">
        <v>15.5109619742797</v>
      </c>
      <c r="E148" s="0" t="n">
        <v>15067</v>
      </c>
      <c r="F148" s="0" t="n">
        <v>1315</v>
      </c>
      <c r="G148" s="0" t="n">
        <v>123.25</v>
      </c>
      <c r="H148" s="0" t="n">
        <v>131.5</v>
      </c>
      <c r="I148" s="0" t="n">
        <v>137.5</v>
      </c>
      <c r="J148" s="0" t="n">
        <v>14.25</v>
      </c>
      <c r="K148" s="0" t="n">
        <v>128.669807386062</v>
      </c>
      <c r="L148" s="0" t="n">
        <v>15.5844508943053</v>
      </c>
      <c r="M148" s="0" t="n">
        <v>14400</v>
      </c>
      <c r="N148" s="0" t="n">
        <v>1213</v>
      </c>
      <c r="O148" s="0" t="n">
        <v>122.75</v>
      </c>
      <c r="P148" s="0" t="n">
        <v>131</v>
      </c>
      <c r="Q148" s="0" t="n">
        <v>136.75</v>
      </c>
      <c r="R148" s="0" t="n">
        <v>14</v>
      </c>
    </row>
    <row r="149" customFormat="false" ht="13.8" hidden="false" customHeight="false" outlineLevel="0" collapsed="false">
      <c r="A149" s="0" t="n">
        <v>148</v>
      </c>
      <c r="B149" s="0" t="n">
        <v>0</v>
      </c>
      <c r="C149" s="0" t="n">
        <v>141.523536447872</v>
      </c>
      <c r="D149" s="0" t="n">
        <v>7.4033990296326</v>
      </c>
      <c r="E149" s="0" t="n">
        <v>48188</v>
      </c>
      <c r="F149" s="0" t="n">
        <v>1137</v>
      </c>
      <c r="G149" s="0" t="n">
        <v>138.767607388016</v>
      </c>
      <c r="H149" s="0" t="n">
        <v>141.896000705118</v>
      </c>
      <c r="I149" s="0" t="n">
        <v>144.927536231884</v>
      </c>
      <c r="J149" s="0" t="n">
        <v>6.15992884386839</v>
      </c>
      <c r="K149" s="0" t="n">
        <v>140.110488468785</v>
      </c>
      <c r="L149" s="0" t="n">
        <v>9.26643454055273</v>
      </c>
      <c r="M149" s="0" t="n">
        <v>14400</v>
      </c>
      <c r="N149" s="0" t="n">
        <v>725</v>
      </c>
      <c r="O149" s="0" t="n">
        <v>137.481747058502</v>
      </c>
      <c r="P149" s="0" t="n">
        <v>142.122929901728</v>
      </c>
      <c r="Q149" s="0" t="n">
        <v>144.951774591848</v>
      </c>
      <c r="R149" s="0" t="n">
        <v>7.47002753334624</v>
      </c>
    </row>
    <row r="150" customFormat="false" ht="13.8" hidden="false" customHeight="false" outlineLevel="0" collapsed="false">
      <c r="A150" s="0" t="n">
        <v>149</v>
      </c>
      <c r="B150" s="0" t="n">
        <v>0</v>
      </c>
      <c r="C150" s="0" t="n">
        <v>142.477084648292</v>
      </c>
      <c r="D150" s="0" t="n">
        <v>16.9449926722018</v>
      </c>
      <c r="E150" s="0" t="n">
        <v>63992</v>
      </c>
      <c r="F150" s="0" t="n">
        <v>6956</v>
      </c>
      <c r="G150" s="0" t="n">
        <v>137</v>
      </c>
      <c r="H150" s="0" t="n">
        <v>145</v>
      </c>
      <c r="I150" s="0" t="n">
        <v>152</v>
      </c>
      <c r="J150" s="0" t="n">
        <v>15</v>
      </c>
      <c r="K150" s="0" t="n">
        <v>141.052062098165</v>
      </c>
      <c r="L150" s="0" t="n">
        <v>16.5436432013079</v>
      </c>
      <c r="M150" s="0" t="n">
        <v>14400</v>
      </c>
      <c r="N150" s="0" t="n">
        <v>1646</v>
      </c>
      <c r="O150" s="0" t="n">
        <v>140</v>
      </c>
      <c r="P150" s="0" t="n">
        <v>146</v>
      </c>
      <c r="Q150" s="0" t="n">
        <v>151</v>
      </c>
      <c r="R150" s="0" t="n">
        <v>11</v>
      </c>
    </row>
    <row r="151" customFormat="false" ht="13.8" hidden="false" customHeight="false" outlineLevel="0" collapsed="false">
      <c r="A151" s="0" t="n">
        <v>150</v>
      </c>
      <c r="B151" s="0" t="n">
        <v>1</v>
      </c>
      <c r="C151" s="0" t="n">
        <v>139.475335351085</v>
      </c>
      <c r="D151" s="0" t="n">
        <v>26.3751644582256</v>
      </c>
      <c r="E151" s="0" t="n">
        <v>20670</v>
      </c>
      <c r="F151" s="0" t="n">
        <v>812</v>
      </c>
      <c r="G151" s="0" t="n">
        <v>129.525779507689</v>
      </c>
      <c r="H151" s="0" t="n">
        <v>149.253731343284</v>
      </c>
      <c r="I151" s="0" t="n">
        <v>158.703940033517</v>
      </c>
      <c r="J151" s="0" t="n">
        <v>29.1781605258282</v>
      </c>
      <c r="K151" s="0" t="n">
        <v>135.150349195542</v>
      </c>
      <c r="L151" s="0" t="n">
        <v>27.9191460869385</v>
      </c>
      <c r="M151" s="0" t="n">
        <v>14400</v>
      </c>
      <c r="N151" s="0" t="n">
        <v>644</v>
      </c>
      <c r="O151" s="0" t="n">
        <v>119.53380841619</v>
      </c>
      <c r="P151" s="0" t="n">
        <v>145.715739705009</v>
      </c>
      <c r="Q151" s="0" t="n">
        <v>156.25</v>
      </c>
      <c r="R151" s="0" t="n">
        <v>36.7161915838099</v>
      </c>
    </row>
    <row r="152" customFormat="false" ht="13.8" hidden="false" customHeight="false" outlineLevel="0" collapsed="false">
      <c r="A152" s="0" t="n">
        <v>151</v>
      </c>
      <c r="B152" s="0" t="n">
        <v>0</v>
      </c>
      <c r="C152" s="0" t="n">
        <v>146.095422985108</v>
      </c>
      <c r="D152" s="0" t="n">
        <v>7.2043196660642</v>
      </c>
      <c r="E152" s="0" t="n">
        <v>43768</v>
      </c>
      <c r="F152" s="0" t="n">
        <v>271</v>
      </c>
      <c r="G152" s="0" t="n">
        <v>142.247152928584</v>
      </c>
      <c r="H152" s="0" t="n">
        <v>146.150447916582</v>
      </c>
      <c r="I152" s="0" t="n">
        <v>150.296650644401</v>
      </c>
      <c r="J152" s="0" t="n">
        <v>8.0494977158163</v>
      </c>
      <c r="K152" s="0" t="n">
        <v>142.623950151115</v>
      </c>
      <c r="L152" s="0" t="n">
        <v>8.92245048003351</v>
      </c>
      <c r="M152" s="0" t="n">
        <v>14400</v>
      </c>
      <c r="N152" s="0" t="n">
        <v>121</v>
      </c>
      <c r="O152" s="0" t="n">
        <v>136.733981711106</v>
      </c>
      <c r="P152" s="0" t="n">
        <v>141.631981080817</v>
      </c>
      <c r="Q152" s="0" t="n">
        <v>147.798661905531</v>
      </c>
      <c r="R152" s="0" t="n">
        <v>11.0646801944253</v>
      </c>
    </row>
    <row r="153" customFormat="false" ht="13.8" hidden="false" customHeight="false" outlineLevel="0" collapsed="false">
      <c r="A153" s="0" t="n">
        <v>152</v>
      </c>
      <c r="B153" s="0" t="n">
        <v>0</v>
      </c>
      <c r="C153" s="0" t="n">
        <v>137.604617387821</v>
      </c>
      <c r="D153" s="0" t="n">
        <v>10.9078500458173</v>
      </c>
      <c r="E153" s="0" t="n">
        <v>41904</v>
      </c>
      <c r="F153" s="0" t="n">
        <v>1968</v>
      </c>
      <c r="G153" s="0" t="n">
        <v>133</v>
      </c>
      <c r="H153" s="0" t="n">
        <v>138</v>
      </c>
      <c r="I153" s="0" t="n">
        <v>143</v>
      </c>
      <c r="J153" s="0" t="n">
        <v>10</v>
      </c>
      <c r="K153" s="0" t="n">
        <v>134.548146473779</v>
      </c>
      <c r="L153" s="0" t="n">
        <v>12.0757705367776</v>
      </c>
      <c r="M153" s="0" t="n">
        <v>14400</v>
      </c>
      <c r="N153" s="0" t="n">
        <v>1128</v>
      </c>
      <c r="O153" s="0" t="n">
        <v>129</v>
      </c>
      <c r="P153" s="0" t="n">
        <v>135</v>
      </c>
      <c r="Q153" s="0" t="n">
        <v>142</v>
      </c>
      <c r="R153" s="0" t="n">
        <v>13</v>
      </c>
    </row>
    <row r="154" customFormat="false" ht="13.8" hidden="false" customHeight="false" outlineLevel="0" collapsed="false">
      <c r="A154" s="0" t="n">
        <v>153</v>
      </c>
      <c r="B154" s="0" t="n">
        <v>1</v>
      </c>
      <c r="C154" s="0" t="n">
        <v>146.699860342845</v>
      </c>
      <c r="D154" s="0" t="n">
        <v>15.9934262865312</v>
      </c>
      <c r="E154" s="0" t="n">
        <v>20000</v>
      </c>
      <c r="F154" s="0" t="n">
        <v>1741</v>
      </c>
      <c r="G154" s="0" t="n">
        <v>143.25</v>
      </c>
      <c r="H154" s="0" t="n">
        <v>151</v>
      </c>
      <c r="I154" s="0" t="n">
        <v>155.5</v>
      </c>
      <c r="J154" s="0" t="n">
        <v>12.25</v>
      </c>
      <c r="K154" s="0" t="n">
        <v>144.4048046875</v>
      </c>
      <c r="L154" s="0" t="n">
        <v>17.1903969252088</v>
      </c>
      <c r="M154" s="0" t="n">
        <v>14400</v>
      </c>
      <c r="N154" s="0" t="n">
        <v>1600</v>
      </c>
      <c r="O154" s="0" t="n">
        <v>140.75</v>
      </c>
      <c r="P154" s="0" t="n">
        <v>150</v>
      </c>
      <c r="Q154" s="0" t="n">
        <v>154.75</v>
      </c>
      <c r="R154" s="0" t="n">
        <v>14</v>
      </c>
    </row>
    <row r="155" customFormat="false" ht="13.8" hidden="false" customHeight="false" outlineLevel="0" collapsed="false">
      <c r="A155" s="0" t="n">
        <v>154</v>
      </c>
      <c r="B155" s="0" t="n">
        <v>0</v>
      </c>
      <c r="C155" s="0" t="n">
        <v>129.848388882737</v>
      </c>
      <c r="D155" s="0" t="n">
        <v>16.3830910062099</v>
      </c>
      <c r="E155" s="0" t="n">
        <v>47504</v>
      </c>
      <c r="F155" s="0" t="n">
        <v>2349</v>
      </c>
      <c r="G155" s="0" t="n">
        <v>128</v>
      </c>
      <c r="H155" s="0" t="n">
        <v>134</v>
      </c>
      <c r="I155" s="0" t="n">
        <v>140</v>
      </c>
      <c r="J155" s="0" t="n">
        <v>12</v>
      </c>
      <c r="K155" s="0" t="n">
        <v>127.236610313965</v>
      </c>
      <c r="L155" s="0" t="n">
        <v>16.1465682798045</v>
      </c>
      <c r="M155" s="0" t="n">
        <v>14400</v>
      </c>
      <c r="N155" s="0" t="n">
        <v>322</v>
      </c>
      <c r="O155" s="0" t="n">
        <v>127</v>
      </c>
      <c r="P155" s="0" t="n">
        <v>132</v>
      </c>
      <c r="Q155" s="0" t="n">
        <v>135</v>
      </c>
      <c r="R155" s="0" t="n">
        <v>8</v>
      </c>
    </row>
    <row r="156" customFormat="false" ht="13.8" hidden="false" customHeight="false" outlineLevel="0" collapsed="false">
      <c r="A156" s="0" t="n">
        <v>155</v>
      </c>
      <c r="B156" s="0" t="n">
        <v>0</v>
      </c>
      <c r="C156" s="0" t="n">
        <v>149.583770950202</v>
      </c>
      <c r="D156" s="0" t="n">
        <v>8.14766913494512</v>
      </c>
      <c r="E156" s="0" t="n">
        <v>53983</v>
      </c>
      <c r="F156" s="0" t="n">
        <v>2956</v>
      </c>
      <c r="G156" s="0" t="n">
        <v>144.259126676901</v>
      </c>
      <c r="H156" s="0" t="n">
        <v>149.473852040816</v>
      </c>
      <c r="I156" s="0" t="n">
        <v>154.638705782331</v>
      </c>
      <c r="J156" s="0" t="n">
        <v>10.3795791054301</v>
      </c>
      <c r="K156" s="0" t="n">
        <v>142.699847561856</v>
      </c>
      <c r="L156" s="0" t="n">
        <v>6.30649583812735</v>
      </c>
      <c r="M156" s="0" t="n">
        <v>14400</v>
      </c>
      <c r="N156" s="0" t="n">
        <v>1697</v>
      </c>
      <c r="O156" s="0" t="n">
        <v>139.537966030962</v>
      </c>
      <c r="P156" s="0" t="n">
        <v>142.18009478673</v>
      </c>
      <c r="Q156" s="0" t="n">
        <v>145.476301887596</v>
      </c>
      <c r="R156" s="0" t="n">
        <v>5.93833585663396</v>
      </c>
    </row>
    <row r="157" customFormat="false" ht="13.8" hidden="false" customHeight="false" outlineLevel="0" collapsed="false">
      <c r="A157" s="0" t="n">
        <v>156</v>
      </c>
      <c r="B157" s="0" t="n">
        <v>0</v>
      </c>
      <c r="C157" s="0" t="n">
        <v>136.975082161053</v>
      </c>
      <c r="D157" s="0" t="n">
        <v>12.7681513159448</v>
      </c>
      <c r="E157" s="0" t="n">
        <v>117836</v>
      </c>
      <c r="F157" s="0" t="n">
        <v>2818</v>
      </c>
      <c r="G157" s="0" t="n">
        <v>127</v>
      </c>
      <c r="H157" s="0" t="n">
        <v>136</v>
      </c>
      <c r="I157" s="0" t="n">
        <v>147</v>
      </c>
      <c r="J157" s="0" t="n">
        <v>20</v>
      </c>
      <c r="K157" s="0" t="n">
        <v>147.653202410176</v>
      </c>
      <c r="L157" s="0" t="n">
        <v>13.1393269421408</v>
      </c>
      <c r="M157" s="0" t="n">
        <v>14400</v>
      </c>
      <c r="N157" s="0" t="n">
        <v>957</v>
      </c>
      <c r="O157" s="0" t="n">
        <v>139</v>
      </c>
      <c r="P157" s="0" t="n">
        <v>149</v>
      </c>
      <c r="Q157" s="0" t="n">
        <v>155</v>
      </c>
      <c r="R157" s="0" t="n">
        <v>16</v>
      </c>
    </row>
    <row r="158" customFormat="false" ht="13.8" hidden="false" customHeight="false" outlineLevel="0" collapsed="false">
      <c r="A158" s="0" t="n">
        <v>157</v>
      </c>
      <c r="B158" s="0" t="n">
        <v>0</v>
      </c>
      <c r="C158" s="0" t="n">
        <v>144.938389485913</v>
      </c>
      <c r="D158" s="0" t="n">
        <v>25.9143891248607</v>
      </c>
      <c r="E158" s="0" t="n">
        <v>29536</v>
      </c>
      <c r="F158" s="0" t="n">
        <v>1992</v>
      </c>
      <c r="G158" s="0" t="n">
        <v>131</v>
      </c>
      <c r="H158" s="0" t="n">
        <v>148</v>
      </c>
      <c r="I158" s="0" t="n">
        <v>166</v>
      </c>
      <c r="J158" s="0" t="n">
        <v>35</v>
      </c>
      <c r="K158" s="0" t="n">
        <v>160.189097355592</v>
      </c>
      <c r="L158" s="0" t="n">
        <v>18.7566227251419</v>
      </c>
      <c r="M158" s="0" t="n">
        <v>14400</v>
      </c>
      <c r="N158" s="0" t="n">
        <v>862</v>
      </c>
      <c r="O158" s="0" t="n">
        <v>155</v>
      </c>
      <c r="P158" s="0" t="n">
        <v>166</v>
      </c>
      <c r="Q158" s="0" t="n">
        <v>172</v>
      </c>
      <c r="R158" s="0" t="n">
        <v>17</v>
      </c>
    </row>
    <row r="159" customFormat="false" ht="13.8" hidden="false" customHeight="false" outlineLevel="0" collapsed="false">
      <c r="A159" s="0" t="n">
        <v>158</v>
      </c>
      <c r="B159" s="0" t="n">
        <v>0</v>
      </c>
      <c r="C159" s="0" t="n">
        <v>136.33329718964</v>
      </c>
      <c r="D159" s="0" t="n">
        <v>12.8563727703937</v>
      </c>
      <c r="E159" s="0" t="n">
        <v>45764</v>
      </c>
      <c r="F159" s="0" t="n">
        <v>874</v>
      </c>
      <c r="G159" s="0" t="n">
        <v>130.312500336563</v>
      </c>
      <c r="H159" s="0" t="n">
        <v>138.087648071302</v>
      </c>
      <c r="I159" s="0" t="n">
        <v>143.866916052114</v>
      </c>
      <c r="J159" s="0" t="n">
        <v>13.5544157155513</v>
      </c>
      <c r="K159" s="0" t="n">
        <v>134.225636223493</v>
      </c>
      <c r="L159" s="0" t="n">
        <v>16.9994436223591</v>
      </c>
      <c r="M159" s="0" t="n">
        <v>14400</v>
      </c>
      <c r="N159" s="0" t="n">
        <v>767</v>
      </c>
      <c r="O159" s="0" t="n">
        <v>125.971223155415</v>
      </c>
      <c r="P159" s="0" t="n">
        <v>135.992277166055</v>
      </c>
      <c r="Q159" s="0" t="n">
        <v>142.987376038276</v>
      </c>
      <c r="R159" s="0" t="n">
        <v>17.0161528828609</v>
      </c>
    </row>
    <row r="160" customFormat="false" ht="13.8" hidden="false" customHeight="false" outlineLevel="0" collapsed="false">
      <c r="A160" s="0" t="n">
        <v>159</v>
      </c>
      <c r="B160" s="0" t="n">
        <v>0</v>
      </c>
      <c r="C160" s="0" t="n">
        <v>124.997157524022</v>
      </c>
      <c r="D160" s="0" t="n">
        <v>10.7529724126515</v>
      </c>
      <c r="E160" s="0" t="n">
        <v>111109</v>
      </c>
      <c r="F160" s="0" t="n">
        <v>1021</v>
      </c>
      <c r="G160" s="0" t="n">
        <v>117.500246184148</v>
      </c>
      <c r="H160" s="0" t="n">
        <v>127.118644067797</v>
      </c>
      <c r="I160" s="0" t="n">
        <v>131.989323124617</v>
      </c>
      <c r="J160" s="0" t="n">
        <v>14.4890769404689</v>
      </c>
      <c r="K160" s="0" t="n">
        <v>121.054813645451</v>
      </c>
      <c r="L160" s="0" t="n">
        <v>13.9158330147258</v>
      </c>
      <c r="M160" s="0" t="n">
        <v>14400</v>
      </c>
      <c r="N160" s="0" t="n">
        <v>668</v>
      </c>
      <c r="O160" s="0" t="n">
        <v>111.151611836584</v>
      </c>
      <c r="P160" s="0" t="n">
        <v>119.871239906452</v>
      </c>
      <c r="Q160" s="0" t="n">
        <v>132.060188698262</v>
      </c>
      <c r="R160" s="0" t="n">
        <v>20.9085768616779</v>
      </c>
    </row>
    <row r="161" customFormat="false" ht="13.8" hidden="false" customHeight="false" outlineLevel="0" collapsed="false">
      <c r="A161" s="0" t="n">
        <v>160</v>
      </c>
      <c r="B161" s="0" t="n">
        <v>0</v>
      </c>
      <c r="C161" s="0" t="n">
        <v>132.900927287388</v>
      </c>
      <c r="D161" s="0" t="n">
        <v>11.089818253167</v>
      </c>
      <c r="E161" s="0" t="n">
        <v>51652</v>
      </c>
      <c r="F161" s="0" t="n">
        <v>9486</v>
      </c>
      <c r="G161" s="0" t="n">
        <v>127</v>
      </c>
      <c r="H161" s="0" t="n">
        <v>131.5</v>
      </c>
      <c r="I161" s="0" t="n">
        <v>138.25</v>
      </c>
      <c r="J161" s="0" t="n">
        <v>11.25</v>
      </c>
      <c r="K161" s="0" t="n">
        <v>139.555120796212</v>
      </c>
      <c r="L161" s="0" t="n">
        <v>12.1300490352404</v>
      </c>
      <c r="M161" s="0" t="n">
        <v>14400</v>
      </c>
      <c r="N161" s="0" t="n">
        <v>1941</v>
      </c>
      <c r="O161" s="0" t="n">
        <v>137</v>
      </c>
      <c r="P161" s="0" t="n">
        <v>140.25</v>
      </c>
      <c r="Q161" s="0" t="n">
        <v>143.5</v>
      </c>
      <c r="R161" s="0" t="n">
        <v>6.5</v>
      </c>
    </row>
    <row r="162" customFormat="false" ht="13.8" hidden="false" customHeight="false" outlineLevel="0" collapsed="false">
      <c r="A162" s="0" t="n">
        <v>161</v>
      </c>
      <c r="B162" s="0" t="n">
        <v>1</v>
      </c>
      <c r="C162" s="0" t="n">
        <v>117.102172116633</v>
      </c>
      <c r="D162" s="0" t="n">
        <v>20.3547531545033</v>
      </c>
      <c r="E162" s="0" t="n">
        <v>18850</v>
      </c>
      <c r="F162" s="0" t="n">
        <v>1908</v>
      </c>
      <c r="G162" s="0" t="n">
        <v>103.75</v>
      </c>
      <c r="H162" s="0" t="n">
        <v>125.5</v>
      </c>
      <c r="I162" s="0" t="n">
        <v>133</v>
      </c>
      <c r="J162" s="0" t="n">
        <v>29.25</v>
      </c>
      <c r="K162" s="0" t="n">
        <v>115.523133626098</v>
      </c>
      <c r="L162" s="0" t="n">
        <v>20.7063965031705</v>
      </c>
      <c r="M162" s="0" t="n">
        <v>14400</v>
      </c>
      <c r="N162" s="0" t="n">
        <v>1648</v>
      </c>
      <c r="O162" s="0" t="n">
        <v>103</v>
      </c>
      <c r="P162" s="0" t="n">
        <v>121.5</v>
      </c>
      <c r="Q162" s="0" t="n">
        <v>132.25</v>
      </c>
      <c r="R162" s="0" t="n">
        <v>29.25</v>
      </c>
    </row>
    <row r="163" customFormat="false" ht="13.8" hidden="false" customHeight="false" outlineLevel="0" collapsed="false">
      <c r="A163" s="0" t="n">
        <v>162</v>
      </c>
      <c r="B163" s="0" t="n">
        <v>0</v>
      </c>
      <c r="C163" s="0" t="n">
        <v>140.776924001329</v>
      </c>
      <c r="D163" s="0" t="n">
        <v>15.2695323004702</v>
      </c>
      <c r="E163" s="0" t="n">
        <v>148224</v>
      </c>
      <c r="F163" s="0" t="n">
        <v>6761</v>
      </c>
      <c r="G163" s="0" t="n">
        <v>133</v>
      </c>
      <c r="H163" s="0" t="n">
        <v>139</v>
      </c>
      <c r="I163" s="0" t="n">
        <v>147</v>
      </c>
      <c r="J163" s="0" t="n">
        <v>14</v>
      </c>
      <c r="K163" s="0" t="n">
        <v>136.556039663462</v>
      </c>
      <c r="L163" s="0" t="n">
        <v>13.9754576328113</v>
      </c>
      <c r="M163" s="0" t="n">
        <v>14400</v>
      </c>
      <c r="N163" s="0" t="n">
        <v>1088</v>
      </c>
      <c r="O163" s="0" t="n">
        <v>132</v>
      </c>
      <c r="P163" s="0" t="n">
        <v>139</v>
      </c>
      <c r="Q163" s="0" t="n">
        <v>145</v>
      </c>
      <c r="R163" s="0" t="n">
        <v>13</v>
      </c>
    </row>
    <row r="164" customFormat="false" ht="13.8" hidden="false" customHeight="false" outlineLevel="0" collapsed="false">
      <c r="A164" s="0" t="n">
        <v>163</v>
      </c>
      <c r="B164" s="0" t="n">
        <v>0</v>
      </c>
      <c r="C164" s="0" t="n">
        <v>140.901951994769</v>
      </c>
      <c r="D164" s="0" t="n">
        <v>16.6240778417088</v>
      </c>
      <c r="E164" s="0" t="n">
        <v>39488</v>
      </c>
      <c r="F164" s="0" t="n">
        <v>429</v>
      </c>
      <c r="G164" s="0" t="n">
        <v>134.841209525312</v>
      </c>
      <c r="H164" s="0" t="n">
        <v>145.164786334604</v>
      </c>
      <c r="I164" s="0" t="n">
        <v>152.449777209891</v>
      </c>
      <c r="J164" s="0" t="n">
        <v>17.6085676845787</v>
      </c>
      <c r="K164" s="0" t="n">
        <v>135.446360483025</v>
      </c>
      <c r="L164" s="0" t="n">
        <v>20.0613947736877</v>
      </c>
      <c r="M164" s="0" t="n">
        <v>14400</v>
      </c>
      <c r="N164" s="0" t="n">
        <v>173</v>
      </c>
      <c r="O164" s="0" t="n">
        <v>127.08651497298</v>
      </c>
      <c r="P164" s="0" t="n">
        <v>140.844680598821</v>
      </c>
      <c r="Q164" s="0" t="n">
        <v>149.46858847259</v>
      </c>
      <c r="R164" s="0" t="n">
        <v>22.3820734996102</v>
      </c>
    </row>
    <row r="165" customFormat="false" ht="13.8" hidden="false" customHeight="false" outlineLevel="0" collapsed="false">
      <c r="A165" s="0" t="n">
        <v>164</v>
      </c>
      <c r="B165" s="0" t="n">
        <v>1</v>
      </c>
      <c r="C165" s="0" t="n">
        <v>141.964525114566</v>
      </c>
      <c r="D165" s="0" t="n">
        <v>15.8169512937772</v>
      </c>
      <c r="E165" s="0" t="n">
        <v>175592</v>
      </c>
      <c r="F165" s="0" t="n">
        <v>8657</v>
      </c>
      <c r="G165" s="0" t="n">
        <v>133</v>
      </c>
      <c r="H165" s="0" t="n">
        <v>142</v>
      </c>
      <c r="I165" s="0" t="n">
        <v>153</v>
      </c>
      <c r="J165" s="0" t="n">
        <v>20</v>
      </c>
      <c r="K165" s="0" t="n">
        <v>126.641360666817</v>
      </c>
      <c r="L165" s="0" t="n">
        <v>28.0687630352195</v>
      </c>
      <c r="M165" s="0" t="n">
        <v>14400</v>
      </c>
      <c r="N165" s="0" t="n">
        <v>1083</v>
      </c>
      <c r="O165" s="0" t="n">
        <v>103</v>
      </c>
      <c r="P165" s="0" t="n">
        <v>130</v>
      </c>
      <c r="Q165" s="0" t="n">
        <v>150</v>
      </c>
      <c r="R165" s="0" t="n">
        <v>47</v>
      </c>
    </row>
    <row r="166" customFormat="false" ht="13.8" hidden="false" customHeight="false" outlineLevel="0" collapsed="false">
      <c r="A166" s="0" t="n">
        <v>165</v>
      </c>
      <c r="B166" s="0" t="n">
        <v>0</v>
      </c>
      <c r="C166" s="0" t="n">
        <v>139.506047284736</v>
      </c>
      <c r="D166" s="0" t="n">
        <v>16.6518091451297</v>
      </c>
      <c r="E166" s="0" t="n">
        <v>51241</v>
      </c>
      <c r="F166" s="0" t="n">
        <v>5518</v>
      </c>
      <c r="G166" s="0" t="n">
        <v>136</v>
      </c>
      <c r="H166" s="0" t="n">
        <v>142</v>
      </c>
      <c r="I166" s="0" t="n">
        <v>147</v>
      </c>
      <c r="J166" s="0" t="n">
        <v>11</v>
      </c>
      <c r="K166" s="0" t="n">
        <v>127.232745699807</v>
      </c>
      <c r="L166" s="0" t="n">
        <v>21.016523056901</v>
      </c>
      <c r="M166" s="0" t="n">
        <v>14400</v>
      </c>
      <c r="N166" s="0" t="n">
        <v>389</v>
      </c>
      <c r="O166" s="0" t="n">
        <v>117</v>
      </c>
      <c r="P166" s="0" t="n">
        <v>128</v>
      </c>
      <c r="Q166" s="0" t="n">
        <v>140</v>
      </c>
      <c r="R166" s="0" t="n">
        <v>23</v>
      </c>
    </row>
    <row r="167" customFormat="false" ht="13.8" hidden="false" customHeight="false" outlineLevel="0" collapsed="false">
      <c r="A167" s="0" t="n">
        <v>166</v>
      </c>
      <c r="B167" s="0" t="n">
        <v>0</v>
      </c>
      <c r="C167" s="0" t="n">
        <v>159.330697311107</v>
      </c>
      <c r="D167" s="0" t="n">
        <v>15.8973001040349</v>
      </c>
      <c r="E167" s="0" t="n">
        <v>142447</v>
      </c>
      <c r="F167" s="0" t="n">
        <v>1049</v>
      </c>
      <c r="G167" s="0" t="n">
        <v>155.76359482121</v>
      </c>
      <c r="H167" s="0" t="n">
        <v>162.348423750068</v>
      </c>
      <c r="I167" s="0" t="n">
        <v>167.597417312519</v>
      </c>
      <c r="J167" s="0" t="n">
        <v>11.8338224913095</v>
      </c>
      <c r="K167" s="0" t="n">
        <v>155.390381153505</v>
      </c>
      <c r="L167" s="0" t="n">
        <v>22.1784784639647</v>
      </c>
      <c r="M167" s="0" t="n">
        <v>14400</v>
      </c>
      <c r="N167" s="0" t="n">
        <v>783</v>
      </c>
      <c r="O167" s="0" t="n">
        <v>152.920843098762</v>
      </c>
      <c r="P167" s="0" t="n">
        <v>160.427159091945</v>
      </c>
      <c r="Q167" s="0" t="n">
        <v>165.745856353591</v>
      </c>
      <c r="R167" s="0" t="n">
        <v>12.825013254829</v>
      </c>
    </row>
    <row r="168" customFormat="false" ht="13.8" hidden="false" customHeight="false" outlineLevel="0" collapsed="false">
      <c r="A168" s="0" t="n">
        <v>167</v>
      </c>
      <c r="B168" s="0" t="n">
        <v>1</v>
      </c>
      <c r="C168" s="0" t="n">
        <v>140.700454809367</v>
      </c>
      <c r="D168" s="0" t="n">
        <v>13.052890237159</v>
      </c>
      <c r="E168" s="0" t="n">
        <v>42266</v>
      </c>
      <c r="F168" s="0" t="n">
        <v>6097</v>
      </c>
      <c r="G168" s="0" t="n">
        <v>136.5</v>
      </c>
      <c r="H168" s="0" t="n">
        <v>140.5</v>
      </c>
      <c r="I168" s="0" t="n">
        <v>145.5</v>
      </c>
      <c r="J168" s="0" t="n">
        <v>9</v>
      </c>
      <c r="K168" s="0" t="n">
        <v>140.952142122281</v>
      </c>
      <c r="L168" s="0" t="n">
        <v>19.8299240749833</v>
      </c>
      <c r="M168" s="0" t="n">
        <v>14400</v>
      </c>
      <c r="N168" s="0" t="n">
        <v>792</v>
      </c>
      <c r="O168" s="0" t="n">
        <v>131.5</v>
      </c>
      <c r="P168" s="0" t="n">
        <v>141.75</v>
      </c>
      <c r="Q168" s="0" t="n">
        <v>154.5</v>
      </c>
      <c r="R168" s="0" t="n">
        <v>23</v>
      </c>
    </row>
    <row r="169" customFormat="false" ht="13.8" hidden="false" customHeight="false" outlineLevel="0" collapsed="false">
      <c r="A169" s="0" t="n">
        <v>168</v>
      </c>
      <c r="B169" s="0" t="n">
        <v>0</v>
      </c>
      <c r="C169" s="0" t="n">
        <v>139.259835508208</v>
      </c>
      <c r="D169" s="0" t="n">
        <v>15.1568607082075</v>
      </c>
      <c r="E169" s="0" t="n">
        <v>65506</v>
      </c>
      <c r="F169" s="0" t="n">
        <v>3740</v>
      </c>
      <c r="G169" s="0" t="n">
        <v>132.25</v>
      </c>
      <c r="H169" s="0" t="n">
        <v>143.5</v>
      </c>
      <c r="I169" s="0" t="n">
        <v>150</v>
      </c>
      <c r="J169" s="0" t="n">
        <v>17.75</v>
      </c>
      <c r="K169" s="0" t="n">
        <v>126.209768095573</v>
      </c>
      <c r="L169" s="0" t="n">
        <v>16.5420089435957</v>
      </c>
      <c r="M169" s="0" t="n">
        <v>14400</v>
      </c>
      <c r="N169" s="0" t="n">
        <v>170</v>
      </c>
      <c r="O169" s="0" t="n">
        <v>120.5</v>
      </c>
      <c r="P169" s="0" t="n">
        <v>128.25</v>
      </c>
      <c r="Q169" s="0" t="n">
        <v>135.25</v>
      </c>
      <c r="R169" s="0" t="n">
        <v>14.75</v>
      </c>
    </row>
    <row r="170" customFormat="false" ht="13.8" hidden="false" customHeight="false" outlineLevel="0" collapsed="false">
      <c r="A170" s="0" t="n">
        <v>169</v>
      </c>
      <c r="B170" s="0" t="n">
        <v>0</v>
      </c>
      <c r="C170" s="0" t="n">
        <v>145.401451960028</v>
      </c>
      <c r="D170" s="0" t="n">
        <v>10.75613621058</v>
      </c>
      <c r="E170" s="0" t="n">
        <v>95609</v>
      </c>
      <c r="F170" s="0" t="n">
        <v>2801</v>
      </c>
      <c r="G170" s="0" t="n">
        <v>141.560659112154</v>
      </c>
      <c r="H170" s="0" t="n">
        <v>145.631067961165</v>
      </c>
      <c r="I170" s="0" t="n">
        <v>150</v>
      </c>
      <c r="J170" s="0" t="n">
        <v>8.43934088784573</v>
      </c>
      <c r="K170" s="0" t="n">
        <v>143.507803077151</v>
      </c>
      <c r="L170" s="0" t="n">
        <v>18.114386822723</v>
      </c>
      <c r="M170" s="0" t="n">
        <v>14400</v>
      </c>
      <c r="N170" s="0" t="n">
        <v>1529</v>
      </c>
      <c r="O170" s="0" t="n">
        <v>135.746606334842</v>
      </c>
      <c r="P170" s="0" t="n">
        <v>144.752187579377</v>
      </c>
      <c r="Q170" s="0" t="n">
        <v>150.753768844221</v>
      </c>
      <c r="R170" s="0" t="n">
        <v>15.0071625093795</v>
      </c>
    </row>
    <row r="171" customFormat="false" ht="13.8" hidden="false" customHeight="false" outlineLevel="0" collapsed="false">
      <c r="A171" s="0" t="n">
        <v>170</v>
      </c>
      <c r="B171" s="0" t="n">
        <v>0</v>
      </c>
      <c r="C171" s="0" t="n">
        <v>151.797376804057</v>
      </c>
      <c r="D171" s="0" t="n">
        <v>24.2355904582731</v>
      </c>
      <c r="E171" s="0" t="n">
        <v>15608</v>
      </c>
      <c r="F171" s="0" t="n">
        <v>226</v>
      </c>
      <c r="G171" s="0" t="n">
        <v>146.75</v>
      </c>
      <c r="H171" s="0" t="n">
        <v>161.25</v>
      </c>
      <c r="I171" s="0" t="n">
        <v>166.5</v>
      </c>
      <c r="J171" s="0" t="n">
        <v>19.75</v>
      </c>
      <c r="K171" s="0" t="n">
        <v>150.512381825878</v>
      </c>
      <c r="L171" s="0" t="n">
        <v>24.7830660629732</v>
      </c>
      <c r="M171" s="0" t="n">
        <v>14400</v>
      </c>
      <c r="N171" s="0" t="n">
        <v>226</v>
      </c>
      <c r="O171" s="0" t="n">
        <v>143.75</v>
      </c>
      <c r="P171" s="0" t="n">
        <v>160.5</v>
      </c>
      <c r="Q171" s="0" t="n">
        <v>165.75</v>
      </c>
      <c r="R171" s="0" t="n">
        <v>22</v>
      </c>
    </row>
    <row r="172" customFormat="false" ht="13.8" hidden="false" customHeight="false" outlineLevel="0" collapsed="false">
      <c r="A172" s="0" t="n">
        <v>171</v>
      </c>
      <c r="B172" s="0" t="n">
        <v>0</v>
      </c>
      <c r="C172" s="0" t="n">
        <v>111.268207523973</v>
      </c>
      <c r="D172" s="0" t="n">
        <v>15.3230778512259</v>
      </c>
      <c r="E172" s="0" t="n">
        <v>44144</v>
      </c>
      <c r="F172" s="0" t="n">
        <v>3474</v>
      </c>
      <c r="G172" s="0" t="n">
        <v>106</v>
      </c>
      <c r="H172" s="0" t="n">
        <v>114</v>
      </c>
      <c r="I172" s="0" t="n">
        <v>120</v>
      </c>
      <c r="J172" s="0" t="n">
        <v>14</v>
      </c>
      <c r="K172" s="0" t="n">
        <v>106.386837644631</v>
      </c>
      <c r="L172" s="0" t="n">
        <v>16.9687180795811</v>
      </c>
      <c r="M172" s="0" t="n">
        <v>14400</v>
      </c>
      <c r="N172" s="0" t="n">
        <v>831</v>
      </c>
      <c r="O172" s="0" t="n">
        <v>99</v>
      </c>
      <c r="P172" s="0" t="n">
        <v>110</v>
      </c>
      <c r="Q172" s="0" t="n">
        <v>117</v>
      </c>
      <c r="R172" s="0" t="n">
        <v>18</v>
      </c>
    </row>
    <row r="173" customFormat="false" ht="13.8" hidden="false" customHeight="false" outlineLevel="0" collapsed="false">
      <c r="A173" s="0" t="n">
        <v>172</v>
      </c>
      <c r="B173" s="0" t="n">
        <v>1</v>
      </c>
      <c r="C173" s="0" t="n">
        <v>131.396691330448</v>
      </c>
      <c r="D173" s="0" t="n">
        <v>15.4012179787473</v>
      </c>
      <c r="E173" s="0" t="n">
        <v>30576</v>
      </c>
      <c r="F173" s="0" t="n">
        <v>1924</v>
      </c>
      <c r="G173" s="0" t="n">
        <v>128</v>
      </c>
      <c r="H173" s="0" t="n">
        <v>133</v>
      </c>
      <c r="I173" s="0" t="n">
        <v>139</v>
      </c>
      <c r="J173" s="0" t="n">
        <v>11</v>
      </c>
      <c r="K173" s="0" t="n">
        <v>131.581344575774</v>
      </c>
      <c r="L173" s="0" t="n">
        <v>17.2349762670299</v>
      </c>
      <c r="M173" s="0" t="n">
        <v>14400</v>
      </c>
      <c r="N173" s="0" t="n">
        <v>1117</v>
      </c>
      <c r="O173" s="0" t="n">
        <v>129</v>
      </c>
      <c r="P173" s="0" t="n">
        <v>134</v>
      </c>
      <c r="Q173" s="0" t="n">
        <v>140</v>
      </c>
      <c r="R173" s="0" t="n">
        <v>11</v>
      </c>
    </row>
    <row r="174" customFormat="false" ht="13.8" hidden="false" customHeight="false" outlineLevel="0" collapsed="false">
      <c r="A174" s="0" t="n">
        <v>173</v>
      </c>
      <c r="B174" s="0" t="n">
        <v>0</v>
      </c>
      <c r="C174" s="0" t="n">
        <v>139.295059862494</v>
      </c>
      <c r="D174" s="0" t="n">
        <v>22.3094808871683</v>
      </c>
      <c r="E174" s="0" t="n">
        <v>18968</v>
      </c>
      <c r="F174" s="0" t="n">
        <v>2096</v>
      </c>
      <c r="G174" s="0" t="n">
        <v>137.5</v>
      </c>
      <c r="H174" s="0" t="n">
        <v>147.5</v>
      </c>
      <c r="I174" s="0" t="n">
        <v>152.5</v>
      </c>
      <c r="J174" s="0" t="n">
        <v>15</v>
      </c>
      <c r="K174" s="0" t="n">
        <v>137.537012676393</v>
      </c>
      <c r="L174" s="0" t="n">
        <v>24.7693115708131</v>
      </c>
      <c r="M174" s="0" t="n">
        <v>14400</v>
      </c>
      <c r="N174" s="0" t="n">
        <v>1857</v>
      </c>
      <c r="O174" s="0" t="n">
        <v>132.75</v>
      </c>
      <c r="P174" s="0" t="n">
        <v>148.5</v>
      </c>
      <c r="Q174" s="0" t="n">
        <v>153</v>
      </c>
      <c r="R174" s="0" t="n">
        <v>20.25</v>
      </c>
    </row>
    <row r="175" customFormat="false" ht="13.8" hidden="false" customHeight="false" outlineLevel="0" collapsed="false">
      <c r="A175" s="0" t="n">
        <v>174</v>
      </c>
      <c r="B175" s="0" t="n">
        <v>0</v>
      </c>
      <c r="C175" s="0" t="n">
        <v>127.068343725235</v>
      </c>
      <c r="D175" s="0" t="n">
        <v>15.7820300112279</v>
      </c>
      <c r="E175" s="0" t="n">
        <v>37836</v>
      </c>
      <c r="F175" s="0" t="n">
        <v>1504</v>
      </c>
      <c r="G175" s="0" t="n">
        <v>117.005114533266</v>
      </c>
      <c r="H175" s="0" t="n">
        <v>130.350533571676</v>
      </c>
      <c r="I175" s="0" t="n">
        <v>137.614678899083</v>
      </c>
      <c r="J175" s="0" t="n">
        <v>20.609564365817</v>
      </c>
      <c r="K175" s="0" t="n">
        <v>129.781588104191</v>
      </c>
      <c r="L175" s="0" t="n">
        <v>18.5640972081394</v>
      </c>
      <c r="M175" s="0" t="n">
        <v>14400</v>
      </c>
      <c r="N175" s="0" t="n">
        <v>1429</v>
      </c>
      <c r="O175" s="0" t="n">
        <v>114.769803000997</v>
      </c>
      <c r="P175" s="0" t="n">
        <v>132.743362831858</v>
      </c>
      <c r="Q175" s="0" t="n">
        <v>143.540529101684</v>
      </c>
      <c r="R175" s="0" t="n">
        <v>28.7707261006871</v>
      </c>
    </row>
    <row r="176" customFormat="false" ht="13.8" hidden="false" customHeight="false" outlineLevel="0" collapsed="false">
      <c r="A176" s="0" t="n">
        <v>175</v>
      </c>
      <c r="B176" s="0" t="n">
        <v>0</v>
      </c>
      <c r="C176" s="0" t="n">
        <v>130.637631586295</v>
      </c>
      <c r="D176" s="0" t="n">
        <v>19.9017292167027</v>
      </c>
      <c r="E176" s="0" t="n">
        <v>39747</v>
      </c>
      <c r="F176" s="0" t="n">
        <v>3934</v>
      </c>
      <c r="G176" s="0" t="n">
        <v>125.5</v>
      </c>
      <c r="H176" s="0" t="n">
        <v>134.5</v>
      </c>
      <c r="I176" s="0" t="n">
        <v>142.25</v>
      </c>
      <c r="J176" s="0" t="n">
        <v>16.75</v>
      </c>
      <c r="K176" s="0" t="n">
        <v>129.972958584227</v>
      </c>
      <c r="L176" s="0" t="n">
        <v>26.212991142717</v>
      </c>
      <c r="M176" s="0" t="n">
        <v>14400</v>
      </c>
      <c r="N176" s="0" t="n">
        <v>782</v>
      </c>
      <c r="O176" s="0" t="n">
        <v>118.5</v>
      </c>
      <c r="P176" s="0" t="n">
        <v>139.5</v>
      </c>
      <c r="Q176" s="0" t="n">
        <v>147</v>
      </c>
      <c r="R176" s="0" t="n">
        <v>28.5</v>
      </c>
    </row>
    <row r="177" customFormat="false" ht="13.8" hidden="false" customHeight="false" outlineLevel="0" collapsed="false">
      <c r="A177" s="0" t="n">
        <v>176</v>
      </c>
      <c r="B177" s="0" t="n">
        <v>0</v>
      </c>
      <c r="C177" s="0" t="n">
        <v>138.182066378942</v>
      </c>
      <c r="D177" s="0" t="n">
        <v>15.8210203491722</v>
      </c>
      <c r="E177" s="0" t="n">
        <v>241876</v>
      </c>
      <c r="F177" s="0" t="n">
        <v>24307</v>
      </c>
      <c r="G177" s="0" t="n">
        <v>131</v>
      </c>
      <c r="H177" s="0" t="n">
        <v>139</v>
      </c>
      <c r="I177" s="0" t="n">
        <v>147</v>
      </c>
      <c r="J177" s="0" t="n">
        <v>16</v>
      </c>
      <c r="K177" s="0" t="n">
        <v>134.894974909888</v>
      </c>
      <c r="L177" s="0" t="n">
        <v>10.855848864569</v>
      </c>
      <c r="M177" s="0" t="n">
        <v>14400</v>
      </c>
      <c r="N177" s="0" t="n">
        <v>251</v>
      </c>
      <c r="O177" s="0" t="n">
        <v>129</v>
      </c>
      <c r="P177" s="0" t="n">
        <v>134</v>
      </c>
      <c r="Q177" s="0" t="n">
        <v>142</v>
      </c>
      <c r="R177" s="0" t="n">
        <v>13</v>
      </c>
    </row>
    <row r="178" customFormat="false" ht="13.8" hidden="false" customHeight="false" outlineLevel="0" collapsed="false">
      <c r="A178" s="0" t="n">
        <v>177</v>
      </c>
      <c r="B178" s="0" t="n">
        <v>0</v>
      </c>
      <c r="C178" s="0" t="n">
        <v>130.104860186418</v>
      </c>
      <c r="D178" s="0" t="n">
        <v>20.7530085209482</v>
      </c>
      <c r="E178" s="0" t="n">
        <v>39398</v>
      </c>
      <c r="F178" s="0" t="n">
        <v>10860</v>
      </c>
      <c r="G178" s="0" t="n">
        <v>115.75</v>
      </c>
      <c r="H178" s="0" t="n">
        <v>130.5</v>
      </c>
      <c r="I178" s="0" t="n">
        <v>143</v>
      </c>
      <c r="J178" s="0" t="n">
        <v>27.25</v>
      </c>
      <c r="K178" s="0" t="n">
        <v>122.486559969148</v>
      </c>
      <c r="L178" s="0" t="n">
        <v>18.8068943377088</v>
      </c>
      <c r="M178" s="0" t="n">
        <v>14400</v>
      </c>
      <c r="N178" s="0" t="n">
        <v>1435</v>
      </c>
      <c r="O178" s="0" t="n">
        <v>109</v>
      </c>
      <c r="P178" s="0" t="n">
        <v>121</v>
      </c>
      <c r="Q178" s="0" t="n">
        <v>132.75</v>
      </c>
      <c r="R178" s="0" t="n">
        <v>23.75</v>
      </c>
    </row>
    <row r="179" customFormat="false" ht="13.8" hidden="false" customHeight="false" outlineLevel="0" collapsed="false">
      <c r="A179" s="0" t="n">
        <v>178</v>
      </c>
      <c r="B179" s="0" t="n">
        <v>0</v>
      </c>
      <c r="C179" s="0" t="n">
        <v>140.433475163742</v>
      </c>
      <c r="D179" s="0" t="n">
        <v>20.9808213874223</v>
      </c>
      <c r="E179" s="0" t="n">
        <v>68347</v>
      </c>
      <c r="F179" s="0" t="n">
        <v>5596</v>
      </c>
      <c r="G179" s="0" t="n">
        <v>133</v>
      </c>
      <c r="H179" s="0" t="n">
        <v>143</v>
      </c>
      <c r="I179" s="0" t="n">
        <v>153</v>
      </c>
      <c r="J179" s="0" t="n">
        <v>20</v>
      </c>
      <c r="K179" s="0" t="n">
        <v>129.616688296817</v>
      </c>
      <c r="L179" s="0" t="n">
        <v>17.0607344834406</v>
      </c>
      <c r="M179" s="0" t="n">
        <v>14400</v>
      </c>
      <c r="N179" s="0" t="n">
        <v>1301</v>
      </c>
      <c r="O179" s="0" t="n">
        <v>126</v>
      </c>
      <c r="P179" s="0" t="n">
        <v>133</v>
      </c>
      <c r="Q179" s="0" t="n">
        <v>138</v>
      </c>
      <c r="R179" s="0" t="n">
        <v>12</v>
      </c>
    </row>
    <row r="180" customFormat="false" ht="13.8" hidden="false" customHeight="false" outlineLevel="0" collapsed="false">
      <c r="A180" s="0" t="n">
        <v>179</v>
      </c>
      <c r="B180" s="0" t="n">
        <v>0</v>
      </c>
      <c r="C180" s="0" t="n">
        <v>134.427030612142</v>
      </c>
      <c r="D180" s="0" t="n">
        <v>11.0009784141248</v>
      </c>
      <c r="E180" s="0" t="n">
        <v>80820</v>
      </c>
      <c r="F180" s="0" t="n">
        <v>1354</v>
      </c>
      <c r="G180" s="0" t="n">
        <v>131.004366812227</v>
      </c>
      <c r="H180" s="0" t="n">
        <v>136.363636363636</v>
      </c>
      <c r="I180" s="0" t="n">
        <v>140.193938906689</v>
      </c>
      <c r="J180" s="0" t="n">
        <v>9.18957209446205</v>
      </c>
      <c r="K180" s="0" t="n">
        <v>132.868558642214</v>
      </c>
      <c r="L180" s="0" t="n">
        <v>19.6356031050025</v>
      </c>
      <c r="M180" s="0" t="n">
        <v>14400</v>
      </c>
      <c r="N180" s="0" t="n">
        <v>293</v>
      </c>
      <c r="O180" s="0" t="n">
        <v>126.198015172441</v>
      </c>
      <c r="P180" s="0" t="n">
        <v>140.18691588785</v>
      </c>
      <c r="Q180" s="0" t="n">
        <v>144.89273899453</v>
      </c>
      <c r="R180" s="0" t="n">
        <v>18.6947238220884</v>
      </c>
    </row>
    <row r="181" customFormat="false" ht="13.8" hidden="false" customHeight="false" outlineLevel="0" collapsed="false">
      <c r="A181" s="0" t="n">
        <v>180</v>
      </c>
      <c r="B181" s="0" t="n">
        <v>0</v>
      </c>
      <c r="C181" s="0" t="n">
        <v>144.101778519522</v>
      </c>
      <c r="D181" s="0" t="n">
        <v>16.7228299899355</v>
      </c>
      <c r="E181" s="0" t="n">
        <v>83905</v>
      </c>
      <c r="F181" s="0" t="n">
        <v>3194</v>
      </c>
      <c r="G181" s="0" t="n">
        <v>137.400403197275</v>
      </c>
      <c r="H181" s="0" t="n">
        <v>146.074914594813</v>
      </c>
      <c r="I181" s="0" t="n">
        <v>154.639175257732</v>
      </c>
      <c r="J181" s="0" t="n">
        <v>17.2387720604571</v>
      </c>
      <c r="K181" s="0" t="n">
        <v>136.313330051649</v>
      </c>
      <c r="L181" s="0" t="n">
        <v>27.6712438901959</v>
      </c>
      <c r="M181" s="0" t="n">
        <v>14400</v>
      </c>
      <c r="N181" s="0" t="n">
        <v>1504</v>
      </c>
      <c r="O181" s="0" t="n">
        <v>114.503816793893</v>
      </c>
      <c r="P181" s="0" t="n">
        <v>140.547301052968</v>
      </c>
      <c r="Q181" s="0" t="n">
        <v>160.183857960317</v>
      </c>
      <c r="R181" s="0" t="n">
        <v>45.6800411664242</v>
      </c>
    </row>
    <row r="182" customFormat="false" ht="13.8" hidden="false" customHeight="false" outlineLevel="0" collapsed="false">
      <c r="A182" s="0" t="n">
        <v>181</v>
      </c>
      <c r="B182" s="0" t="n">
        <v>0</v>
      </c>
      <c r="C182" s="0" t="n">
        <v>137.525940177265</v>
      </c>
      <c r="D182" s="0" t="n">
        <v>17.147885054429</v>
      </c>
      <c r="E182" s="0" t="n">
        <v>64328</v>
      </c>
      <c r="F182" s="0" t="n">
        <v>3515</v>
      </c>
      <c r="G182" s="0" t="n">
        <v>135</v>
      </c>
      <c r="H182" s="0" t="n">
        <v>141</v>
      </c>
      <c r="I182" s="0" t="n">
        <v>146</v>
      </c>
      <c r="J182" s="0" t="n">
        <v>11</v>
      </c>
      <c r="K182" s="0" t="n">
        <v>133.913134606428</v>
      </c>
      <c r="L182" s="0" t="n">
        <v>17.4408348392537</v>
      </c>
      <c r="M182" s="0" t="n">
        <v>14400</v>
      </c>
      <c r="N182" s="0" t="n">
        <v>1518</v>
      </c>
      <c r="O182" s="0" t="n">
        <v>130</v>
      </c>
      <c r="P182" s="0" t="n">
        <v>140</v>
      </c>
      <c r="Q182" s="0" t="n">
        <v>143</v>
      </c>
      <c r="R182" s="0" t="n">
        <v>13</v>
      </c>
    </row>
    <row r="183" customFormat="false" ht="13.8" hidden="false" customHeight="false" outlineLevel="0" collapsed="false">
      <c r="A183" s="0" t="n">
        <v>182</v>
      </c>
      <c r="B183" s="0" t="n">
        <v>0</v>
      </c>
      <c r="C183" s="0" t="n">
        <v>142.7339575161</v>
      </c>
      <c r="D183" s="0" t="n">
        <v>7.91691437905366</v>
      </c>
      <c r="E183" s="0" t="n">
        <v>52410</v>
      </c>
      <c r="F183" s="0" t="n">
        <v>112</v>
      </c>
      <c r="G183" s="0" t="n">
        <v>139.304638725184</v>
      </c>
      <c r="H183" s="0" t="n">
        <v>142.703415783965</v>
      </c>
      <c r="I183" s="0" t="n">
        <v>146.749834758447</v>
      </c>
      <c r="J183" s="0" t="n">
        <v>7.4451960332633</v>
      </c>
      <c r="K183" s="0" t="n">
        <v>143.438292179326</v>
      </c>
      <c r="L183" s="0" t="n">
        <v>8.26559369717607</v>
      </c>
      <c r="M183" s="0" t="n">
        <v>14400</v>
      </c>
      <c r="N183" s="0" t="n">
        <v>104</v>
      </c>
      <c r="O183" s="0" t="n">
        <v>140.844854363006</v>
      </c>
      <c r="P183" s="0" t="n">
        <v>144.303222243857</v>
      </c>
      <c r="Q183" s="0" t="n">
        <v>147.674069853943</v>
      </c>
      <c r="R183" s="0" t="n">
        <v>6.82921549093709</v>
      </c>
    </row>
    <row r="184" customFormat="false" ht="13.8" hidden="false" customHeight="false" outlineLevel="0" collapsed="false">
      <c r="A184" s="0" t="n">
        <v>183</v>
      </c>
      <c r="B184" s="0" t="n">
        <v>0</v>
      </c>
      <c r="C184" s="0" t="n">
        <v>127.945363723344</v>
      </c>
      <c r="D184" s="0" t="n">
        <v>17.6236528338202</v>
      </c>
      <c r="E184" s="0" t="n">
        <v>67317</v>
      </c>
      <c r="F184" s="0" t="n">
        <v>1550</v>
      </c>
      <c r="G184" s="0" t="n">
        <v>119.079886685172</v>
      </c>
      <c r="H184" s="0" t="n">
        <v>132.204488101017</v>
      </c>
      <c r="I184" s="0" t="n">
        <v>140.18691588785</v>
      </c>
      <c r="J184" s="0" t="n">
        <v>21.1070292026787</v>
      </c>
      <c r="K184" s="0" t="n">
        <v>125.621701564759</v>
      </c>
      <c r="L184" s="0" t="n">
        <v>19.0713652953946</v>
      </c>
      <c r="M184" s="0" t="n">
        <v>14400</v>
      </c>
      <c r="N184" s="0" t="n">
        <v>347</v>
      </c>
      <c r="O184" s="0" t="n">
        <v>114.503816793893</v>
      </c>
      <c r="P184" s="0" t="n">
        <v>128.788135500918</v>
      </c>
      <c r="Q184" s="0" t="n">
        <v>138.888888888889</v>
      </c>
      <c r="R184" s="0" t="n">
        <v>24.3850720949957</v>
      </c>
    </row>
    <row r="185" customFormat="false" ht="13.8" hidden="false" customHeight="false" outlineLevel="0" collapsed="false">
      <c r="A185" s="0" t="n">
        <v>184</v>
      </c>
      <c r="B185" s="0" t="n">
        <v>0</v>
      </c>
      <c r="C185" s="0" t="n">
        <v>127.899877234712</v>
      </c>
      <c r="D185" s="0" t="n">
        <v>14.9139028873309</v>
      </c>
      <c r="E185" s="0" t="n">
        <v>71759</v>
      </c>
      <c r="F185" s="0" t="n">
        <v>6594</v>
      </c>
      <c r="G185" s="0" t="n">
        <v>121.25</v>
      </c>
      <c r="H185" s="0" t="n">
        <v>128.75</v>
      </c>
      <c r="I185" s="0" t="n">
        <v>135.25</v>
      </c>
      <c r="J185" s="0" t="n">
        <v>14</v>
      </c>
      <c r="K185" s="0" t="n">
        <v>138.198024656767</v>
      </c>
      <c r="L185" s="0" t="n">
        <v>20.1571750838672</v>
      </c>
      <c r="M185" s="0" t="n">
        <v>14400</v>
      </c>
      <c r="N185" s="0" t="n">
        <v>124</v>
      </c>
      <c r="O185" s="0" t="n">
        <v>130.5</v>
      </c>
      <c r="P185" s="0" t="n">
        <v>140.75</v>
      </c>
      <c r="Q185" s="0" t="n">
        <v>150.75</v>
      </c>
      <c r="R185" s="0" t="n">
        <v>20.25</v>
      </c>
    </row>
    <row r="186" customFormat="false" ht="13.8" hidden="false" customHeight="false" outlineLevel="0" collapsed="false">
      <c r="A186" s="0" t="n">
        <v>185</v>
      </c>
      <c r="B186" s="0" t="n">
        <v>1</v>
      </c>
      <c r="C186" s="0" t="n">
        <v>130.568006170091</v>
      </c>
      <c r="D186" s="0" t="n">
        <v>12.421851745828</v>
      </c>
      <c r="E186" s="0" t="n">
        <v>132720</v>
      </c>
      <c r="F186" s="0" t="n">
        <v>6952</v>
      </c>
      <c r="G186" s="0" t="n">
        <v>123</v>
      </c>
      <c r="H186" s="0" t="n">
        <v>131</v>
      </c>
      <c r="I186" s="0" t="n">
        <v>138</v>
      </c>
      <c r="J186" s="0" t="n">
        <v>15</v>
      </c>
      <c r="K186" s="0" t="n">
        <v>124.796270885463</v>
      </c>
      <c r="L186" s="0" t="n">
        <v>21.0041599370454</v>
      </c>
      <c r="M186" s="0" t="n">
        <v>14400</v>
      </c>
      <c r="N186" s="0" t="n">
        <v>2011</v>
      </c>
      <c r="O186" s="0" t="n">
        <v>112</v>
      </c>
      <c r="P186" s="0" t="n">
        <v>133</v>
      </c>
      <c r="Q186" s="0" t="n">
        <v>139</v>
      </c>
      <c r="R186" s="0" t="n">
        <v>27</v>
      </c>
    </row>
    <row r="187" customFormat="false" ht="13.8" hidden="false" customHeight="false" outlineLevel="0" collapsed="false">
      <c r="A187" s="0" t="n">
        <v>186</v>
      </c>
      <c r="B187" s="0" t="n">
        <v>0</v>
      </c>
      <c r="C187" s="0" t="n">
        <v>130.258055425082</v>
      </c>
      <c r="D187" s="0" t="n">
        <v>18.5052322560944</v>
      </c>
      <c r="E187" s="0" t="n">
        <v>103280</v>
      </c>
      <c r="F187" s="0" t="n">
        <v>7475</v>
      </c>
      <c r="G187" s="0" t="n">
        <v>121</v>
      </c>
      <c r="H187" s="0" t="n">
        <v>131</v>
      </c>
      <c r="I187" s="0" t="n">
        <v>142</v>
      </c>
      <c r="J187" s="0" t="n">
        <v>21</v>
      </c>
      <c r="K187" s="0" t="n">
        <v>129.316845612736</v>
      </c>
      <c r="L187" s="0" t="n">
        <v>20.3467228628298</v>
      </c>
      <c r="M187" s="0" t="n">
        <v>14400</v>
      </c>
      <c r="N187" s="0" t="n">
        <v>895</v>
      </c>
      <c r="O187" s="0" t="n">
        <v>112</v>
      </c>
      <c r="P187" s="0" t="n">
        <v>132</v>
      </c>
      <c r="Q187" s="0" t="n">
        <v>147</v>
      </c>
      <c r="R187" s="0" t="n">
        <v>35</v>
      </c>
    </row>
    <row r="188" customFormat="false" ht="13.8" hidden="false" customHeight="false" outlineLevel="0" collapsed="false">
      <c r="A188" s="0" t="n">
        <v>187</v>
      </c>
      <c r="B188" s="0" t="n">
        <v>0</v>
      </c>
      <c r="C188" s="0" t="n">
        <v>134.291539385619</v>
      </c>
      <c r="D188" s="0" t="n">
        <v>17.5153635538684</v>
      </c>
      <c r="E188" s="0" t="n">
        <v>66562</v>
      </c>
      <c r="F188" s="0" t="n">
        <v>8292</v>
      </c>
      <c r="G188" s="0" t="n">
        <v>127.75</v>
      </c>
      <c r="H188" s="0" t="n">
        <v>137</v>
      </c>
      <c r="I188" s="0" t="n">
        <v>143.5</v>
      </c>
      <c r="J188" s="0" t="n">
        <v>15.75</v>
      </c>
      <c r="K188" s="0" t="n">
        <v>117.533119130005</v>
      </c>
      <c r="L188" s="0" t="n">
        <v>20.3396931432552</v>
      </c>
      <c r="M188" s="0" t="n">
        <v>14400</v>
      </c>
      <c r="N188" s="0" t="n">
        <v>239</v>
      </c>
      <c r="O188" s="0" t="n">
        <v>103</v>
      </c>
      <c r="P188" s="0" t="n">
        <v>121</v>
      </c>
      <c r="Q188" s="0" t="n">
        <v>135.25</v>
      </c>
      <c r="R188" s="0" t="n">
        <v>32.25</v>
      </c>
    </row>
    <row r="189" customFormat="false" ht="13.8" hidden="false" customHeight="false" outlineLevel="0" collapsed="false">
      <c r="A189" s="0" t="n">
        <v>188</v>
      </c>
      <c r="B189" s="0" t="n">
        <v>1</v>
      </c>
      <c r="C189" s="0" t="n">
        <v>123.304330392943</v>
      </c>
      <c r="D189" s="0" t="n">
        <v>17.0748913887458</v>
      </c>
      <c r="E189" s="0" t="n">
        <v>112576</v>
      </c>
      <c r="F189" s="0" t="n">
        <v>5334</v>
      </c>
      <c r="G189" s="0" t="n">
        <v>113</v>
      </c>
      <c r="H189" s="0" t="n">
        <v>123</v>
      </c>
      <c r="I189" s="0" t="n">
        <v>133</v>
      </c>
      <c r="J189" s="0" t="n">
        <v>20</v>
      </c>
      <c r="K189" s="0" t="n">
        <v>116.044963481436</v>
      </c>
      <c r="L189" s="0" t="n">
        <v>19.1050496860775</v>
      </c>
      <c r="M189" s="0" t="n">
        <v>14400</v>
      </c>
      <c r="N189" s="0" t="n">
        <v>1256</v>
      </c>
      <c r="O189" s="0" t="n">
        <v>104</v>
      </c>
      <c r="P189" s="0" t="n">
        <v>114</v>
      </c>
      <c r="Q189" s="0" t="n">
        <v>127</v>
      </c>
      <c r="R189" s="0" t="n">
        <v>23</v>
      </c>
    </row>
    <row r="190" customFormat="false" ht="13.8" hidden="false" customHeight="false" outlineLevel="0" collapsed="false">
      <c r="A190" s="0" t="n">
        <v>189</v>
      </c>
      <c r="B190" s="0" t="n">
        <v>0</v>
      </c>
      <c r="C190" s="0" t="n">
        <v>122.843190489728</v>
      </c>
      <c r="D190" s="0" t="n">
        <v>13.4247536774148</v>
      </c>
      <c r="E190" s="0" t="n">
        <v>47416</v>
      </c>
      <c r="F190" s="0" t="n">
        <v>1490</v>
      </c>
      <c r="G190" s="0" t="n">
        <v>115.963130464252</v>
      </c>
      <c r="H190" s="0" t="n">
        <v>123.716318141906</v>
      </c>
      <c r="I190" s="0" t="n">
        <v>129.364160703014</v>
      </c>
      <c r="J190" s="0" t="n">
        <v>13.4010302387615</v>
      </c>
      <c r="K190" s="0" t="n">
        <v>125.637972878076</v>
      </c>
      <c r="L190" s="0" t="n">
        <v>14.5907856004399</v>
      </c>
      <c r="M190" s="0" t="n">
        <v>14400</v>
      </c>
      <c r="N190" s="0" t="n">
        <v>906</v>
      </c>
      <c r="O190" s="0" t="n">
        <v>116.722413243047</v>
      </c>
      <c r="P190" s="0" t="n">
        <v>125.126532737792</v>
      </c>
      <c r="Q190" s="0" t="n">
        <v>134.658168241755</v>
      </c>
      <c r="R190" s="0" t="n">
        <v>17.9357549987085</v>
      </c>
    </row>
    <row r="191" customFormat="false" ht="13.8" hidden="false" customHeight="false" outlineLevel="0" collapsed="false">
      <c r="A191" s="0" t="n">
        <v>190</v>
      </c>
      <c r="B191" s="0" t="n">
        <v>0</v>
      </c>
      <c r="C191" s="0" t="n">
        <v>132.571146836881</v>
      </c>
      <c r="D191" s="0" t="n">
        <v>11.345825745994</v>
      </c>
      <c r="E191" s="0" t="n">
        <v>70854</v>
      </c>
      <c r="F191" s="0" t="n">
        <v>953</v>
      </c>
      <c r="G191" s="0" t="n">
        <v>128.863204230437</v>
      </c>
      <c r="H191" s="0" t="n">
        <v>133.333333333333</v>
      </c>
      <c r="I191" s="0" t="n">
        <v>137.291125330046</v>
      </c>
      <c r="J191" s="0" t="n">
        <v>8.42792109960948</v>
      </c>
      <c r="K191" s="0" t="n">
        <v>135.982877806899</v>
      </c>
      <c r="L191" s="0" t="n">
        <v>21.6248674508657</v>
      </c>
      <c r="M191" s="0" t="n">
        <v>14400</v>
      </c>
      <c r="N191" s="0" t="n">
        <v>691</v>
      </c>
      <c r="O191" s="0" t="n">
        <v>130.434782608696</v>
      </c>
      <c r="P191" s="0" t="n">
        <v>142.916573582534</v>
      </c>
      <c r="Q191" s="0" t="n">
        <v>149.330288420691</v>
      </c>
      <c r="R191" s="0" t="n">
        <v>18.8955058119958</v>
      </c>
    </row>
    <row r="192" customFormat="false" ht="13.8" hidden="false" customHeight="false" outlineLevel="0" collapsed="false">
      <c r="A192" s="0" t="n">
        <v>191</v>
      </c>
      <c r="B192" s="0" t="n">
        <v>0</v>
      </c>
      <c r="C192" s="0" t="n">
        <v>130.08687442783</v>
      </c>
      <c r="D192" s="0" t="n">
        <v>20.5320209294819</v>
      </c>
      <c r="E192" s="0" t="n">
        <v>14542</v>
      </c>
      <c r="F192" s="0" t="n">
        <v>1434</v>
      </c>
      <c r="G192" s="0" t="n">
        <v>118.25</v>
      </c>
      <c r="H192" s="0" t="n">
        <v>132.5</v>
      </c>
      <c r="I192" s="0" t="n">
        <v>145</v>
      </c>
      <c r="J192" s="0" t="n">
        <v>26.75</v>
      </c>
      <c r="K192" s="0" t="n">
        <v>129.956019589696</v>
      </c>
      <c r="L192" s="0" t="n">
        <v>20.6030252834557</v>
      </c>
      <c r="M192" s="0" t="n">
        <v>14400</v>
      </c>
      <c r="N192" s="0" t="n">
        <v>1434</v>
      </c>
      <c r="O192" s="0" t="n">
        <v>118.25</v>
      </c>
      <c r="P192" s="0" t="n">
        <v>132</v>
      </c>
      <c r="Q192" s="0" t="n">
        <v>145</v>
      </c>
      <c r="R192" s="0" t="n">
        <v>26.75</v>
      </c>
    </row>
    <row r="193" customFormat="false" ht="13.8" hidden="false" customHeight="false" outlineLevel="0" collapsed="false">
      <c r="A193" s="0" t="n">
        <v>192</v>
      </c>
      <c r="B193" s="0" t="n">
        <v>1</v>
      </c>
      <c r="C193" s="0" t="n">
        <v>134.965058638617</v>
      </c>
      <c r="D193" s="0" t="n">
        <v>16.0426221001422</v>
      </c>
      <c r="E193" s="0" t="n">
        <v>17168</v>
      </c>
      <c r="F193" s="0" t="n">
        <v>626</v>
      </c>
      <c r="G193" s="0" t="n">
        <v>126</v>
      </c>
      <c r="H193" s="0" t="n">
        <v>138</v>
      </c>
      <c r="I193" s="0" t="n">
        <v>145</v>
      </c>
      <c r="J193" s="0" t="n">
        <v>19</v>
      </c>
      <c r="K193" s="0" t="n">
        <v>135.678033022254</v>
      </c>
      <c r="L193" s="0" t="n">
        <v>16.3416084840728</v>
      </c>
      <c r="M193" s="0" t="n">
        <v>14400</v>
      </c>
      <c r="N193" s="0" t="n">
        <v>470</v>
      </c>
      <c r="O193" s="0" t="n">
        <v>128</v>
      </c>
      <c r="P193" s="0" t="n">
        <v>138</v>
      </c>
      <c r="Q193" s="0" t="n">
        <v>146</v>
      </c>
      <c r="R193" s="0" t="n">
        <v>18</v>
      </c>
    </row>
    <row r="194" customFormat="false" ht="13.8" hidden="false" customHeight="false" outlineLevel="0" collapsed="false">
      <c r="A194" s="0" t="n">
        <v>193</v>
      </c>
      <c r="B194" s="0" t="n">
        <v>0</v>
      </c>
      <c r="C194" s="0" t="n">
        <v>124.004356042014</v>
      </c>
      <c r="D194" s="0" t="n">
        <v>18.2774498040888</v>
      </c>
      <c r="E194" s="0" t="n">
        <v>20744</v>
      </c>
      <c r="F194" s="0" t="n">
        <v>370</v>
      </c>
      <c r="G194" s="0" t="n">
        <v>116.25</v>
      </c>
      <c r="H194" s="0" t="n">
        <v>126</v>
      </c>
      <c r="I194" s="0" t="n">
        <v>135.25</v>
      </c>
      <c r="J194" s="0" t="n">
        <v>19</v>
      </c>
      <c r="K194" s="0" t="n">
        <v>123.471990889031</v>
      </c>
      <c r="L194" s="0" t="n">
        <v>21.1417930853398</v>
      </c>
      <c r="M194" s="0" t="n">
        <v>14400</v>
      </c>
      <c r="N194" s="0" t="n">
        <v>351</v>
      </c>
      <c r="O194" s="0" t="n">
        <v>112</v>
      </c>
      <c r="P194" s="0" t="n">
        <v>127.75</v>
      </c>
      <c r="Q194" s="0" t="n">
        <v>138.25</v>
      </c>
      <c r="R194" s="0" t="n">
        <v>26.25</v>
      </c>
    </row>
    <row r="195" customFormat="false" ht="13.8" hidden="false" customHeight="false" outlineLevel="0" collapsed="false">
      <c r="A195" s="0" t="n">
        <v>194</v>
      </c>
      <c r="B195" s="0" t="n">
        <v>0</v>
      </c>
      <c r="C195" s="0" t="n">
        <v>145.822569557079</v>
      </c>
      <c r="D195" s="0" t="n">
        <v>12.5726967250754</v>
      </c>
      <c r="E195" s="0" t="n">
        <v>43904</v>
      </c>
      <c r="F195" s="0" t="n">
        <v>119</v>
      </c>
      <c r="G195" s="0" t="n">
        <v>141.488797676081</v>
      </c>
      <c r="H195" s="0" t="n">
        <v>147.392774858553</v>
      </c>
      <c r="I195" s="0" t="n">
        <v>153.061224489796</v>
      </c>
      <c r="J195" s="0" t="n">
        <v>11.5724268137145</v>
      </c>
      <c r="K195" s="0" t="n">
        <v>150.525398648158</v>
      </c>
      <c r="L195" s="0" t="n">
        <v>11.0846134361752</v>
      </c>
      <c r="M195" s="0" t="n">
        <v>14400</v>
      </c>
      <c r="N195" s="0" t="n">
        <v>29</v>
      </c>
      <c r="O195" s="0" t="n">
        <v>147.426797952353</v>
      </c>
      <c r="P195" s="0" t="n">
        <v>151.99821702028</v>
      </c>
      <c r="Q195" s="0" t="n">
        <v>155.532493445765</v>
      </c>
      <c r="R195" s="0" t="n">
        <v>8.10569549341167</v>
      </c>
    </row>
    <row r="196" customFormat="false" ht="13.8" hidden="false" customHeight="false" outlineLevel="0" collapsed="false">
      <c r="A196" s="0" t="n">
        <v>195</v>
      </c>
      <c r="B196" s="0" t="n">
        <v>0</v>
      </c>
      <c r="C196" s="0" t="n">
        <v>128.465350337584</v>
      </c>
      <c r="D196" s="0" t="n">
        <v>18.3735329721726</v>
      </c>
      <c r="E196" s="0" t="n">
        <v>181364</v>
      </c>
      <c r="F196" s="0" t="n">
        <v>14739</v>
      </c>
      <c r="G196" s="0" t="n">
        <v>116</v>
      </c>
      <c r="H196" s="0" t="n">
        <v>124</v>
      </c>
      <c r="I196" s="0" t="n">
        <v>141</v>
      </c>
      <c r="J196" s="0" t="n">
        <v>25</v>
      </c>
      <c r="K196" s="0" t="n">
        <v>139.180136096032</v>
      </c>
      <c r="L196" s="0" t="n">
        <v>15.1664556746812</v>
      </c>
      <c r="M196" s="0" t="n">
        <v>14400</v>
      </c>
      <c r="N196" s="0" t="n">
        <v>1321</v>
      </c>
      <c r="O196" s="0" t="n">
        <v>134</v>
      </c>
      <c r="P196" s="0" t="n">
        <v>143</v>
      </c>
      <c r="Q196" s="0" t="n">
        <v>149</v>
      </c>
      <c r="R196" s="0" t="n">
        <v>15</v>
      </c>
    </row>
    <row r="197" customFormat="false" ht="13.8" hidden="false" customHeight="false" outlineLevel="0" collapsed="false">
      <c r="A197" s="0" t="n">
        <v>196</v>
      </c>
      <c r="B197" s="0" t="n">
        <v>1</v>
      </c>
      <c r="C197" s="0" t="n">
        <v>136.918420081211</v>
      </c>
      <c r="D197" s="0" t="n">
        <v>19.432506130549</v>
      </c>
      <c r="E197" s="0" t="n">
        <v>14461</v>
      </c>
      <c r="F197" s="0" t="n">
        <v>916</v>
      </c>
      <c r="G197" s="0" t="n">
        <v>126</v>
      </c>
      <c r="H197" s="0" t="n">
        <v>134</v>
      </c>
      <c r="I197" s="0" t="n">
        <v>146</v>
      </c>
      <c r="J197" s="0" t="n">
        <v>20</v>
      </c>
      <c r="K197" s="0" t="n">
        <v>136.908892020172</v>
      </c>
      <c r="L197" s="0" t="n">
        <v>19.4734560966962</v>
      </c>
      <c r="M197" s="0" t="n">
        <v>14400</v>
      </c>
      <c r="N197" s="0" t="n">
        <v>916</v>
      </c>
      <c r="O197" s="0" t="n">
        <v>126</v>
      </c>
      <c r="P197" s="0" t="n">
        <v>134</v>
      </c>
      <c r="Q197" s="0" t="n">
        <v>146</v>
      </c>
      <c r="R197" s="0" t="n">
        <v>20</v>
      </c>
    </row>
    <row r="198" customFormat="false" ht="13.8" hidden="false" customHeight="false" outlineLevel="0" collapsed="false">
      <c r="A198" s="0" t="n">
        <v>197</v>
      </c>
      <c r="B198" s="0" t="n">
        <v>0</v>
      </c>
      <c r="C198" s="0" t="n">
        <v>132.096801757813</v>
      </c>
      <c r="D198" s="0" t="n">
        <v>17.5059657028552</v>
      </c>
      <c r="E198" s="0" t="n">
        <v>26828</v>
      </c>
      <c r="F198" s="0" t="n">
        <v>2252</v>
      </c>
      <c r="G198" s="0" t="n">
        <v>127</v>
      </c>
      <c r="H198" s="0" t="n">
        <v>134</v>
      </c>
      <c r="I198" s="0" t="n">
        <v>139.75</v>
      </c>
      <c r="J198" s="0" t="n">
        <v>12.75</v>
      </c>
      <c r="K198" s="0" t="n">
        <v>127.975882768362</v>
      </c>
      <c r="L198" s="0" t="n">
        <v>19.2843329441823</v>
      </c>
      <c r="M198" s="0" t="n">
        <v>14400</v>
      </c>
      <c r="N198" s="0" t="n">
        <v>240</v>
      </c>
      <c r="O198" s="0" t="n">
        <v>122.5</v>
      </c>
      <c r="P198" s="0" t="n">
        <v>131</v>
      </c>
      <c r="Q198" s="0" t="n">
        <v>136.25</v>
      </c>
      <c r="R198" s="0" t="n">
        <v>13.75</v>
      </c>
    </row>
    <row r="199" customFormat="false" ht="13.8" hidden="false" customHeight="false" outlineLevel="0" collapsed="false">
      <c r="A199" s="0" t="n">
        <v>198</v>
      </c>
      <c r="B199" s="0" t="n">
        <v>0</v>
      </c>
      <c r="C199" s="0" t="n">
        <v>138.647229683809</v>
      </c>
      <c r="D199" s="0" t="n">
        <v>9.3710531618599</v>
      </c>
      <c r="E199" s="0" t="n">
        <v>30953</v>
      </c>
      <c r="F199" s="0" t="n">
        <v>54</v>
      </c>
      <c r="G199" s="0" t="n">
        <v>135.75</v>
      </c>
      <c r="H199" s="0" t="n">
        <v>139.5</v>
      </c>
      <c r="I199" s="0" t="n">
        <v>142.75</v>
      </c>
      <c r="J199" s="0" t="n">
        <v>7</v>
      </c>
      <c r="K199" s="0" t="n">
        <v>139.127952619147</v>
      </c>
      <c r="L199" s="0" t="n">
        <v>5.38643317445774</v>
      </c>
      <c r="M199" s="0" t="n">
        <v>14400</v>
      </c>
      <c r="N199" s="0" t="n">
        <v>6</v>
      </c>
      <c r="O199" s="0" t="n">
        <v>137</v>
      </c>
      <c r="P199" s="0" t="n">
        <v>140.25</v>
      </c>
      <c r="Q199" s="0" t="n">
        <v>142.25</v>
      </c>
      <c r="R199" s="0" t="n">
        <v>5.25</v>
      </c>
    </row>
    <row r="200" customFormat="false" ht="13.8" hidden="false" customHeight="false" outlineLevel="0" collapsed="false">
      <c r="A200" s="0" t="n">
        <v>199</v>
      </c>
      <c r="B200" s="0" t="n">
        <v>0</v>
      </c>
      <c r="C200" s="0" t="n">
        <v>137.872435909164</v>
      </c>
      <c r="D200" s="0" t="n">
        <v>14.1453764437653</v>
      </c>
      <c r="E200" s="0" t="n">
        <v>52555</v>
      </c>
      <c r="F200" s="0" t="n">
        <v>885</v>
      </c>
      <c r="G200" s="0" t="n">
        <v>133.599311837812</v>
      </c>
      <c r="H200" s="0" t="n">
        <v>139.542824640329</v>
      </c>
      <c r="I200" s="0" t="n">
        <v>145.256759484585</v>
      </c>
      <c r="J200" s="0" t="n">
        <v>11.6574476467734</v>
      </c>
      <c r="K200" s="0" t="n">
        <v>133.605737876125</v>
      </c>
      <c r="L200" s="0" t="n">
        <v>21.9125615493626</v>
      </c>
      <c r="M200" s="0" t="n">
        <v>14400</v>
      </c>
      <c r="N200" s="0" t="n">
        <v>622</v>
      </c>
      <c r="O200" s="0" t="n">
        <v>126.050420168067</v>
      </c>
      <c r="P200" s="0" t="n">
        <v>138.229929550524</v>
      </c>
      <c r="Q200" s="0" t="n">
        <v>148.657351903622</v>
      </c>
      <c r="R200" s="0" t="n">
        <v>22.6069317355546</v>
      </c>
    </row>
    <row r="201" customFormat="false" ht="13.8" hidden="false" customHeight="false" outlineLevel="0" collapsed="false">
      <c r="A201" s="0" t="n">
        <v>200</v>
      </c>
      <c r="B201" s="0" t="n">
        <v>0</v>
      </c>
      <c r="C201" s="0" t="n">
        <v>120.793642654183</v>
      </c>
      <c r="D201" s="0" t="n">
        <v>11.3035372328164</v>
      </c>
      <c r="E201" s="0" t="n">
        <v>181984</v>
      </c>
      <c r="F201" s="0" t="n">
        <v>16223</v>
      </c>
      <c r="G201" s="0" t="n">
        <v>115</v>
      </c>
      <c r="H201" s="0" t="n">
        <v>121</v>
      </c>
      <c r="I201" s="0" t="n">
        <v>126</v>
      </c>
      <c r="J201" s="0" t="n">
        <v>11</v>
      </c>
      <c r="K201" s="0" t="n">
        <v>115.495810891682</v>
      </c>
      <c r="L201" s="0" t="n">
        <v>16.2996003717215</v>
      </c>
      <c r="M201" s="0" t="n">
        <v>14400</v>
      </c>
      <c r="N201" s="0" t="n">
        <v>1032</v>
      </c>
      <c r="O201" s="0" t="n">
        <v>107</v>
      </c>
      <c r="P201" s="0" t="n">
        <v>115</v>
      </c>
      <c r="Q201" s="0" t="n">
        <v>121</v>
      </c>
      <c r="R201" s="0" t="n">
        <v>14</v>
      </c>
    </row>
    <row r="202" customFormat="false" ht="13.8" hidden="false" customHeight="false" outlineLevel="0" collapsed="false">
      <c r="A202" s="0" t="n">
        <v>201</v>
      </c>
      <c r="B202" s="0" t="n">
        <v>0</v>
      </c>
      <c r="C202" s="0" t="n">
        <v>126.689398221902</v>
      </c>
      <c r="D202" s="0" t="n">
        <v>14.4862620085542</v>
      </c>
      <c r="E202" s="0" t="n">
        <v>107760</v>
      </c>
      <c r="F202" s="0" t="n">
        <v>10465</v>
      </c>
      <c r="G202" s="0" t="n">
        <v>118</v>
      </c>
      <c r="H202" s="0" t="n">
        <v>127</v>
      </c>
      <c r="I202" s="0" t="n">
        <v>137</v>
      </c>
      <c r="J202" s="0" t="n">
        <v>19</v>
      </c>
      <c r="K202" s="0" t="n">
        <v>137.765780014378</v>
      </c>
      <c r="L202" s="0" t="n">
        <v>11.3682839529544</v>
      </c>
      <c r="M202" s="0" t="n">
        <v>14400</v>
      </c>
      <c r="N202" s="0" t="n">
        <v>490</v>
      </c>
      <c r="O202" s="0" t="n">
        <v>133</v>
      </c>
      <c r="P202" s="0" t="n">
        <v>140</v>
      </c>
      <c r="Q202" s="0" t="n">
        <v>145</v>
      </c>
      <c r="R202" s="0" t="n">
        <v>12</v>
      </c>
    </row>
    <row r="203" customFormat="false" ht="13.8" hidden="false" customHeight="false" outlineLevel="0" collapsed="false">
      <c r="A203" s="0" t="n">
        <v>202</v>
      </c>
      <c r="B203" s="0" t="n">
        <v>0</v>
      </c>
      <c r="C203" s="0" t="n">
        <v>137.852433881393</v>
      </c>
      <c r="D203" s="0" t="n">
        <v>15.0612746381169</v>
      </c>
      <c r="E203" s="0" t="n">
        <v>328908</v>
      </c>
      <c r="F203" s="0" t="n">
        <v>38672</v>
      </c>
      <c r="G203" s="0" t="n">
        <v>132</v>
      </c>
      <c r="H203" s="0" t="n">
        <v>139</v>
      </c>
      <c r="I203" s="0" t="n">
        <v>146</v>
      </c>
      <c r="J203" s="0" t="n">
        <v>14</v>
      </c>
      <c r="K203" s="0" t="n">
        <v>150.896012039127</v>
      </c>
      <c r="L203" s="0" t="n">
        <v>12.0383707098692</v>
      </c>
      <c r="M203" s="0" t="n">
        <v>14400</v>
      </c>
      <c r="N203" s="0" t="n">
        <v>1110</v>
      </c>
      <c r="O203" s="0" t="n">
        <v>143</v>
      </c>
      <c r="P203" s="0" t="n">
        <v>150</v>
      </c>
      <c r="Q203" s="0" t="n">
        <v>160</v>
      </c>
      <c r="R203" s="0" t="n">
        <v>17</v>
      </c>
    </row>
    <row r="204" customFormat="false" ht="13.8" hidden="false" customHeight="false" outlineLevel="0" collapsed="false">
      <c r="A204" s="0" t="n">
        <v>203</v>
      </c>
      <c r="B204" s="0" t="n">
        <v>0</v>
      </c>
      <c r="C204" s="0" t="n">
        <v>136.488068941288</v>
      </c>
      <c r="D204" s="0" t="n">
        <v>14.3504249125307</v>
      </c>
      <c r="E204" s="0" t="n">
        <v>258788</v>
      </c>
      <c r="F204" s="0" t="n">
        <v>11157</v>
      </c>
      <c r="G204" s="0" t="n">
        <v>127</v>
      </c>
      <c r="H204" s="0" t="n">
        <v>135</v>
      </c>
      <c r="I204" s="0" t="n">
        <v>145</v>
      </c>
      <c r="J204" s="0" t="n">
        <v>18</v>
      </c>
      <c r="K204" s="0" t="n">
        <v>139.655579657749</v>
      </c>
      <c r="L204" s="0" t="n">
        <v>18.9211267083038</v>
      </c>
      <c r="M204" s="0" t="n">
        <v>14400</v>
      </c>
      <c r="N204" s="0" t="n">
        <v>1953</v>
      </c>
      <c r="O204" s="0" t="n">
        <v>131</v>
      </c>
      <c r="P204" s="0" t="n">
        <v>147</v>
      </c>
      <c r="Q204" s="0" t="n">
        <v>152</v>
      </c>
      <c r="R204" s="0" t="n">
        <v>21</v>
      </c>
    </row>
    <row r="205" customFormat="false" ht="13.8" hidden="false" customHeight="false" outlineLevel="0" collapsed="false">
      <c r="A205" s="0" t="n">
        <v>204</v>
      </c>
      <c r="B205" s="0" t="n">
        <v>0</v>
      </c>
      <c r="C205" s="0" t="n">
        <v>134.572013630757</v>
      </c>
      <c r="D205" s="0" t="n">
        <v>11.1967512449675</v>
      </c>
      <c r="E205" s="0" t="n">
        <v>35874</v>
      </c>
      <c r="F205" s="0" t="n">
        <v>798</v>
      </c>
      <c r="G205" s="0" t="n">
        <v>132.16190910792</v>
      </c>
      <c r="H205" s="0" t="n">
        <v>135.15109263578</v>
      </c>
      <c r="I205" s="0" t="n">
        <v>138.504711587743</v>
      </c>
      <c r="J205" s="0" t="n">
        <v>6.34280247982309</v>
      </c>
      <c r="K205" s="0" t="n">
        <v>132.753191366294</v>
      </c>
      <c r="L205" s="0" t="n">
        <v>15.2218697605268</v>
      </c>
      <c r="M205" s="0" t="n">
        <v>14400</v>
      </c>
      <c r="N205" s="0" t="n">
        <v>785</v>
      </c>
      <c r="O205" s="0" t="n">
        <v>129.871638885649</v>
      </c>
      <c r="P205" s="0" t="n">
        <v>133.883185159983</v>
      </c>
      <c r="Q205" s="0" t="n">
        <v>138.887246748745</v>
      </c>
      <c r="R205" s="0" t="n">
        <v>9.01560786309614</v>
      </c>
    </row>
    <row r="206" customFormat="false" ht="13.8" hidden="false" customHeight="false" outlineLevel="0" collapsed="false">
      <c r="A206" s="0" t="n">
        <v>205</v>
      </c>
      <c r="B206" s="0" t="n">
        <v>0</v>
      </c>
      <c r="C206" s="0" t="n">
        <v>132.668004412531</v>
      </c>
      <c r="D206" s="0" t="n">
        <v>14.2516164500532</v>
      </c>
      <c r="E206" s="0" t="n">
        <v>159008</v>
      </c>
      <c r="F206" s="0" t="n">
        <v>11247</v>
      </c>
      <c r="G206" s="0" t="n">
        <v>126</v>
      </c>
      <c r="H206" s="0" t="n">
        <v>133</v>
      </c>
      <c r="I206" s="0" t="n">
        <v>140</v>
      </c>
      <c r="J206" s="0" t="n">
        <v>14</v>
      </c>
      <c r="K206" s="0" t="n">
        <v>114.571142581745</v>
      </c>
      <c r="L206" s="0" t="n">
        <v>25.6630144049417</v>
      </c>
      <c r="M206" s="0" t="n">
        <v>14400</v>
      </c>
      <c r="N206" s="0" t="n">
        <v>913</v>
      </c>
      <c r="O206" s="0" t="n">
        <v>99</v>
      </c>
      <c r="P206" s="0" t="n">
        <v>113</v>
      </c>
      <c r="Q206" s="0" t="n">
        <v>133</v>
      </c>
      <c r="R206" s="0" t="n">
        <v>34</v>
      </c>
    </row>
    <row r="207" customFormat="false" ht="13.8" hidden="false" customHeight="false" outlineLevel="0" collapsed="false">
      <c r="A207" s="0" t="n">
        <v>206</v>
      </c>
      <c r="B207" s="0" t="n">
        <v>0</v>
      </c>
      <c r="C207" s="0" t="n">
        <v>150.253792493923</v>
      </c>
      <c r="D207" s="0" t="n">
        <v>13.2562042346905</v>
      </c>
      <c r="E207" s="0" t="n">
        <v>60455</v>
      </c>
      <c r="F207" s="0" t="n">
        <v>978</v>
      </c>
      <c r="G207" s="0" t="n">
        <v>145.921746947341</v>
      </c>
      <c r="H207" s="0" t="n">
        <v>153.061224489796</v>
      </c>
      <c r="I207" s="0" t="n">
        <v>158.693293608858</v>
      </c>
      <c r="J207" s="0" t="n">
        <v>12.7715466615171</v>
      </c>
      <c r="K207" s="0" t="n">
        <v>150.044381673356</v>
      </c>
      <c r="L207" s="0" t="n">
        <v>18.5521647316166</v>
      </c>
      <c r="M207" s="0" t="n">
        <v>14400</v>
      </c>
      <c r="N207" s="0" t="n">
        <v>434</v>
      </c>
      <c r="O207" s="0" t="n">
        <v>142.62528619834</v>
      </c>
      <c r="P207" s="0" t="n">
        <v>156.066601782557</v>
      </c>
      <c r="Q207" s="0" t="n">
        <v>163.04347826087</v>
      </c>
      <c r="R207" s="0" t="n">
        <v>20.4181920625293</v>
      </c>
    </row>
    <row r="208" customFormat="false" ht="13.8" hidden="false" customHeight="false" outlineLevel="0" collapsed="false">
      <c r="A208" s="0" t="n">
        <v>207</v>
      </c>
      <c r="B208" s="0" t="n">
        <v>0</v>
      </c>
      <c r="C208" s="0" t="n">
        <v>148.274522673031</v>
      </c>
      <c r="D208" s="0" t="n">
        <v>8.80613504270162</v>
      </c>
      <c r="E208" s="0" t="n">
        <v>94192</v>
      </c>
      <c r="F208" s="0" t="n">
        <v>10392</v>
      </c>
      <c r="G208" s="0" t="n">
        <v>144</v>
      </c>
      <c r="H208" s="0" t="n">
        <v>149</v>
      </c>
      <c r="I208" s="0" t="n">
        <v>153</v>
      </c>
      <c r="J208" s="0" t="n">
        <v>9</v>
      </c>
      <c r="K208" s="0" t="n">
        <v>141.975476226189</v>
      </c>
      <c r="L208" s="0" t="n">
        <v>11.7996594000145</v>
      </c>
      <c r="M208" s="0" t="n">
        <v>14400</v>
      </c>
      <c r="N208" s="0" t="n">
        <v>1066</v>
      </c>
      <c r="O208" s="0" t="n">
        <v>139</v>
      </c>
      <c r="P208" s="0" t="n">
        <v>145</v>
      </c>
      <c r="Q208" s="0" t="n">
        <v>149</v>
      </c>
      <c r="R208" s="0" t="n">
        <v>10</v>
      </c>
    </row>
    <row r="209" customFormat="false" ht="13.8" hidden="false" customHeight="false" outlineLevel="0" collapsed="false">
      <c r="A209" s="0" t="n">
        <v>208</v>
      </c>
      <c r="B209" s="0" t="n">
        <v>0</v>
      </c>
      <c r="C209" s="0" t="n">
        <v>150.869738184905</v>
      </c>
      <c r="D209" s="0" t="n">
        <v>18.1611432358978</v>
      </c>
      <c r="E209" s="0" t="n">
        <v>125355</v>
      </c>
      <c r="F209" s="0" t="n">
        <v>14628</v>
      </c>
      <c r="G209" s="0" t="n">
        <v>141.25</v>
      </c>
      <c r="H209" s="0" t="n">
        <v>152</v>
      </c>
      <c r="I209" s="0" t="n">
        <v>164</v>
      </c>
      <c r="J209" s="0" t="n">
        <v>22.75</v>
      </c>
      <c r="K209" s="0" t="n">
        <v>147.288084600418</v>
      </c>
      <c r="L209" s="0" t="n">
        <v>16.6366775728687</v>
      </c>
      <c r="M209" s="0" t="n">
        <v>14400</v>
      </c>
      <c r="N209" s="0" t="n">
        <v>523</v>
      </c>
      <c r="O209" s="0" t="n">
        <v>142.75</v>
      </c>
      <c r="P209" s="0" t="n">
        <v>149.25</v>
      </c>
      <c r="Q209" s="0" t="n">
        <v>155.5</v>
      </c>
      <c r="R209" s="0" t="n">
        <v>12.75</v>
      </c>
    </row>
    <row r="210" customFormat="false" ht="13.8" hidden="false" customHeight="false" outlineLevel="0" collapsed="false">
      <c r="A210" s="0" t="n">
        <v>209</v>
      </c>
      <c r="B210" s="0" t="n">
        <v>0</v>
      </c>
      <c r="C210" s="0" t="n">
        <v>131.330283115765</v>
      </c>
      <c r="D210" s="0" t="n">
        <v>16.1593826675395</v>
      </c>
      <c r="E210" s="0" t="n">
        <v>29750</v>
      </c>
      <c r="F210" s="0" t="n">
        <v>443</v>
      </c>
      <c r="G210" s="0" t="n">
        <v>121.951219512195</v>
      </c>
      <c r="H210" s="0" t="n">
        <v>127.573953154606</v>
      </c>
      <c r="I210" s="0" t="n">
        <v>138.134900338143</v>
      </c>
      <c r="J210" s="0" t="n">
        <v>16.1836808259476</v>
      </c>
      <c r="K210" s="0" t="n">
        <v>130.481066878904</v>
      </c>
      <c r="L210" s="0" t="n">
        <v>14.0150236441656</v>
      </c>
      <c r="M210" s="0" t="n">
        <v>14400</v>
      </c>
      <c r="N210" s="0" t="n">
        <v>229</v>
      </c>
      <c r="O210" s="0" t="n">
        <v>123.108376490213</v>
      </c>
      <c r="P210" s="0" t="n">
        <v>130.3453994689</v>
      </c>
      <c r="Q210" s="0" t="n">
        <v>138.872589155868</v>
      </c>
      <c r="R210" s="0" t="n">
        <v>15.7642126656545</v>
      </c>
    </row>
    <row r="211" customFormat="false" ht="13.8" hidden="false" customHeight="false" outlineLevel="0" collapsed="false">
      <c r="A211" s="0" t="n">
        <v>210</v>
      </c>
      <c r="B211" s="0" t="n">
        <v>1</v>
      </c>
      <c r="C211" s="0" t="n">
        <v>134.667117661271</v>
      </c>
      <c r="D211" s="0" t="n">
        <v>13.3840688971969</v>
      </c>
      <c r="E211" s="0" t="n">
        <v>51103</v>
      </c>
      <c r="F211" s="0" t="n">
        <v>9713</v>
      </c>
      <c r="G211" s="0" t="n">
        <v>126.25</v>
      </c>
      <c r="H211" s="0" t="n">
        <v>132.25</v>
      </c>
      <c r="I211" s="0" t="n">
        <v>142</v>
      </c>
      <c r="J211" s="0" t="n">
        <v>15.75</v>
      </c>
      <c r="K211" s="0" t="n">
        <v>140.130455483257</v>
      </c>
      <c r="L211" s="0" t="n">
        <v>18.6136883033441</v>
      </c>
      <c r="M211" s="0" t="n">
        <v>14400</v>
      </c>
      <c r="N211" s="0" t="n">
        <v>1798</v>
      </c>
      <c r="O211" s="0" t="n">
        <v>126.75</v>
      </c>
      <c r="P211" s="0" t="n">
        <v>141.5</v>
      </c>
      <c r="Q211" s="0" t="n">
        <v>153.25</v>
      </c>
      <c r="R211" s="0" t="n">
        <v>26.5</v>
      </c>
    </row>
    <row r="212" customFormat="false" ht="13.8" hidden="false" customHeight="false" outlineLevel="0" collapsed="false">
      <c r="A212" s="0" t="n">
        <v>211</v>
      </c>
      <c r="B212" s="0" t="n">
        <v>0</v>
      </c>
      <c r="C212" s="0" t="n">
        <v>135.598473265151</v>
      </c>
      <c r="D212" s="0" t="n">
        <v>14.6577311639293</v>
      </c>
      <c r="E212" s="0" t="n">
        <v>195952</v>
      </c>
      <c r="F212" s="0" t="n">
        <v>19366</v>
      </c>
      <c r="G212" s="0" t="n">
        <v>129</v>
      </c>
      <c r="H212" s="0" t="n">
        <v>136</v>
      </c>
      <c r="I212" s="0" t="n">
        <v>143</v>
      </c>
      <c r="J212" s="0" t="n">
        <v>14</v>
      </c>
      <c r="K212" s="0" t="n">
        <v>145.310807701158</v>
      </c>
      <c r="L212" s="0" t="n">
        <v>29.9967815603706</v>
      </c>
      <c r="M212" s="0" t="n">
        <v>14400</v>
      </c>
      <c r="N212" s="0" t="n">
        <v>1363</v>
      </c>
      <c r="O212" s="0" t="n">
        <v>129</v>
      </c>
      <c r="P212" s="0" t="n">
        <v>149</v>
      </c>
      <c r="Q212" s="0" t="n">
        <v>170</v>
      </c>
      <c r="R212" s="0" t="n">
        <v>41</v>
      </c>
    </row>
    <row r="213" customFormat="false" ht="13.8" hidden="false" customHeight="false" outlineLevel="0" collapsed="false">
      <c r="A213" s="0" t="n">
        <v>212</v>
      </c>
      <c r="B213" s="0" t="n">
        <v>1</v>
      </c>
      <c r="C213" s="0" t="n">
        <v>137.509299286217</v>
      </c>
      <c r="D213" s="0" t="n">
        <v>22.1412950115612</v>
      </c>
      <c r="E213" s="0" t="n">
        <v>43328</v>
      </c>
      <c r="F213" s="0" t="n">
        <v>3540</v>
      </c>
      <c r="G213" s="0" t="n">
        <v>127</v>
      </c>
      <c r="H213" s="0" t="n">
        <v>136</v>
      </c>
      <c r="I213" s="0" t="n">
        <v>154</v>
      </c>
      <c r="J213" s="0" t="n">
        <v>27</v>
      </c>
      <c r="K213" s="0" t="n">
        <v>141.496904631299</v>
      </c>
      <c r="L213" s="0" t="n">
        <v>30.7785711078839</v>
      </c>
      <c r="M213" s="0" t="n">
        <v>14400</v>
      </c>
      <c r="N213" s="0" t="n">
        <v>1639</v>
      </c>
      <c r="O213" s="0" t="n">
        <v>132</v>
      </c>
      <c r="P213" s="0" t="n">
        <v>155</v>
      </c>
      <c r="Q213" s="0" t="n">
        <v>162</v>
      </c>
      <c r="R213" s="0" t="n">
        <v>30</v>
      </c>
    </row>
    <row r="214" customFormat="false" ht="13.8" hidden="false" customHeight="false" outlineLevel="0" collapsed="false">
      <c r="A214" s="0" t="n">
        <v>213</v>
      </c>
      <c r="B214" s="0" t="n">
        <v>1</v>
      </c>
      <c r="C214" s="0" t="n">
        <v>121.370251256281</v>
      </c>
      <c r="D214" s="0" t="n">
        <v>20.5526305855403</v>
      </c>
      <c r="E214" s="0" t="n">
        <v>38576</v>
      </c>
      <c r="F214" s="0" t="n">
        <v>3751</v>
      </c>
      <c r="G214" s="0" t="n">
        <v>115</v>
      </c>
      <c r="H214" s="0" t="n">
        <v>124</v>
      </c>
      <c r="I214" s="0" t="n">
        <v>129</v>
      </c>
      <c r="J214" s="0" t="n">
        <v>14</v>
      </c>
      <c r="K214" s="0" t="n">
        <v>112.387740209195</v>
      </c>
      <c r="L214" s="0" t="n">
        <v>24.7889000707355</v>
      </c>
      <c r="M214" s="0" t="n">
        <v>14400</v>
      </c>
      <c r="N214" s="0" t="n">
        <v>2067</v>
      </c>
      <c r="O214" s="0" t="n">
        <v>101</v>
      </c>
      <c r="P214" s="0" t="n">
        <v>115</v>
      </c>
      <c r="Q214" s="0" t="n">
        <v>125</v>
      </c>
      <c r="R214" s="0" t="n">
        <v>24</v>
      </c>
    </row>
    <row r="215" customFormat="false" ht="13.8" hidden="false" customHeight="false" outlineLevel="0" collapsed="false">
      <c r="A215" s="0" t="n">
        <v>214</v>
      </c>
      <c r="B215" s="0" t="n">
        <v>1</v>
      </c>
      <c r="C215" s="0" t="n">
        <v>138.719691481012</v>
      </c>
      <c r="D215" s="0" t="n">
        <v>11.0641053567605</v>
      </c>
      <c r="E215" s="0" t="n">
        <v>17613</v>
      </c>
      <c r="F215" s="0" t="n">
        <v>1050</v>
      </c>
      <c r="G215" s="0" t="n">
        <v>136.5</v>
      </c>
      <c r="H215" s="0" t="n">
        <v>140.5</v>
      </c>
      <c r="I215" s="0" t="n">
        <v>144.25</v>
      </c>
      <c r="J215" s="0" t="n">
        <v>7.75</v>
      </c>
      <c r="K215" s="0" t="n">
        <v>137.576235955056</v>
      </c>
      <c r="L215" s="0" t="n">
        <v>11.7754795010609</v>
      </c>
      <c r="M215" s="0" t="n">
        <v>14400</v>
      </c>
      <c r="N215" s="0" t="n">
        <v>1050</v>
      </c>
      <c r="O215" s="0" t="n">
        <v>135.25</v>
      </c>
      <c r="P215" s="0" t="n">
        <v>139.75</v>
      </c>
      <c r="Q215" s="0" t="n">
        <v>143.75</v>
      </c>
      <c r="R215" s="0" t="n">
        <v>8.5</v>
      </c>
    </row>
    <row r="216" customFormat="false" ht="13.8" hidden="false" customHeight="false" outlineLevel="0" collapsed="false">
      <c r="A216" s="0" t="n">
        <v>215</v>
      </c>
      <c r="B216" s="0" t="n">
        <v>0</v>
      </c>
      <c r="C216" s="0" t="n">
        <v>117.854511506251</v>
      </c>
      <c r="D216" s="0" t="n">
        <v>18.6456857677546</v>
      </c>
      <c r="E216" s="0" t="n">
        <v>138160</v>
      </c>
      <c r="F216" s="0" t="n">
        <v>11229</v>
      </c>
      <c r="G216" s="0" t="n">
        <v>107</v>
      </c>
      <c r="H216" s="0" t="n">
        <v>117</v>
      </c>
      <c r="I216" s="0" t="n">
        <v>126</v>
      </c>
      <c r="J216" s="0" t="n">
        <v>19</v>
      </c>
      <c r="K216" s="0" t="n">
        <v>107.713056069504</v>
      </c>
      <c r="L216" s="0" t="n">
        <v>12.4974375009991</v>
      </c>
      <c r="M216" s="0" t="n">
        <v>14400</v>
      </c>
      <c r="N216" s="0" t="n">
        <v>1969</v>
      </c>
      <c r="O216" s="0" t="n">
        <v>99</v>
      </c>
      <c r="P216" s="0" t="n">
        <v>109</v>
      </c>
      <c r="Q216" s="0" t="n">
        <v>116</v>
      </c>
      <c r="R216" s="0" t="n">
        <v>17</v>
      </c>
    </row>
    <row r="217" customFormat="false" ht="13.8" hidden="false" customHeight="false" outlineLevel="0" collapsed="false">
      <c r="A217" s="0" t="n">
        <v>216</v>
      </c>
      <c r="B217" s="0" t="n">
        <v>0</v>
      </c>
      <c r="C217" s="0" t="n">
        <v>138.23610194294</v>
      </c>
      <c r="D217" s="0" t="n">
        <v>7.58819000070176</v>
      </c>
      <c r="E217" s="0" t="n">
        <v>181158</v>
      </c>
      <c r="F217" s="0" t="n">
        <v>7127</v>
      </c>
      <c r="G217" s="0" t="n">
        <v>133.333333333333</v>
      </c>
      <c r="H217" s="0" t="n">
        <v>137.53104023382</v>
      </c>
      <c r="I217" s="0" t="n">
        <v>141.75791307157</v>
      </c>
      <c r="J217" s="0" t="n">
        <v>8.42457973823642</v>
      </c>
      <c r="K217" s="0" t="n">
        <v>139.54645346633</v>
      </c>
      <c r="L217" s="0" t="n">
        <v>6.66427731584297</v>
      </c>
      <c r="M217" s="0" t="n">
        <v>14400</v>
      </c>
      <c r="N217" s="0" t="n">
        <v>331</v>
      </c>
      <c r="O217" s="0" t="n">
        <v>135.135135135135</v>
      </c>
      <c r="P217" s="0" t="n">
        <v>138.186071250575</v>
      </c>
      <c r="Q217" s="0" t="n">
        <v>143.065369979154</v>
      </c>
      <c r="R217" s="0" t="n">
        <v>7.93023484401863</v>
      </c>
    </row>
    <row r="218" customFormat="false" ht="13.8" hidden="false" customHeight="false" outlineLevel="0" collapsed="false">
      <c r="A218" s="0" t="n">
        <v>217</v>
      </c>
      <c r="B218" s="0" t="n">
        <v>0</v>
      </c>
      <c r="C218" s="0" t="n">
        <v>136.066250988615</v>
      </c>
      <c r="D218" s="0" t="n">
        <v>20.414341515518</v>
      </c>
      <c r="E218" s="0" t="n">
        <v>61504</v>
      </c>
      <c r="F218" s="0" t="n">
        <v>7135</v>
      </c>
      <c r="G218" s="0" t="n">
        <v>134</v>
      </c>
      <c r="H218" s="0" t="n">
        <v>141</v>
      </c>
      <c r="I218" s="0" t="n">
        <v>148</v>
      </c>
      <c r="J218" s="0" t="n">
        <v>14</v>
      </c>
      <c r="K218" s="0" t="n">
        <v>127.750132988829</v>
      </c>
      <c r="L218" s="0" t="n">
        <v>23.8400712229778</v>
      </c>
      <c r="M218" s="0" t="n">
        <v>14400</v>
      </c>
      <c r="N218" s="0" t="n">
        <v>1241</v>
      </c>
      <c r="O218" s="0" t="n">
        <v>113</v>
      </c>
      <c r="P218" s="0" t="n">
        <v>137</v>
      </c>
      <c r="Q218" s="0" t="n">
        <v>143</v>
      </c>
      <c r="R218" s="0" t="n">
        <v>30</v>
      </c>
    </row>
    <row r="219" customFormat="false" ht="13.8" hidden="false" customHeight="false" outlineLevel="0" collapsed="false">
      <c r="A219" s="0" t="n">
        <v>218</v>
      </c>
      <c r="B219" s="0" t="n">
        <v>0</v>
      </c>
      <c r="C219" s="0" t="n">
        <v>130.783047110573</v>
      </c>
      <c r="D219" s="0" t="n">
        <v>12.7489202271301</v>
      </c>
      <c r="E219" s="0" t="n">
        <v>105392</v>
      </c>
      <c r="F219" s="0" t="n">
        <v>12865</v>
      </c>
      <c r="G219" s="0" t="n">
        <v>125</v>
      </c>
      <c r="H219" s="0" t="n">
        <v>130</v>
      </c>
      <c r="I219" s="0" t="n">
        <v>137</v>
      </c>
      <c r="J219" s="0" t="n">
        <v>12</v>
      </c>
      <c r="K219" s="0" t="n">
        <v>141.637359198999</v>
      </c>
      <c r="L219" s="0" t="n">
        <v>17.9874078061395</v>
      </c>
      <c r="M219" s="0" t="n">
        <v>14400</v>
      </c>
      <c r="N219" s="0" t="n">
        <v>1616</v>
      </c>
      <c r="O219" s="0" t="n">
        <v>136</v>
      </c>
      <c r="P219" s="0" t="n">
        <v>146</v>
      </c>
      <c r="Q219" s="0" t="n">
        <v>153</v>
      </c>
      <c r="R219" s="0" t="n">
        <v>17</v>
      </c>
    </row>
    <row r="220" customFormat="false" ht="13.8" hidden="false" customHeight="false" outlineLevel="0" collapsed="false">
      <c r="A220" s="0" t="n">
        <v>219</v>
      </c>
      <c r="B220" s="0" t="n">
        <v>0</v>
      </c>
      <c r="C220" s="0" t="n">
        <v>153.300129629034</v>
      </c>
      <c r="D220" s="0" t="n">
        <v>16.426784977136</v>
      </c>
      <c r="E220" s="0" t="n">
        <v>97066</v>
      </c>
      <c r="F220" s="0" t="n">
        <v>895</v>
      </c>
      <c r="G220" s="0" t="n">
        <v>142.457529704344</v>
      </c>
      <c r="H220" s="0" t="n">
        <v>150</v>
      </c>
      <c r="I220" s="0" t="n">
        <v>160.427807486631</v>
      </c>
      <c r="J220" s="0" t="n">
        <v>17.970277782287</v>
      </c>
      <c r="K220" s="0" t="n">
        <v>174.991437306542</v>
      </c>
      <c r="L220" s="0" t="n">
        <v>19.0412360215939</v>
      </c>
      <c r="M220" s="0" t="n">
        <v>14400</v>
      </c>
      <c r="N220" s="0" t="n">
        <v>569</v>
      </c>
      <c r="O220" s="0" t="n">
        <v>159.574468085106</v>
      </c>
      <c r="P220" s="0" t="n">
        <v>175.438596491228</v>
      </c>
      <c r="Q220" s="0" t="n">
        <v>190.986451817617</v>
      </c>
      <c r="R220" s="0" t="n">
        <v>31.4119837325102</v>
      </c>
    </row>
    <row r="221" customFormat="false" ht="13.8" hidden="false" customHeight="false" outlineLevel="0" collapsed="false">
      <c r="A221" s="0" t="n">
        <v>220</v>
      </c>
      <c r="B221" s="0" t="n">
        <v>0</v>
      </c>
      <c r="C221" s="0" t="n">
        <v>142.152773092234</v>
      </c>
      <c r="D221" s="0" t="n">
        <v>19.4271893729498</v>
      </c>
      <c r="E221" s="0" t="n">
        <v>16702</v>
      </c>
      <c r="F221" s="0" t="n">
        <v>1881</v>
      </c>
      <c r="G221" s="0" t="n">
        <v>137.5</v>
      </c>
      <c r="H221" s="0" t="n">
        <v>143.25</v>
      </c>
      <c r="I221" s="0" t="n">
        <v>151.75</v>
      </c>
      <c r="J221" s="0" t="n">
        <v>14.25</v>
      </c>
      <c r="K221" s="0" t="n">
        <v>142.546728971963</v>
      </c>
      <c r="L221" s="0" t="n">
        <v>21.0119801079257</v>
      </c>
      <c r="M221" s="0" t="n">
        <v>14400</v>
      </c>
      <c r="N221" s="0" t="n">
        <v>1881</v>
      </c>
      <c r="O221" s="0" t="n">
        <v>137.5</v>
      </c>
      <c r="P221" s="0" t="n">
        <v>144.5</v>
      </c>
      <c r="Q221" s="0" t="n">
        <v>154</v>
      </c>
      <c r="R221" s="0" t="n">
        <v>16.5</v>
      </c>
    </row>
    <row r="222" customFormat="false" ht="13.8" hidden="false" customHeight="false" outlineLevel="0" collapsed="false">
      <c r="A222" s="0" t="n">
        <v>221</v>
      </c>
      <c r="B222" s="0" t="n">
        <v>0</v>
      </c>
      <c r="C222" s="0" t="n">
        <v>142.694975890062</v>
      </c>
      <c r="D222" s="0" t="n">
        <v>12.6263574742274</v>
      </c>
      <c r="E222" s="0" t="n">
        <v>91553</v>
      </c>
      <c r="F222" s="0" t="n">
        <v>1975</v>
      </c>
      <c r="G222" s="0" t="n">
        <v>138.231442118971</v>
      </c>
      <c r="H222" s="0" t="n">
        <v>144.837594191839</v>
      </c>
      <c r="I222" s="0" t="n">
        <v>150</v>
      </c>
      <c r="J222" s="0" t="n">
        <v>11.7685578810294</v>
      </c>
      <c r="K222" s="0" t="n">
        <v>133.685928308213</v>
      </c>
      <c r="L222" s="0" t="n">
        <v>20.2138700980537</v>
      </c>
      <c r="M222" s="0" t="n">
        <v>14400</v>
      </c>
      <c r="N222" s="0" t="n">
        <v>1091</v>
      </c>
      <c r="O222" s="0" t="n">
        <v>123.360457948802</v>
      </c>
      <c r="P222" s="0" t="n">
        <v>139.53488372093</v>
      </c>
      <c r="Q222" s="0" t="n">
        <v>147.522696906783</v>
      </c>
      <c r="R222" s="0" t="n">
        <v>24.1622389579809</v>
      </c>
    </row>
    <row r="223" customFormat="false" ht="13.8" hidden="false" customHeight="false" outlineLevel="0" collapsed="false">
      <c r="A223" s="0" t="n">
        <v>222</v>
      </c>
      <c r="B223" s="0" t="n">
        <v>0</v>
      </c>
      <c r="C223" s="0" t="n">
        <v>150.012287924449</v>
      </c>
      <c r="D223" s="0" t="n">
        <v>17.0170869835904</v>
      </c>
      <c r="E223" s="0" t="n">
        <v>22250</v>
      </c>
      <c r="F223" s="0" t="n">
        <v>634</v>
      </c>
      <c r="G223" s="0" t="n">
        <v>148.309126525207</v>
      </c>
      <c r="H223" s="0" t="n">
        <v>155.248137978132</v>
      </c>
      <c r="I223" s="0" t="n">
        <v>158.730158730159</v>
      </c>
      <c r="J223" s="0" t="n">
        <v>10.4210322049513</v>
      </c>
      <c r="K223" s="0" t="n">
        <v>150.613459929363</v>
      </c>
      <c r="L223" s="0" t="n">
        <v>17.1314541563184</v>
      </c>
      <c r="M223" s="0" t="n">
        <v>14400</v>
      </c>
      <c r="N223" s="0" t="n">
        <v>604</v>
      </c>
      <c r="O223" s="0" t="n">
        <v>149.141984000298</v>
      </c>
      <c r="P223" s="0" t="n">
        <v>156.25</v>
      </c>
      <c r="Q223" s="0" t="n">
        <v>159.628448433008</v>
      </c>
      <c r="R223" s="0" t="n">
        <v>10.4864644327101</v>
      </c>
    </row>
    <row r="224" customFormat="false" ht="13.8" hidden="false" customHeight="false" outlineLevel="0" collapsed="false">
      <c r="A224" s="0" t="n">
        <v>223</v>
      </c>
      <c r="B224" s="0" t="n">
        <v>0</v>
      </c>
      <c r="C224" s="0" t="n">
        <v>143.544275985293</v>
      </c>
      <c r="D224" s="0" t="n">
        <v>10.343049087509</v>
      </c>
      <c r="E224" s="0" t="n">
        <v>38056</v>
      </c>
      <c r="F224" s="0" t="n">
        <v>1562</v>
      </c>
      <c r="G224" s="0" t="n">
        <v>139.597220553161</v>
      </c>
      <c r="H224" s="0" t="n">
        <v>146.322889399783</v>
      </c>
      <c r="I224" s="0" t="n">
        <v>150</v>
      </c>
      <c r="J224" s="0" t="n">
        <v>10.4027794468394</v>
      </c>
      <c r="K224" s="0" t="n">
        <v>141.489792061366</v>
      </c>
      <c r="L224" s="0" t="n">
        <v>12.9911389698505</v>
      </c>
      <c r="M224" s="0" t="n">
        <v>14400</v>
      </c>
      <c r="N224" s="0" t="n">
        <v>1018</v>
      </c>
      <c r="O224" s="0" t="n">
        <v>137.046334809137</v>
      </c>
      <c r="P224" s="0" t="n">
        <v>144.927536231884</v>
      </c>
      <c r="Q224" s="0" t="n">
        <v>150.018461505932</v>
      </c>
      <c r="R224" s="0" t="n">
        <v>12.9721266967946</v>
      </c>
    </row>
    <row r="225" customFormat="false" ht="13.8" hidden="false" customHeight="false" outlineLevel="0" collapsed="false">
      <c r="A225" s="0" t="n">
        <v>224</v>
      </c>
      <c r="B225" s="0" t="n">
        <v>1</v>
      </c>
      <c r="C225" s="0" t="n">
        <v>116.052928732242</v>
      </c>
      <c r="D225" s="0" t="n">
        <v>26.4381461944751</v>
      </c>
      <c r="E225" s="0" t="n">
        <v>15690</v>
      </c>
      <c r="F225" s="0" t="n">
        <v>526</v>
      </c>
      <c r="G225" s="0" t="n">
        <v>103.166383761103</v>
      </c>
      <c r="H225" s="0" t="n">
        <v>125.09390856467</v>
      </c>
      <c r="I225" s="0" t="n">
        <v>134.979340535961</v>
      </c>
      <c r="J225" s="0" t="n">
        <v>31.8129567748582</v>
      </c>
      <c r="K225" s="0" t="n">
        <v>115.825221832868</v>
      </c>
      <c r="L225" s="0" t="n">
        <v>26.469710749042</v>
      </c>
      <c r="M225" s="0" t="n">
        <v>14400</v>
      </c>
      <c r="N225" s="0" t="n">
        <v>341</v>
      </c>
      <c r="O225" s="0" t="n">
        <v>101.130326441517</v>
      </c>
      <c r="P225" s="0" t="n">
        <v>125</v>
      </c>
      <c r="Q225" s="0" t="n">
        <v>134.8004724945</v>
      </c>
      <c r="R225" s="0" t="n">
        <v>33.6701460529826</v>
      </c>
    </row>
    <row r="226" customFormat="false" ht="13.8" hidden="false" customHeight="false" outlineLevel="0" collapsed="false">
      <c r="A226" s="0" t="n">
        <v>225</v>
      </c>
      <c r="B226" s="0" t="n">
        <v>0</v>
      </c>
      <c r="C226" s="0" t="n">
        <v>137.646337390424</v>
      </c>
      <c r="D226" s="0" t="n">
        <v>15.0017644591223</v>
      </c>
      <c r="E226" s="0" t="n">
        <v>23339</v>
      </c>
      <c r="F226" s="0" t="n">
        <v>377</v>
      </c>
      <c r="G226" s="0" t="n">
        <v>136.266626799815</v>
      </c>
      <c r="H226" s="0" t="n">
        <v>141.509433962264</v>
      </c>
      <c r="I226" s="0" t="n">
        <v>145.141932090603</v>
      </c>
      <c r="J226" s="0" t="n">
        <v>8.8753052907887</v>
      </c>
      <c r="K226" s="0" t="n">
        <v>133.198740293904</v>
      </c>
      <c r="L226" s="0" t="n">
        <v>17.5194314813819</v>
      </c>
      <c r="M226" s="0" t="n">
        <v>14400</v>
      </c>
      <c r="N226" s="0" t="n">
        <v>377</v>
      </c>
      <c r="O226" s="0" t="n">
        <v>131.004366812227</v>
      </c>
      <c r="P226" s="0" t="n">
        <v>138.246337051391</v>
      </c>
      <c r="Q226" s="0" t="n">
        <v>142.857142857143</v>
      </c>
      <c r="R226" s="0" t="n">
        <v>11.8527760449158</v>
      </c>
    </row>
    <row r="227" customFormat="false" ht="13.8" hidden="false" customHeight="false" outlineLevel="0" collapsed="false">
      <c r="A227" s="0" t="n">
        <v>226</v>
      </c>
      <c r="B227" s="0" t="n">
        <v>0</v>
      </c>
      <c r="C227" s="0" t="n">
        <v>147.921922115886</v>
      </c>
      <c r="D227" s="0" t="n">
        <v>8.26478961139429</v>
      </c>
      <c r="E227" s="0" t="n">
        <v>84531</v>
      </c>
      <c r="F227" s="0" t="n">
        <v>761</v>
      </c>
      <c r="G227" s="0" t="n">
        <v>144.188689678902</v>
      </c>
      <c r="H227" s="0" t="n">
        <v>147.83769599722</v>
      </c>
      <c r="I227" s="0" t="n">
        <v>152.284263959391</v>
      </c>
      <c r="J227" s="0" t="n">
        <v>8.09557428048871</v>
      </c>
      <c r="K227" s="0" t="n">
        <v>146.830406428127</v>
      </c>
      <c r="L227" s="0" t="n">
        <v>14.5144206265052</v>
      </c>
      <c r="M227" s="0" t="n">
        <v>14400</v>
      </c>
      <c r="N227" s="0" t="n">
        <v>239</v>
      </c>
      <c r="O227" s="0" t="n">
        <v>138.888888888889</v>
      </c>
      <c r="P227" s="0" t="n">
        <v>145.273327930953</v>
      </c>
      <c r="Q227" s="0" t="n">
        <v>158.15657522776</v>
      </c>
      <c r="R227" s="0" t="n">
        <v>19.2676863388714</v>
      </c>
    </row>
    <row r="228" customFormat="false" ht="13.8" hidden="false" customHeight="false" outlineLevel="0" collapsed="false">
      <c r="A228" s="0" t="n">
        <v>227</v>
      </c>
      <c r="B228" s="0" t="n">
        <v>0</v>
      </c>
      <c r="C228" s="0" t="n">
        <v>124.85226086861</v>
      </c>
      <c r="D228" s="0" t="n">
        <v>12.3514679273609</v>
      </c>
      <c r="E228" s="0" t="n">
        <v>285240</v>
      </c>
      <c r="F228" s="0" t="n">
        <v>12137</v>
      </c>
      <c r="G228" s="0" t="n">
        <v>118</v>
      </c>
      <c r="H228" s="0" t="n">
        <v>125</v>
      </c>
      <c r="I228" s="0" t="n">
        <v>132</v>
      </c>
      <c r="J228" s="0" t="n">
        <v>14</v>
      </c>
      <c r="K228" s="0" t="n">
        <v>139.076868928622</v>
      </c>
      <c r="L228" s="0" t="n">
        <v>10.0266716644325</v>
      </c>
      <c r="M228" s="0" t="n">
        <v>14400</v>
      </c>
      <c r="N228" s="0" t="n">
        <v>194</v>
      </c>
      <c r="O228" s="0" t="n">
        <v>132</v>
      </c>
      <c r="P228" s="0" t="n">
        <v>139</v>
      </c>
      <c r="Q228" s="0" t="n">
        <v>146</v>
      </c>
      <c r="R228" s="0" t="n">
        <v>14</v>
      </c>
    </row>
    <row r="229" customFormat="false" ht="13.8" hidden="false" customHeight="false" outlineLevel="0" collapsed="false">
      <c r="A229" s="0" t="n">
        <v>228</v>
      </c>
      <c r="B229" s="0" t="n">
        <v>0</v>
      </c>
      <c r="C229" s="0" t="n">
        <v>140.737907129251</v>
      </c>
      <c r="D229" s="0" t="n">
        <v>11.4164431106381</v>
      </c>
      <c r="E229" s="0" t="n">
        <v>74840</v>
      </c>
      <c r="F229" s="0" t="n">
        <v>10794</v>
      </c>
      <c r="G229" s="0" t="n">
        <v>138</v>
      </c>
      <c r="H229" s="0" t="n">
        <v>143</v>
      </c>
      <c r="I229" s="0" t="n">
        <v>146</v>
      </c>
      <c r="J229" s="0" t="n">
        <v>8</v>
      </c>
      <c r="K229" s="0" t="n">
        <v>143.329388708826</v>
      </c>
      <c r="L229" s="0" t="n">
        <v>6.11670482271099</v>
      </c>
      <c r="M229" s="0" t="n">
        <v>14400</v>
      </c>
      <c r="N229" s="0" t="n">
        <v>1133</v>
      </c>
      <c r="O229" s="0" t="n">
        <v>141</v>
      </c>
      <c r="P229" s="0" t="n">
        <v>145</v>
      </c>
      <c r="Q229" s="0" t="n">
        <v>147</v>
      </c>
      <c r="R229" s="0" t="n">
        <v>6</v>
      </c>
    </row>
    <row r="230" customFormat="false" ht="13.8" hidden="false" customHeight="false" outlineLevel="0" collapsed="false">
      <c r="A230" s="0" t="n">
        <v>229</v>
      </c>
      <c r="B230" s="0" t="n">
        <v>0</v>
      </c>
      <c r="C230" s="0" t="n">
        <v>130.294101172426</v>
      </c>
      <c r="D230" s="0" t="n">
        <v>10.211166055022</v>
      </c>
      <c r="E230" s="0" t="n">
        <v>54409</v>
      </c>
      <c r="F230" s="0" t="n">
        <v>2636</v>
      </c>
      <c r="G230" s="0" t="n">
        <v>125</v>
      </c>
      <c r="H230" s="0" t="n">
        <v>132.25</v>
      </c>
      <c r="I230" s="0" t="n">
        <v>137</v>
      </c>
      <c r="J230" s="0" t="n">
        <v>12</v>
      </c>
      <c r="K230" s="0" t="n">
        <v>127.924401880306</v>
      </c>
      <c r="L230" s="0" t="n">
        <v>12.3455427165027</v>
      </c>
      <c r="M230" s="0" t="n">
        <v>14400</v>
      </c>
      <c r="N230" s="0" t="n">
        <v>147</v>
      </c>
      <c r="O230" s="0" t="n">
        <v>124</v>
      </c>
      <c r="P230" s="0" t="n">
        <v>131.5</v>
      </c>
      <c r="Q230" s="0" t="n">
        <v>135.75</v>
      </c>
      <c r="R230" s="0" t="n">
        <v>11.75</v>
      </c>
    </row>
    <row r="231" customFormat="false" ht="13.8" hidden="false" customHeight="false" outlineLevel="0" collapsed="false">
      <c r="A231" s="0" t="n">
        <v>230</v>
      </c>
      <c r="B231" s="0" t="n">
        <v>0</v>
      </c>
      <c r="C231" s="0" t="n">
        <v>134.395438282648</v>
      </c>
      <c r="D231" s="0" t="n">
        <v>12.5149313648896</v>
      </c>
      <c r="E231" s="0" t="n">
        <v>37317</v>
      </c>
      <c r="F231" s="0" t="n">
        <v>3777</v>
      </c>
      <c r="G231" s="0" t="n">
        <v>130.75</v>
      </c>
      <c r="H231" s="0" t="n">
        <v>135</v>
      </c>
      <c r="I231" s="0" t="n">
        <v>140.25</v>
      </c>
      <c r="J231" s="0" t="n">
        <v>9.5</v>
      </c>
      <c r="K231" s="0" t="n">
        <v>134.985086077844</v>
      </c>
      <c r="L231" s="0" t="n">
        <v>16.2291372660341</v>
      </c>
      <c r="M231" s="0" t="n">
        <v>14400</v>
      </c>
      <c r="N231" s="0" t="n">
        <v>1040</v>
      </c>
      <c r="O231" s="0" t="n">
        <v>129</v>
      </c>
      <c r="P231" s="0" t="n">
        <v>137.5</v>
      </c>
      <c r="Q231" s="0" t="n">
        <v>144.5</v>
      </c>
      <c r="R231" s="0" t="n">
        <v>15.5</v>
      </c>
    </row>
    <row r="232" customFormat="false" ht="13.8" hidden="false" customHeight="false" outlineLevel="0" collapsed="false">
      <c r="A232" s="0" t="n">
        <v>231</v>
      </c>
      <c r="B232" s="0" t="n">
        <v>0</v>
      </c>
      <c r="C232" s="0" t="n">
        <v>129.48652659082</v>
      </c>
      <c r="D232" s="0" t="n">
        <v>19.6802809160364</v>
      </c>
      <c r="E232" s="0" t="n">
        <v>24993</v>
      </c>
      <c r="F232" s="0" t="n">
        <v>595</v>
      </c>
      <c r="G232" s="0" t="n">
        <v>127.171273453941</v>
      </c>
      <c r="H232" s="0" t="n">
        <v>135.159301158926</v>
      </c>
      <c r="I232" s="0" t="n">
        <v>140.845070422535</v>
      </c>
      <c r="J232" s="0" t="n">
        <v>13.6737969685942</v>
      </c>
      <c r="K232" s="0" t="n">
        <v>123.326083071124</v>
      </c>
      <c r="L232" s="0" t="n">
        <v>21.709608597349</v>
      </c>
      <c r="M232" s="0" t="n">
        <v>14400</v>
      </c>
      <c r="N232" s="0" t="n">
        <v>550</v>
      </c>
      <c r="O232" s="0" t="n">
        <v>119.972004633235</v>
      </c>
      <c r="P232" s="0" t="n">
        <v>131.004366812227</v>
      </c>
      <c r="Q232" s="0" t="n">
        <v>136.824960677897</v>
      </c>
      <c r="R232" s="0" t="n">
        <v>16.8529560446619</v>
      </c>
    </row>
    <row r="233" customFormat="false" ht="13.8" hidden="false" customHeight="false" outlineLevel="0" collapsed="false">
      <c r="A233" s="0" t="n">
        <v>232</v>
      </c>
      <c r="B233" s="0" t="n">
        <v>1</v>
      </c>
      <c r="C233" s="0" t="n">
        <v>127.835617424493</v>
      </c>
      <c r="D233" s="0" t="n">
        <v>20.5871662937613</v>
      </c>
      <c r="E233" s="0" t="n">
        <v>58623</v>
      </c>
      <c r="F233" s="0" t="n">
        <v>3090</v>
      </c>
      <c r="G233" s="0" t="n">
        <v>114.270110980388</v>
      </c>
      <c r="H233" s="0" t="n">
        <v>127.021355388224</v>
      </c>
      <c r="I233" s="0" t="n">
        <v>142.293895393085</v>
      </c>
      <c r="J233" s="0" t="n">
        <v>28.0237844126969</v>
      </c>
      <c r="K233" s="0" t="n">
        <v>135.971095588834</v>
      </c>
      <c r="L233" s="0" t="n">
        <v>23.68469338281</v>
      </c>
      <c r="M233" s="0" t="n">
        <v>14400</v>
      </c>
      <c r="N233" s="0" t="n">
        <v>547</v>
      </c>
      <c r="O233" s="0" t="n">
        <v>121.61324287028</v>
      </c>
      <c r="P233" s="0" t="n">
        <v>139.53488372093</v>
      </c>
      <c r="Q233" s="0" t="n">
        <v>152.288218118754</v>
      </c>
      <c r="R233" s="0" t="n">
        <v>30.6749752484738</v>
      </c>
    </row>
    <row r="234" customFormat="false" ht="13.8" hidden="false" customHeight="false" outlineLevel="0" collapsed="false">
      <c r="A234" s="0" t="n">
        <v>233</v>
      </c>
      <c r="B234" s="0" t="n">
        <v>0</v>
      </c>
      <c r="C234" s="0" t="n">
        <v>141.704445275211</v>
      </c>
      <c r="D234" s="0" t="n">
        <v>20.0705365414195</v>
      </c>
      <c r="E234" s="0" t="n">
        <v>125044</v>
      </c>
      <c r="F234" s="0" t="n">
        <v>10023</v>
      </c>
      <c r="G234" s="0" t="n">
        <v>135</v>
      </c>
      <c r="H234" s="0" t="n">
        <v>144</v>
      </c>
      <c r="I234" s="0" t="n">
        <v>153</v>
      </c>
      <c r="J234" s="0" t="n">
        <v>18</v>
      </c>
      <c r="K234" s="0" t="n">
        <v>138.2196485623</v>
      </c>
      <c r="L234" s="0" t="n">
        <v>35.2096618112205</v>
      </c>
      <c r="M234" s="0" t="n">
        <v>14400</v>
      </c>
      <c r="N234" s="0" t="n">
        <v>1880</v>
      </c>
      <c r="O234" s="0" t="n">
        <v>134</v>
      </c>
      <c r="P234" s="0" t="n">
        <v>145</v>
      </c>
      <c r="Q234" s="0" t="n">
        <v>159</v>
      </c>
      <c r="R234" s="0" t="n">
        <v>25</v>
      </c>
    </row>
    <row r="235" customFormat="false" ht="13.8" hidden="false" customHeight="false" outlineLevel="0" collapsed="false">
      <c r="A235" s="0" t="n">
        <v>234</v>
      </c>
      <c r="B235" s="0" t="n">
        <v>0</v>
      </c>
      <c r="C235" s="0" t="n">
        <v>167.107169337976</v>
      </c>
      <c r="D235" s="0" t="n">
        <v>18.7378426943532</v>
      </c>
      <c r="E235" s="0" t="n">
        <v>31352</v>
      </c>
      <c r="F235" s="0" t="n">
        <v>219</v>
      </c>
      <c r="G235" s="0" t="n">
        <v>161.290322580645</v>
      </c>
      <c r="H235" s="0" t="n">
        <v>167.555821194058</v>
      </c>
      <c r="I235" s="0" t="n">
        <v>176.867183739975</v>
      </c>
      <c r="J235" s="0" t="n">
        <v>15.5768611593299</v>
      </c>
      <c r="K235" s="0" t="n">
        <v>170.462503603818</v>
      </c>
      <c r="L235" s="0" t="n">
        <v>23.8334987720174</v>
      </c>
      <c r="M235" s="0" t="n">
        <v>14400</v>
      </c>
      <c r="N235" s="0" t="n">
        <v>144</v>
      </c>
      <c r="O235" s="0" t="n">
        <v>160.427807486631</v>
      </c>
      <c r="P235" s="0" t="n">
        <v>175.438596491228</v>
      </c>
      <c r="Q235" s="0" t="n">
        <v>185.185185185185</v>
      </c>
      <c r="R235" s="0" t="n">
        <v>24.7573776985542</v>
      </c>
    </row>
    <row r="236" customFormat="false" ht="13.8" hidden="false" customHeight="false" outlineLevel="0" collapsed="false">
      <c r="A236" s="0" t="n">
        <v>235</v>
      </c>
      <c r="B236" s="0" t="n">
        <v>0</v>
      </c>
      <c r="C236" s="0" t="n">
        <v>126.266752410185</v>
      </c>
      <c r="D236" s="0" t="n">
        <v>15.2031368686607</v>
      </c>
      <c r="E236" s="0" t="n">
        <v>25129</v>
      </c>
      <c r="F236" s="0" t="n">
        <v>1998</v>
      </c>
      <c r="G236" s="0" t="n">
        <v>122.5</v>
      </c>
      <c r="H236" s="0" t="n">
        <v>127.25</v>
      </c>
      <c r="I236" s="0" t="n">
        <v>132</v>
      </c>
      <c r="J236" s="0" t="n">
        <v>9.5</v>
      </c>
      <c r="K236" s="0" t="n">
        <v>122.251698505315</v>
      </c>
      <c r="L236" s="0" t="n">
        <v>18.6946511315222</v>
      </c>
      <c r="M236" s="0" t="n">
        <v>14400</v>
      </c>
      <c r="N236" s="0" t="n">
        <v>1889</v>
      </c>
      <c r="O236" s="0" t="n">
        <v>113.75</v>
      </c>
      <c r="P236" s="0" t="n">
        <v>124.75</v>
      </c>
      <c r="Q236" s="0" t="n">
        <v>129.5</v>
      </c>
      <c r="R236" s="0" t="n">
        <v>15.75</v>
      </c>
    </row>
    <row r="237" customFormat="false" ht="13.8" hidden="false" customHeight="false" outlineLevel="0" collapsed="false">
      <c r="A237" s="0" t="n">
        <v>236</v>
      </c>
      <c r="B237" s="0" t="n">
        <v>0</v>
      </c>
      <c r="C237" s="0" t="n">
        <v>127.550924182787</v>
      </c>
      <c r="D237" s="0" t="n">
        <v>14.3721575932034</v>
      </c>
      <c r="E237" s="0" t="n">
        <v>30978</v>
      </c>
      <c r="F237" s="0" t="n">
        <v>1285</v>
      </c>
      <c r="G237" s="0" t="n">
        <v>118.650857088201</v>
      </c>
      <c r="H237" s="0" t="n">
        <v>127.099451865425</v>
      </c>
      <c r="I237" s="0" t="n">
        <v>132.503552508578</v>
      </c>
      <c r="J237" s="0" t="n">
        <v>13.8526954203779</v>
      </c>
      <c r="K237" s="0" t="n">
        <v>132.625992840482</v>
      </c>
      <c r="L237" s="0" t="n">
        <v>17.0485911075247</v>
      </c>
      <c r="M237" s="0" t="n">
        <v>14400</v>
      </c>
      <c r="N237" s="0" t="n">
        <v>1120</v>
      </c>
      <c r="O237" s="0" t="n">
        <v>122.831941804899</v>
      </c>
      <c r="P237" s="0" t="n">
        <v>130.005745740489</v>
      </c>
      <c r="Q237" s="0" t="n">
        <v>142.854481249482</v>
      </c>
      <c r="R237" s="0" t="n">
        <v>20.0225394445833</v>
      </c>
    </row>
    <row r="238" customFormat="false" ht="13.8" hidden="false" customHeight="false" outlineLevel="0" collapsed="false">
      <c r="A238" s="0" t="n">
        <v>237</v>
      </c>
      <c r="B238" s="0" t="n">
        <v>0</v>
      </c>
      <c r="C238" s="0" t="n">
        <v>133.637182610926</v>
      </c>
      <c r="D238" s="0" t="n">
        <v>13.0518490213206</v>
      </c>
      <c r="E238" s="0" t="n">
        <v>34878</v>
      </c>
      <c r="F238" s="0" t="n">
        <v>3686</v>
      </c>
      <c r="G238" s="0" t="n">
        <v>131</v>
      </c>
      <c r="H238" s="0" t="n">
        <v>137</v>
      </c>
      <c r="I238" s="0" t="n">
        <v>140</v>
      </c>
      <c r="J238" s="0" t="n">
        <v>9</v>
      </c>
      <c r="K238" s="0" t="n">
        <v>131.838955621089</v>
      </c>
      <c r="L238" s="0" t="n">
        <v>15.4906621670463</v>
      </c>
      <c r="M238" s="0" t="n">
        <v>14400</v>
      </c>
      <c r="N238" s="0" t="n">
        <v>497</v>
      </c>
      <c r="O238" s="0" t="n">
        <v>129</v>
      </c>
      <c r="P238" s="0" t="n">
        <v>137</v>
      </c>
      <c r="Q238" s="0" t="n">
        <v>140</v>
      </c>
      <c r="R238" s="0" t="n">
        <v>11</v>
      </c>
    </row>
    <row r="239" customFormat="false" ht="13.8" hidden="false" customHeight="false" outlineLevel="0" collapsed="false">
      <c r="A239" s="0" t="n">
        <v>238</v>
      </c>
      <c r="B239" s="0" t="n">
        <v>0</v>
      </c>
      <c r="C239" s="0" t="n">
        <v>150.990869171501</v>
      </c>
      <c r="D239" s="0" t="n">
        <v>6.15301544137727</v>
      </c>
      <c r="E239" s="0" t="n">
        <v>41059</v>
      </c>
      <c r="F239" s="0" t="n">
        <v>805</v>
      </c>
      <c r="G239" s="0" t="n">
        <v>148.142261157697</v>
      </c>
      <c r="H239" s="0" t="n">
        <v>151.089454866139</v>
      </c>
      <c r="I239" s="0" t="n">
        <v>154.639175257732</v>
      </c>
      <c r="J239" s="0" t="n">
        <v>6.4969141000353</v>
      </c>
      <c r="K239" s="0" t="n">
        <v>153.13917297633</v>
      </c>
      <c r="L239" s="0" t="n">
        <v>7.55842138359607</v>
      </c>
      <c r="M239" s="0" t="n">
        <v>14400</v>
      </c>
      <c r="N239" s="0" t="n">
        <v>595</v>
      </c>
      <c r="O239" s="0" t="n">
        <v>148.671092965746</v>
      </c>
      <c r="P239" s="0" t="n">
        <v>155.124403955599</v>
      </c>
      <c r="Q239" s="0" t="n">
        <v>158.304173567475</v>
      </c>
      <c r="R239" s="0" t="n">
        <v>9.63308060172921</v>
      </c>
    </row>
    <row r="240" customFormat="false" ht="13.8" hidden="false" customHeight="false" outlineLevel="0" collapsed="false">
      <c r="A240" s="0" t="n">
        <v>239</v>
      </c>
      <c r="B240" s="0" t="n">
        <v>0</v>
      </c>
      <c r="C240" s="0" t="n">
        <v>144.888751545117</v>
      </c>
      <c r="D240" s="0" t="n">
        <v>16.8682128961526</v>
      </c>
      <c r="E240" s="0" t="n">
        <v>254012</v>
      </c>
      <c r="F240" s="0" t="n">
        <v>37200</v>
      </c>
      <c r="G240" s="0" t="n">
        <v>136</v>
      </c>
      <c r="H240" s="0" t="n">
        <v>145</v>
      </c>
      <c r="I240" s="0" t="n">
        <v>157</v>
      </c>
      <c r="J240" s="0" t="n">
        <v>21</v>
      </c>
      <c r="K240" s="0" t="n">
        <v>166.821786430003</v>
      </c>
      <c r="L240" s="0" t="n">
        <v>8.50503904209448</v>
      </c>
      <c r="M240" s="0" t="n">
        <v>14400</v>
      </c>
      <c r="N240" s="0" t="n">
        <v>428</v>
      </c>
      <c r="O240" s="0" t="n">
        <v>164</v>
      </c>
      <c r="P240" s="0" t="n">
        <v>169</v>
      </c>
      <c r="Q240" s="0" t="n">
        <v>172</v>
      </c>
      <c r="R240" s="0" t="n">
        <v>8</v>
      </c>
    </row>
    <row r="241" customFormat="false" ht="13.8" hidden="false" customHeight="false" outlineLevel="0" collapsed="false">
      <c r="A241" s="0" t="n">
        <v>240</v>
      </c>
      <c r="B241" s="0" t="n">
        <v>0</v>
      </c>
      <c r="C241" s="0" t="n">
        <v>156.428874648355</v>
      </c>
      <c r="D241" s="0" t="n">
        <v>3.90047832823038</v>
      </c>
      <c r="E241" s="0" t="n">
        <v>18027</v>
      </c>
      <c r="F241" s="0" t="n">
        <v>48</v>
      </c>
      <c r="G241" s="0" t="n">
        <v>154.599012070417</v>
      </c>
      <c r="H241" s="0" t="n">
        <v>156.847478571127</v>
      </c>
      <c r="I241" s="0" t="n">
        <v>158.730158730159</v>
      </c>
      <c r="J241" s="0" t="n">
        <v>4.13114665974183</v>
      </c>
      <c r="K241" s="0" t="n">
        <v>155.557960305507</v>
      </c>
      <c r="L241" s="0" t="n">
        <v>3.69374194297558</v>
      </c>
      <c r="M241" s="0" t="n">
        <v>14400</v>
      </c>
      <c r="N241" s="0" t="n">
        <v>31</v>
      </c>
      <c r="O241" s="0" t="n">
        <v>153.846153846154</v>
      </c>
      <c r="P241" s="0" t="n">
        <v>156.25</v>
      </c>
      <c r="Q241" s="0" t="n">
        <v>157.786384726733</v>
      </c>
      <c r="R241" s="0" t="n">
        <v>3.94023088057929</v>
      </c>
    </row>
    <row r="242" customFormat="false" ht="13.8" hidden="false" customHeight="false" outlineLevel="0" collapsed="false">
      <c r="A242" s="0" t="n">
        <v>241</v>
      </c>
      <c r="B242" s="0" t="n">
        <v>1</v>
      </c>
      <c r="C242" s="0" t="n">
        <v>139.072766484002</v>
      </c>
      <c r="D242" s="0" t="n">
        <v>20.0127373546566</v>
      </c>
      <c r="E242" s="0" t="n">
        <v>153040</v>
      </c>
      <c r="F242" s="0" t="n">
        <v>11615</v>
      </c>
      <c r="G242" s="0" t="n">
        <v>129</v>
      </c>
      <c r="H242" s="0" t="n">
        <v>140</v>
      </c>
      <c r="I242" s="0" t="n">
        <v>151</v>
      </c>
      <c r="J242" s="0" t="n">
        <v>22</v>
      </c>
      <c r="K242" s="0" t="n">
        <v>154.645300438928</v>
      </c>
      <c r="L242" s="0" t="n">
        <v>24.649654319821</v>
      </c>
      <c r="M242" s="0" t="n">
        <v>14400</v>
      </c>
      <c r="N242" s="0" t="n">
        <v>1186</v>
      </c>
      <c r="O242" s="0" t="n">
        <v>140</v>
      </c>
      <c r="P242" s="0" t="n">
        <v>158</v>
      </c>
      <c r="Q242" s="0" t="n">
        <v>172</v>
      </c>
      <c r="R242" s="0" t="n">
        <v>32</v>
      </c>
    </row>
    <row r="243" customFormat="false" ht="13.8" hidden="false" customHeight="false" outlineLevel="0" collapsed="false">
      <c r="A243" s="0" t="n">
        <v>242</v>
      </c>
      <c r="B243" s="0" t="n">
        <v>0</v>
      </c>
      <c r="C243" s="0" t="n">
        <v>126.831788869019</v>
      </c>
      <c r="D243" s="0" t="n">
        <v>11.2751149664475</v>
      </c>
      <c r="E243" s="0" t="n">
        <v>19923</v>
      </c>
      <c r="F243" s="0" t="n">
        <v>1470</v>
      </c>
      <c r="G243" s="0" t="n">
        <v>122.75</v>
      </c>
      <c r="H243" s="0" t="n">
        <v>128.5</v>
      </c>
      <c r="I243" s="0" t="n">
        <v>133.5</v>
      </c>
      <c r="J243" s="0" t="n">
        <v>10.75</v>
      </c>
      <c r="K243" s="0" t="n">
        <v>126.289047398129</v>
      </c>
      <c r="L243" s="0" t="n">
        <v>12.7279384821505</v>
      </c>
      <c r="M243" s="0" t="n">
        <v>14400</v>
      </c>
      <c r="N243" s="0" t="n">
        <v>1467</v>
      </c>
      <c r="O243" s="0" t="n">
        <v>121.75</v>
      </c>
      <c r="P243" s="0" t="n">
        <v>128.5</v>
      </c>
      <c r="Q243" s="0" t="n">
        <v>133.75</v>
      </c>
      <c r="R243" s="0" t="n">
        <v>12</v>
      </c>
    </row>
    <row r="244" customFormat="false" ht="13.8" hidden="false" customHeight="false" outlineLevel="0" collapsed="false">
      <c r="A244" s="0" t="n">
        <v>243</v>
      </c>
      <c r="B244" s="0" t="n">
        <v>0</v>
      </c>
      <c r="C244" s="0" t="n">
        <v>148.819161082619</v>
      </c>
      <c r="D244" s="0" t="n">
        <v>13.0744582223148</v>
      </c>
      <c r="E244" s="0" t="n">
        <v>114528</v>
      </c>
      <c r="F244" s="0" t="n">
        <v>7676</v>
      </c>
      <c r="G244" s="0" t="n">
        <v>141</v>
      </c>
      <c r="H244" s="0" t="n">
        <v>149</v>
      </c>
      <c r="I244" s="0" t="n">
        <v>158</v>
      </c>
      <c r="J244" s="0" t="n">
        <v>17</v>
      </c>
      <c r="K244" s="0" t="n">
        <v>147.721660889446</v>
      </c>
      <c r="L244" s="0" t="n">
        <v>17.1792190134389</v>
      </c>
      <c r="M244" s="0" t="n">
        <v>14400</v>
      </c>
      <c r="N244" s="0" t="n">
        <v>841</v>
      </c>
      <c r="O244" s="0" t="n">
        <v>143</v>
      </c>
      <c r="P244" s="0" t="n">
        <v>150</v>
      </c>
      <c r="Q244" s="0" t="n">
        <v>157</v>
      </c>
      <c r="R244" s="0" t="n">
        <v>14</v>
      </c>
    </row>
    <row r="245" customFormat="false" ht="13.8" hidden="false" customHeight="false" outlineLevel="0" collapsed="false">
      <c r="A245" s="0" t="n">
        <v>244</v>
      </c>
      <c r="B245" s="0" t="n">
        <v>1</v>
      </c>
      <c r="C245" s="0" t="n">
        <v>149.908752827339</v>
      </c>
      <c r="D245" s="0" t="n">
        <v>21.6313157143008</v>
      </c>
      <c r="E245" s="0" t="n">
        <v>65683</v>
      </c>
      <c r="F245" s="0" t="n">
        <v>1370</v>
      </c>
      <c r="G245" s="0" t="n">
        <v>143.403869592321</v>
      </c>
      <c r="H245" s="0" t="n">
        <v>152.284263959391</v>
      </c>
      <c r="I245" s="0" t="n">
        <v>163.04347826087</v>
      </c>
      <c r="J245" s="0" t="n">
        <v>19.639608668549</v>
      </c>
      <c r="K245" s="0" t="n">
        <v>148.494765959182</v>
      </c>
      <c r="L245" s="0" t="n">
        <v>30.9811361481121</v>
      </c>
      <c r="M245" s="0" t="n">
        <v>14400</v>
      </c>
      <c r="N245" s="0" t="n">
        <v>72</v>
      </c>
      <c r="O245" s="0" t="n">
        <v>145.45050811439</v>
      </c>
      <c r="P245" s="0" t="n">
        <v>156.036734408358</v>
      </c>
      <c r="Q245" s="0" t="n">
        <v>168.240263975733</v>
      </c>
      <c r="R245" s="0" t="n">
        <v>22.7897558613425</v>
      </c>
    </row>
    <row r="246" customFormat="false" ht="13.8" hidden="false" customHeight="false" outlineLevel="0" collapsed="false">
      <c r="A246" s="0" t="n">
        <v>245</v>
      </c>
      <c r="B246" s="0" t="n">
        <v>0</v>
      </c>
      <c r="C246" s="0" t="n">
        <v>141.143466172382</v>
      </c>
      <c r="D246" s="0" t="n">
        <v>14.4676062229841</v>
      </c>
      <c r="E246" s="0" t="n">
        <v>81152</v>
      </c>
      <c r="F246" s="0" t="n">
        <v>5622</v>
      </c>
      <c r="G246" s="0" t="n">
        <v>135</v>
      </c>
      <c r="H246" s="0" t="n">
        <v>141</v>
      </c>
      <c r="I246" s="0" t="n">
        <v>150</v>
      </c>
      <c r="J246" s="0" t="n">
        <v>15</v>
      </c>
      <c r="K246" s="0" t="n">
        <v>135.741107705467</v>
      </c>
      <c r="L246" s="0" t="n">
        <v>19.5932945611234</v>
      </c>
      <c r="M246" s="0" t="n">
        <v>14400</v>
      </c>
      <c r="N246" s="0" t="n">
        <v>371</v>
      </c>
      <c r="O246" s="0" t="n">
        <v>131</v>
      </c>
      <c r="P246" s="0" t="n">
        <v>138</v>
      </c>
      <c r="Q246" s="0" t="n">
        <v>147</v>
      </c>
      <c r="R246" s="0" t="n">
        <v>16</v>
      </c>
    </row>
    <row r="247" customFormat="false" ht="13.8" hidden="false" customHeight="false" outlineLevel="0" collapsed="false">
      <c r="A247" s="0" t="n">
        <v>246</v>
      </c>
      <c r="B247" s="0" t="n">
        <v>0</v>
      </c>
      <c r="C247" s="0" t="n">
        <v>139.363743847893</v>
      </c>
      <c r="D247" s="0" t="n">
        <v>9.4275536708277</v>
      </c>
      <c r="E247" s="0" t="n">
        <v>45331</v>
      </c>
      <c r="F247" s="0" t="n">
        <v>388</v>
      </c>
      <c r="G247" s="0" t="n">
        <v>133.928571428571</v>
      </c>
      <c r="H247" s="0" t="n">
        <v>138.212865352527</v>
      </c>
      <c r="I247" s="0" t="n">
        <v>144.499583641517</v>
      </c>
      <c r="J247" s="0" t="n">
        <v>10.5710122129458</v>
      </c>
      <c r="K247" s="0" t="n">
        <v>140.88729999478</v>
      </c>
      <c r="L247" s="0" t="n">
        <v>12.5204875331083</v>
      </c>
      <c r="M247" s="0" t="n">
        <v>14400</v>
      </c>
      <c r="N247" s="0" t="n">
        <v>334</v>
      </c>
      <c r="O247" s="0" t="n">
        <v>134.529147982063</v>
      </c>
      <c r="P247" s="0" t="n">
        <v>140.900686918916</v>
      </c>
      <c r="Q247" s="0" t="n">
        <v>148.514851485149</v>
      </c>
      <c r="R247" s="0" t="n">
        <v>13.9857035030857</v>
      </c>
    </row>
    <row r="248" customFormat="false" ht="13.8" hidden="false" customHeight="false" outlineLevel="0" collapsed="false">
      <c r="A248" s="0" t="n">
        <v>247</v>
      </c>
      <c r="B248" s="0" t="n">
        <v>0</v>
      </c>
      <c r="C248" s="0" t="n">
        <v>146.765542897001</v>
      </c>
      <c r="D248" s="0" t="n">
        <v>20.0643603674171</v>
      </c>
      <c r="E248" s="0" t="n">
        <v>24212</v>
      </c>
      <c r="F248" s="0" t="n">
        <v>2707</v>
      </c>
      <c r="G248" s="0" t="n">
        <v>142</v>
      </c>
      <c r="H248" s="0" t="n">
        <v>153</v>
      </c>
      <c r="I248" s="0" t="n">
        <v>159</v>
      </c>
      <c r="J248" s="0" t="n">
        <v>17</v>
      </c>
      <c r="K248" s="0" t="n">
        <v>145.183749293272</v>
      </c>
      <c r="L248" s="0" t="n">
        <v>22.1318839405634</v>
      </c>
      <c r="M248" s="0" t="n">
        <v>14400</v>
      </c>
      <c r="N248" s="0" t="n">
        <v>2019</v>
      </c>
      <c r="O248" s="0" t="n">
        <v>137</v>
      </c>
      <c r="P248" s="0" t="n">
        <v>155</v>
      </c>
      <c r="Q248" s="0" t="n">
        <v>159</v>
      </c>
      <c r="R248" s="0" t="n">
        <v>22</v>
      </c>
    </row>
    <row r="249" customFormat="false" ht="13.8" hidden="false" customHeight="false" outlineLevel="0" collapsed="false">
      <c r="A249" s="0" t="n">
        <v>248</v>
      </c>
      <c r="B249" s="0" t="n">
        <v>0</v>
      </c>
      <c r="C249" s="0" t="n">
        <v>128.707687069986</v>
      </c>
      <c r="D249" s="0" t="n">
        <v>15.7658867765224</v>
      </c>
      <c r="E249" s="0" t="n">
        <v>65803</v>
      </c>
      <c r="F249" s="0" t="n">
        <v>2933</v>
      </c>
      <c r="G249" s="0" t="n">
        <v>124.486829536694</v>
      </c>
      <c r="H249" s="0" t="n">
        <v>130.533057522026</v>
      </c>
      <c r="I249" s="0" t="n">
        <v>135.572852370548</v>
      </c>
      <c r="J249" s="0" t="n">
        <v>11.0860228338539</v>
      </c>
      <c r="K249" s="0" t="n">
        <v>129.119290611046</v>
      </c>
      <c r="L249" s="0" t="n">
        <v>25.9548422991556</v>
      </c>
      <c r="M249" s="0" t="n">
        <v>14400</v>
      </c>
      <c r="N249" s="0" t="n">
        <v>644</v>
      </c>
      <c r="O249" s="0" t="n">
        <v>115.503922437345</v>
      </c>
      <c r="P249" s="0" t="n">
        <v>135.143379775096</v>
      </c>
      <c r="Q249" s="0" t="n">
        <v>143.103208309824</v>
      </c>
      <c r="R249" s="0" t="n">
        <v>27.5992858724788</v>
      </c>
    </row>
    <row r="250" customFormat="false" ht="13.8" hidden="false" customHeight="false" outlineLevel="0" collapsed="false">
      <c r="A250" s="0" t="n">
        <v>249</v>
      </c>
      <c r="B250" s="0" t="n">
        <v>0</v>
      </c>
      <c r="C250" s="0" t="n">
        <v>135.049366611134</v>
      </c>
      <c r="D250" s="0" t="n">
        <v>17.0852746408675</v>
      </c>
      <c r="E250" s="0" t="n">
        <v>72144</v>
      </c>
      <c r="F250" s="0" t="n">
        <v>8518</v>
      </c>
      <c r="G250" s="0" t="n">
        <v>132</v>
      </c>
      <c r="H250" s="0" t="n">
        <v>138</v>
      </c>
      <c r="I250" s="0" t="n">
        <v>144</v>
      </c>
      <c r="J250" s="0" t="n">
        <v>12</v>
      </c>
      <c r="K250" s="0" t="n">
        <v>119.860109465551</v>
      </c>
      <c r="L250" s="0" t="n">
        <v>20.6599442414576</v>
      </c>
      <c r="M250" s="0" t="n">
        <v>14400</v>
      </c>
      <c r="N250" s="0" t="n">
        <v>1976</v>
      </c>
      <c r="O250" s="0" t="n">
        <v>108</v>
      </c>
      <c r="P250" s="0" t="n">
        <v>127</v>
      </c>
      <c r="Q250" s="0" t="n">
        <v>134</v>
      </c>
      <c r="R250" s="0" t="n">
        <v>26</v>
      </c>
    </row>
    <row r="251" customFormat="false" ht="13.8" hidden="false" customHeight="false" outlineLevel="0" collapsed="false">
      <c r="A251" s="0" t="n">
        <v>250</v>
      </c>
      <c r="B251" s="0" t="n">
        <v>1</v>
      </c>
      <c r="C251" s="0" t="n">
        <v>115.37181455327</v>
      </c>
      <c r="D251" s="0" t="n">
        <v>21.7317395268618</v>
      </c>
      <c r="E251" s="0" t="n">
        <v>14673</v>
      </c>
      <c r="F251" s="0" t="n">
        <v>1645</v>
      </c>
      <c r="G251" s="0" t="n">
        <v>103.25</v>
      </c>
      <c r="H251" s="0" t="n">
        <v>118.75</v>
      </c>
      <c r="I251" s="0" t="n">
        <v>129</v>
      </c>
      <c r="J251" s="0" t="n">
        <v>25.75</v>
      </c>
      <c r="K251" s="0" t="n">
        <v>115.20241626981</v>
      </c>
      <c r="L251" s="0" t="n">
        <v>21.5318410497713</v>
      </c>
      <c r="M251" s="0" t="n">
        <v>14400</v>
      </c>
      <c r="N251" s="0" t="n">
        <v>1591</v>
      </c>
      <c r="O251" s="0" t="n">
        <v>103.5</v>
      </c>
      <c r="P251" s="0" t="n">
        <v>118.75</v>
      </c>
      <c r="Q251" s="0" t="n">
        <v>128.75</v>
      </c>
      <c r="R251" s="0" t="n">
        <v>25.25</v>
      </c>
    </row>
    <row r="252" customFormat="false" ht="13.8" hidden="false" customHeight="false" outlineLevel="0" collapsed="false">
      <c r="A252" s="0" t="n">
        <v>251</v>
      </c>
      <c r="B252" s="0" t="n">
        <v>0</v>
      </c>
      <c r="C252" s="0" t="n">
        <v>150.227846357923</v>
      </c>
      <c r="D252" s="0" t="n">
        <v>8.74237869348268</v>
      </c>
      <c r="E252" s="0" t="n">
        <v>160128</v>
      </c>
      <c r="F252" s="0" t="n">
        <v>22171</v>
      </c>
      <c r="G252" s="0" t="n">
        <v>147</v>
      </c>
      <c r="H252" s="0" t="n">
        <v>151</v>
      </c>
      <c r="I252" s="0" t="n">
        <v>154</v>
      </c>
      <c r="J252" s="0" t="n">
        <v>7</v>
      </c>
      <c r="K252" s="0" t="n">
        <v>146.874209770115</v>
      </c>
      <c r="L252" s="0" t="n">
        <v>18.6028917641984</v>
      </c>
      <c r="M252" s="0" t="n">
        <v>14400</v>
      </c>
      <c r="N252" s="0" t="n">
        <v>480</v>
      </c>
      <c r="O252" s="0" t="n">
        <v>141</v>
      </c>
      <c r="P252" s="0" t="n">
        <v>153</v>
      </c>
      <c r="Q252" s="0" t="n">
        <v>158</v>
      </c>
      <c r="R252" s="0" t="n">
        <v>17</v>
      </c>
    </row>
    <row r="253" customFormat="false" ht="13.8" hidden="false" customHeight="false" outlineLevel="0" collapsed="false">
      <c r="A253" s="0" t="n">
        <v>252</v>
      </c>
      <c r="B253" s="0" t="n">
        <v>0</v>
      </c>
      <c r="C253" s="0" t="n">
        <v>138.423165807242</v>
      </c>
      <c r="D253" s="0" t="n">
        <v>17.1949909753607</v>
      </c>
      <c r="E253" s="0" t="n">
        <v>132304</v>
      </c>
      <c r="F253" s="0" t="n">
        <v>10711</v>
      </c>
      <c r="G253" s="0" t="n">
        <v>130</v>
      </c>
      <c r="H253" s="0" t="n">
        <v>137</v>
      </c>
      <c r="I253" s="0" t="n">
        <v>145</v>
      </c>
      <c r="J253" s="0" t="n">
        <v>15</v>
      </c>
      <c r="K253" s="0" t="n">
        <v>163.584308878063</v>
      </c>
      <c r="L253" s="0" t="n">
        <v>21.8357439987457</v>
      </c>
      <c r="M253" s="0" t="n">
        <v>14400</v>
      </c>
      <c r="N253" s="0" t="n">
        <v>647</v>
      </c>
      <c r="O253" s="0" t="n">
        <v>156</v>
      </c>
      <c r="P253" s="0" t="n">
        <v>170</v>
      </c>
      <c r="Q253" s="0" t="n">
        <v>178</v>
      </c>
      <c r="R253" s="0" t="n">
        <v>22</v>
      </c>
    </row>
    <row r="254" customFormat="false" ht="13.8" hidden="false" customHeight="false" outlineLevel="0" collapsed="false">
      <c r="A254" s="0" t="n">
        <v>253</v>
      </c>
      <c r="B254" s="0" t="n">
        <v>0</v>
      </c>
      <c r="C254" s="0" t="n">
        <v>131.925133642822</v>
      </c>
      <c r="D254" s="0" t="n">
        <v>18.6265517777636</v>
      </c>
      <c r="E254" s="0" t="n">
        <v>32621</v>
      </c>
      <c r="F254" s="0" t="n">
        <v>4187</v>
      </c>
      <c r="G254" s="0" t="n">
        <v>128.75</v>
      </c>
      <c r="H254" s="0" t="n">
        <v>137.5</v>
      </c>
      <c r="I254" s="0" t="n">
        <v>143.5</v>
      </c>
      <c r="J254" s="0" t="n">
        <v>14.75</v>
      </c>
      <c r="K254" s="0" t="n">
        <v>132.338006721277</v>
      </c>
      <c r="L254" s="0" t="n">
        <v>21.2683772388484</v>
      </c>
      <c r="M254" s="0" t="n">
        <v>14400</v>
      </c>
      <c r="N254" s="0" t="n">
        <v>117</v>
      </c>
      <c r="O254" s="0" t="n">
        <v>132.25</v>
      </c>
      <c r="P254" s="0" t="n">
        <v>140.75</v>
      </c>
      <c r="Q254" s="0" t="n">
        <v>144.25</v>
      </c>
      <c r="R254" s="0" t="n">
        <v>12</v>
      </c>
    </row>
    <row r="255" customFormat="false" ht="13.8" hidden="false" customHeight="false" outlineLevel="0" collapsed="false">
      <c r="A255" s="0" t="n">
        <v>254</v>
      </c>
      <c r="B255" s="0" t="n">
        <v>0</v>
      </c>
      <c r="C255" s="0" t="n">
        <v>128.184359924612</v>
      </c>
      <c r="D255" s="0" t="n">
        <v>12.7877204476075</v>
      </c>
      <c r="E255" s="0" t="n">
        <v>182032</v>
      </c>
      <c r="F255" s="0" t="n">
        <v>8529</v>
      </c>
      <c r="G255" s="0" t="n">
        <v>122</v>
      </c>
      <c r="H255" s="0" t="n">
        <v>129</v>
      </c>
      <c r="I255" s="0" t="n">
        <v>135</v>
      </c>
      <c r="J255" s="0" t="n">
        <v>13</v>
      </c>
      <c r="K255" s="0" t="n">
        <v>126.662130523851</v>
      </c>
      <c r="L255" s="0" t="n">
        <v>18.3104462164826</v>
      </c>
      <c r="M255" s="0" t="n">
        <v>14400</v>
      </c>
      <c r="N255" s="0" t="n">
        <v>732</v>
      </c>
      <c r="O255" s="0" t="n">
        <v>112</v>
      </c>
      <c r="P255" s="0" t="n">
        <v>128</v>
      </c>
      <c r="Q255" s="0" t="n">
        <v>142</v>
      </c>
      <c r="R255" s="0" t="n">
        <v>30</v>
      </c>
    </row>
    <row r="256" customFormat="false" ht="13.8" hidden="false" customHeight="false" outlineLevel="0" collapsed="false">
      <c r="A256" s="0" t="n">
        <v>255</v>
      </c>
      <c r="B256" s="0" t="n">
        <v>0</v>
      </c>
      <c r="C256" s="0" t="n">
        <v>151.62501358056</v>
      </c>
      <c r="D256" s="0" t="n">
        <v>10.0729157559423</v>
      </c>
      <c r="E256" s="0" t="n">
        <v>61922</v>
      </c>
      <c r="F256" s="0" t="n">
        <v>6696</v>
      </c>
      <c r="G256" s="0" t="n">
        <v>148.75</v>
      </c>
      <c r="H256" s="0" t="n">
        <v>153</v>
      </c>
      <c r="I256" s="0" t="n">
        <v>157</v>
      </c>
      <c r="J256" s="0" t="n">
        <v>8.25</v>
      </c>
      <c r="K256" s="0" t="n">
        <v>155.928390901432</v>
      </c>
      <c r="L256" s="0" t="n">
        <v>5.67900080796602</v>
      </c>
      <c r="M256" s="0" t="n">
        <v>14400</v>
      </c>
      <c r="N256" s="0" t="n">
        <v>156</v>
      </c>
      <c r="O256" s="0" t="n">
        <v>154.75</v>
      </c>
      <c r="P256" s="0" t="n">
        <v>156.25</v>
      </c>
      <c r="Q256" s="0" t="n">
        <v>158.75</v>
      </c>
      <c r="R256" s="0" t="n">
        <v>4</v>
      </c>
    </row>
    <row r="257" customFormat="false" ht="13.8" hidden="false" customHeight="false" outlineLevel="0" collapsed="false">
      <c r="A257" s="0" t="n">
        <v>256</v>
      </c>
      <c r="B257" s="0" t="n">
        <v>0</v>
      </c>
      <c r="C257" s="0" t="n">
        <v>148.123386983659</v>
      </c>
      <c r="D257" s="0" t="n">
        <v>16.8895806422593</v>
      </c>
      <c r="E257" s="0" t="n">
        <v>29154</v>
      </c>
      <c r="F257" s="0" t="n">
        <v>636</v>
      </c>
      <c r="G257" s="0" t="n">
        <v>142</v>
      </c>
      <c r="H257" s="0" t="n">
        <v>150</v>
      </c>
      <c r="I257" s="0" t="n">
        <v>158.25</v>
      </c>
      <c r="J257" s="0" t="n">
        <v>16.25</v>
      </c>
      <c r="K257" s="0" t="n">
        <v>141.465668704758</v>
      </c>
      <c r="L257" s="0" t="n">
        <v>17.6107610566434</v>
      </c>
      <c r="M257" s="0" t="n">
        <v>14400</v>
      </c>
      <c r="N257" s="0" t="n">
        <v>171</v>
      </c>
      <c r="O257" s="0" t="n">
        <v>137</v>
      </c>
      <c r="P257" s="0" t="n">
        <v>146</v>
      </c>
      <c r="Q257" s="0" t="n">
        <v>153</v>
      </c>
      <c r="R257" s="0" t="n">
        <v>16</v>
      </c>
    </row>
    <row r="258" customFormat="false" ht="13.8" hidden="false" customHeight="false" outlineLevel="0" collapsed="false">
      <c r="A258" s="0" t="n">
        <v>257</v>
      </c>
      <c r="B258" s="0" t="n">
        <v>0</v>
      </c>
      <c r="C258" s="0" t="n">
        <v>130.055000745268</v>
      </c>
      <c r="D258" s="0" t="n">
        <v>12.1696367541796</v>
      </c>
      <c r="E258" s="0" t="n">
        <v>105818</v>
      </c>
      <c r="F258" s="0" t="n">
        <v>11892</v>
      </c>
      <c r="G258" s="0" t="n">
        <v>125</v>
      </c>
      <c r="H258" s="0" t="n">
        <v>130.5</v>
      </c>
      <c r="I258" s="0" t="n">
        <v>137.5</v>
      </c>
      <c r="J258" s="0" t="n">
        <v>12.5</v>
      </c>
      <c r="K258" s="0" t="n">
        <v>126.326934403298</v>
      </c>
      <c r="L258" s="0" t="n">
        <v>16.2112579155093</v>
      </c>
      <c r="M258" s="0" t="n">
        <v>14400</v>
      </c>
      <c r="N258" s="0" t="n">
        <v>817</v>
      </c>
      <c r="O258" s="0" t="n">
        <v>119.5</v>
      </c>
      <c r="P258" s="0" t="n">
        <v>126.5</v>
      </c>
      <c r="Q258" s="0" t="n">
        <v>134.5</v>
      </c>
      <c r="R258" s="0" t="n">
        <v>15</v>
      </c>
    </row>
    <row r="259" customFormat="false" ht="13.8" hidden="false" customHeight="false" outlineLevel="0" collapsed="false">
      <c r="A259" s="0" t="n">
        <v>258</v>
      </c>
      <c r="B259" s="0" t="n">
        <v>0</v>
      </c>
      <c r="C259" s="0" t="n">
        <v>137.7125</v>
      </c>
      <c r="D259" s="0" t="n">
        <v>17.2520112821173</v>
      </c>
      <c r="E259" s="0" t="n">
        <v>55298</v>
      </c>
      <c r="F259" s="0" t="n">
        <v>2298</v>
      </c>
      <c r="G259" s="0" t="n">
        <v>126</v>
      </c>
      <c r="H259" s="0" t="n">
        <v>141.75</v>
      </c>
      <c r="I259" s="0" t="n">
        <v>150.25</v>
      </c>
      <c r="J259" s="0" t="n">
        <v>24.25</v>
      </c>
      <c r="K259" s="0" t="n">
        <v>119.741893245013</v>
      </c>
      <c r="L259" s="0" t="n">
        <v>17.4778522811678</v>
      </c>
      <c r="M259" s="0" t="n">
        <v>14400</v>
      </c>
      <c r="N259" s="0" t="n">
        <v>1417</v>
      </c>
      <c r="O259" s="0" t="n">
        <v>110</v>
      </c>
      <c r="P259" s="0" t="n">
        <v>120</v>
      </c>
      <c r="Q259" s="0" t="n">
        <v>126</v>
      </c>
      <c r="R259" s="0" t="n">
        <v>16</v>
      </c>
    </row>
    <row r="260" customFormat="false" ht="13.8" hidden="false" customHeight="false" outlineLevel="0" collapsed="false">
      <c r="A260" s="0" t="n">
        <v>259</v>
      </c>
      <c r="B260" s="0" t="n">
        <v>0</v>
      </c>
      <c r="C260" s="0" t="n">
        <v>147.511666293226</v>
      </c>
      <c r="D260" s="0" t="n">
        <v>16.9379792144877</v>
      </c>
      <c r="E260" s="0" t="n">
        <v>69653</v>
      </c>
      <c r="F260" s="0" t="n">
        <v>2708</v>
      </c>
      <c r="G260" s="0" t="n">
        <v>136</v>
      </c>
      <c r="H260" s="0" t="n">
        <v>146</v>
      </c>
      <c r="I260" s="0" t="n">
        <v>156</v>
      </c>
      <c r="J260" s="0" t="n">
        <v>20</v>
      </c>
      <c r="K260" s="0" t="n">
        <v>140.797577234607</v>
      </c>
      <c r="L260" s="0" t="n">
        <v>16.8772450076254</v>
      </c>
      <c r="M260" s="0" t="n">
        <v>14400</v>
      </c>
      <c r="N260" s="0" t="n">
        <v>449</v>
      </c>
      <c r="O260" s="0" t="n">
        <v>131</v>
      </c>
      <c r="P260" s="0" t="n">
        <v>138</v>
      </c>
      <c r="Q260" s="0" t="n">
        <v>149</v>
      </c>
      <c r="R260" s="0" t="n">
        <v>18</v>
      </c>
    </row>
    <row r="261" customFormat="false" ht="13.8" hidden="false" customHeight="false" outlineLevel="0" collapsed="false">
      <c r="A261" s="0" t="n">
        <v>260</v>
      </c>
      <c r="B261" s="0" t="n">
        <v>0</v>
      </c>
      <c r="C261" s="0" t="n">
        <v>144.618645102228</v>
      </c>
      <c r="D261" s="0" t="n">
        <v>14.5102459331768</v>
      </c>
      <c r="E261" s="0" t="n">
        <v>16466</v>
      </c>
      <c r="F261" s="0" t="n">
        <v>81</v>
      </c>
      <c r="G261" s="0" t="n">
        <v>139</v>
      </c>
      <c r="H261" s="0" t="n">
        <v>145</v>
      </c>
      <c r="I261" s="0" t="n">
        <v>152.25</v>
      </c>
      <c r="J261" s="0" t="n">
        <v>13.25</v>
      </c>
      <c r="K261" s="0" t="n">
        <v>143.181140442768</v>
      </c>
      <c r="L261" s="0" t="n">
        <v>14.7135781949963</v>
      </c>
      <c r="M261" s="0" t="n">
        <v>14400</v>
      </c>
      <c r="N261" s="0" t="n">
        <v>81</v>
      </c>
      <c r="O261" s="0" t="n">
        <v>138.25</v>
      </c>
      <c r="P261" s="0" t="n">
        <v>143.5</v>
      </c>
      <c r="Q261" s="0" t="n">
        <v>150</v>
      </c>
      <c r="R261" s="0" t="n">
        <v>11.75</v>
      </c>
    </row>
    <row r="262" customFormat="false" ht="13.8" hidden="false" customHeight="false" outlineLevel="0" collapsed="false">
      <c r="A262" s="0" t="n">
        <v>261</v>
      </c>
      <c r="B262" s="0" t="n">
        <v>0</v>
      </c>
      <c r="C262" s="0" t="n">
        <v>139.582843090892</v>
      </c>
      <c r="D262" s="0" t="n">
        <v>10.1896881413755</v>
      </c>
      <c r="E262" s="0" t="n">
        <v>55328</v>
      </c>
      <c r="F262" s="0" t="n">
        <v>2463</v>
      </c>
      <c r="G262" s="0" t="n">
        <v>133</v>
      </c>
      <c r="H262" s="0" t="n">
        <v>138</v>
      </c>
      <c r="I262" s="0" t="n">
        <v>147</v>
      </c>
      <c r="J262" s="0" t="n">
        <v>14</v>
      </c>
      <c r="K262" s="0" t="n">
        <v>150.813889477027</v>
      </c>
      <c r="L262" s="0" t="n">
        <v>7.25695777387198</v>
      </c>
      <c r="M262" s="0" t="n">
        <v>14400</v>
      </c>
      <c r="N262" s="0" t="n">
        <v>231</v>
      </c>
      <c r="O262" s="0" t="n">
        <v>147</v>
      </c>
      <c r="P262" s="0" t="n">
        <v>150</v>
      </c>
      <c r="Q262" s="0" t="n">
        <v>155</v>
      </c>
      <c r="R262" s="0" t="n">
        <v>8</v>
      </c>
    </row>
    <row r="263" customFormat="false" ht="13.8" hidden="false" customHeight="false" outlineLevel="0" collapsed="false">
      <c r="A263" s="0" t="n">
        <v>262</v>
      </c>
      <c r="B263" s="0" t="n">
        <v>0</v>
      </c>
      <c r="C263" s="0" t="n">
        <v>140.738858276394</v>
      </c>
      <c r="D263" s="0" t="n">
        <v>8.07825675221452</v>
      </c>
      <c r="E263" s="0" t="n">
        <v>24272</v>
      </c>
      <c r="F263" s="0" t="n">
        <v>1587</v>
      </c>
      <c r="G263" s="0" t="n">
        <v>137</v>
      </c>
      <c r="H263" s="0" t="n">
        <v>139</v>
      </c>
      <c r="I263" s="0" t="n">
        <v>144</v>
      </c>
      <c r="J263" s="0" t="n">
        <v>7</v>
      </c>
      <c r="K263" s="0" t="n">
        <v>142.749943323509</v>
      </c>
      <c r="L263" s="0" t="n">
        <v>9.78080466201949</v>
      </c>
      <c r="M263" s="0" t="n">
        <v>14400</v>
      </c>
      <c r="N263" s="0" t="n">
        <v>1167</v>
      </c>
      <c r="O263" s="0" t="n">
        <v>138</v>
      </c>
      <c r="P263" s="0" t="n">
        <v>141</v>
      </c>
      <c r="Q263" s="0" t="n">
        <v>147</v>
      </c>
      <c r="R263" s="0" t="n">
        <v>9</v>
      </c>
    </row>
    <row r="264" customFormat="false" ht="13.8" hidden="false" customHeight="false" outlineLevel="0" collapsed="false">
      <c r="A264" s="0" t="n">
        <v>263</v>
      </c>
      <c r="B264" s="0" t="n">
        <v>0</v>
      </c>
      <c r="C264" s="0" t="n">
        <v>142.905503343841</v>
      </c>
      <c r="D264" s="0" t="n">
        <v>11.5136004842274</v>
      </c>
      <c r="E264" s="0" t="n">
        <v>40159</v>
      </c>
      <c r="F264" s="0" t="n">
        <v>6216</v>
      </c>
      <c r="G264" s="0" t="n">
        <v>138</v>
      </c>
      <c r="H264" s="0" t="n">
        <v>143.25</v>
      </c>
      <c r="I264" s="0" t="n">
        <v>147.5</v>
      </c>
      <c r="J264" s="0" t="n">
        <v>9.5</v>
      </c>
      <c r="K264" s="0" t="n">
        <v>147.221285341119</v>
      </c>
      <c r="L264" s="0" t="n">
        <v>13.898404183919</v>
      </c>
      <c r="M264" s="0" t="n">
        <v>14400</v>
      </c>
      <c r="N264" s="0" t="n">
        <v>1384</v>
      </c>
      <c r="O264" s="0" t="n">
        <v>139.75</v>
      </c>
      <c r="P264" s="0" t="n">
        <v>145.875</v>
      </c>
      <c r="Q264" s="0" t="n">
        <v>153.75</v>
      </c>
      <c r="R264" s="0" t="n">
        <v>14</v>
      </c>
    </row>
    <row r="265" customFormat="false" ht="13.8" hidden="false" customHeight="false" outlineLevel="0" collapsed="false">
      <c r="A265" s="0" t="n">
        <v>264</v>
      </c>
      <c r="B265" s="0" t="n">
        <v>0</v>
      </c>
      <c r="C265" s="0" t="n">
        <v>135.87904491198</v>
      </c>
      <c r="D265" s="0" t="n">
        <v>10.1698737581103</v>
      </c>
      <c r="E265" s="0" t="n">
        <v>63896</v>
      </c>
      <c r="F265" s="0" t="n">
        <v>782</v>
      </c>
      <c r="G265" s="0" t="n">
        <v>132.743362831858</v>
      </c>
      <c r="H265" s="0" t="n">
        <v>137.146346235481</v>
      </c>
      <c r="I265" s="0" t="n">
        <v>141.509433962264</v>
      </c>
      <c r="J265" s="0" t="n">
        <v>8.76607113040575</v>
      </c>
      <c r="K265" s="0" t="n">
        <v>131.783702054769</v>
      </c>
      <c r="L265" s="0" t="n">
        <v>15.6046425606808</v>
      </c>
      <c r="M265" s="0" t="n">
        <v>14400</v>
      </c>
      <c r="N265" s="0" t="n">
        <v>681</v>
      </c>
      <c r="O265" s="0" t="n">
        <v>125.039833438628</v>
      </c>
      <c r="P265" s="0" t="n">
        <v>135.128025665549</v>
      </c>
      <c r="Q265" s="0" t="n">
        <v>139.561183505903</v>
      </c>
      <c r="R265" s="0" t="n">
        <v>14.5213500672747</v>
      </c>
    </row>
    <row r="266" customFormat="false" ht="13.8" hidden="false" customHeight="false" outlineLevel="0" collapsed="false">
      <c r="A266" s="0" t="n">
        <v>265</v>
      </c>
      <c r="B266" s="0" t="n">
        <v>0</v>
      </c>
      <c r="C266" s="0" t="n">
        <v>153.075886346887</v>
      </c>
      <c r="D266" s="0" t="n">
        <v>17.4593785844143</v>
      </c>
      <c r="E266" s="0" t="n">
        <v>134212</v>
      </c>
      <c r="F266" s="0" t="n">
        <v>6666</v>
      </c>
      <c r="G266" s="0" t="n">
        <v>148</v>
      </c>
      <c r="H266" s="0" t="n">
        <v>157</v>
      </c>
      <c r="I266" s="0" t="n">
        <v>164</v>
      </c>
      <c r="J266" s="0" t="n">
        <v>16</v>
      </c>
      <c r="K266" s="0" t="n">
        <v>155.942931978728</v>
      </c>
      <c r="L266" s="0" t="n">
        <v>10.1031664141696</v>
      </c>
      <c r="M266" s="0" t="n">
        <v>14400</v>
      </c>
      <c r="N266" s="0" t="n">
        <v>1801</v>
      </c>
      <c r="O266" s="0" t="n">
        <v>150</v>
      </c>
      <c r="P266" s="0" t="n">
        <v>157</v>
      </c>
      <c r="Q266" s="0" t="n">
        <v>162</v>
      </c>
      <c r="R266" s="0" t="n">
        <v>12</v>
      </c>
    </row>
    <row r="267" customFormat="false" ht="13.8" hidden="false" customHeight="false" outlineLevel="0" collapsed="false">
      <c r="A267" s="0" t="n">
        <v>266</v>
      </c>
      <c r="B267" s="0" t="n">
        <v>0</v>
      </c>
      <c r="C267" s="0" t="n">
        <v>135.267956459691</v>
      </c>
      <c r="D267" s="0" t="n">
        <v>14.2324417714288</v>
      </c>
      <c r="E267" s="0" t="n">
        <v>182288</v>
      </c>
      <c r="F267" s="0" t="n">
        <v>2291</v>
      </c>
      <c r="G267" s="0" t="n">
        <v>127.118644067797</v>
      </c>
      <c r="H267" s="0" t="n">
        <v>136.104633427704</v>
      </c>
      <c r="I267" s="0" t="n">
        <v>145.573219764628</v>
      </c>
      <c r="J267" s="0" t="n">
        <v>18.4545756968316</v>
      </c>
      <c r="K267" s="0" t="n">
        <v>139.305679471894</v>
      </c>
      <c r="L267" s="0" t="n">
        <v>14.7527838050205</v>
      </c>
      <c r="M267" s="0" t="n">
        <v>14400</v>
      </c>
      <c r="N267" s="0" t="n">
        <v>1601</v>
      </c>
      <c r="O267" s="0" t="n">
        <v>133.547249131885</v>
      </c>
      <c r="P267" s="0" t="n">
        <v>142.342496866774</v>
      </c>
      <c r="Q267" s="0" t="n">
        <v>147.960731680825</v>
      </c>
      <c r="R267" s="0" t="n">
        <v>14.41348254894</v>
      </c>
    </row>
    <row r="268" customFormat="false" ht="13.8" hidden="false" customHeight="false" outlineLevel="0" collapsed="false">
      <c r="A268" s="0" t="n">
        <v>267</v>
      </c>
      <c r="B268" s="0" t="n">
        <v>1</v>
      </c>
      <c r="C268" s="0" t="n">
        <v>152.419891947449</v>
      </c>
      <c r="D268" s="0" t="n">
        <v>20.2795492021986</v>
      </c>
      <c r="E268" s="0" t="n">
        <v>122940</v>
      </c>
      <c r="F268" s="0" t="n">
        <v>1261</v>
      </c>
      <c r="G268" s="0" t="n">
        <v>147.039473677855</v>
      </c>
      <c r="H268" s="0" t="n">
        <v>158.228039407224</v>
      </c>
      <c r="I268" s="0" t="n">
        <v>165.7361737984</v>
      </c>
      <c r="J268" s="0" t="n">
        <v>18.696700120545</v>
      </c>
      <c r="K268" s="0" t="n">
        <v>141.998267005531</v>
      </c>
      <c r="L268" s="0" t="n">
        <v>18.3433571691085</v>
      </c>
      <c r="M268" s="0" t="n">
        <v>14400</v>
      </c>
      <c r="N268" s="0" t="n">
        <v>574</v>
      </c>
      <c r="O268" s="0" t="n">
        <v>135.666859662072</v>
      </c>
      <c r="P268" s="0" t="n">
        <v>146.909527315304</v>
      </c>
      <c r="Q268" s="0" t="n">
        <v>154.023397952022</v>
      </c>
      <c r="R268" s="0" t="n">
        <v>18.3565382899499</v>
      </c>
    </row>
    <row r="269" customFormat="false" ht="13.8" hidden="false" customHeight="false" outlineLevel="0" collapsed="false">
      <c r="A269" s="0" t="n">
        <v>268</v>
      </c>
      <c r="B269" s="0" t="n">
        <v>0</v>
      </c>
      <c r="C269" s="0" t="n">
        <v>159.243678242718</v>
      </c>
      <c r="D269" s="0" t="n">
        <v>14.047642912417</v>
      </c>
      <c r="E269" s="0" t="n">
        <v>77795</v>
      </c>
      <c r="F269" s="0" t="n">
        <v>14561</v>
      </c>
      <c r="G269" s="0" t="n">
        <v>154.75</v>
      </c>
      <c r="H269" s="0" t="n">
        <v>159.5</v>
      </c>
      <c r="I269" s="0" t="n">
        <v>164.75</v>
      </c>
      <c r="J269" s="0" t="n">
        <v>10</v>
      </c>
      <c r="K269" s="0" t="n">
        <v>162.723363883718</v>
      </c>
      <c r="L269" s="0" t="n">
        <v>25.927209684358</v>
      </c>
      <c r="M269" s="0" t="n">
        <v>14400</v>
      </c>
      <c r="N269" s="0" t="n">
        <v>434</v>
      </c>
      <c r="O269" s="0" t="n">
        <v>155.5</v>
      </c>
      <c r="P269" s="0" t="n">
        <v>169.5</v>
      </c>
      <c r="Q269" s="0" t="n">
        <v>180.75</v>
      </c>
      <c r="R269" s="0" t="n">
        <v>25.25</v>
      </c>
    </row>
    <row r="270" customFormat="false" ht="13.8" hidden="false" customHeight="false" outlineLevel="0" collapsed="false">
      <c r="A270" s="0" t="n">
        <v>269</v>
      </c>
      <c r="B270" s="0" t="n">
        <v>0</v>
      </c>
      <c r="C270" s="0" t="n">
        <v>122.611889952153</v>
      </c>
      <c r="D270" s="0" t="n">
        <v>16.4121382541707</v>
      </c>
      <c r="E270" s="0" t="n">
        <v>22205</v>
      </c>
      <c r="F270" s="0" t="n">
        <v>1305</v>
      </c>
      <c r="G270" s="0" t="n">
        <v>115.5</v>
      </c>
      <c r="H270" s="0" t="n">
        <v>126.5</v>
      </c>
      <c r="I270" s="0" t="n">
        <v>133.75</v>
      </c>
      <c r="J270" s="0" t="n">
        <v>18.25</v>
      </c>
      <c r="K270" s="0" t="n">
        <v>122.330997633486</v>
      </c>
      <c r="L270" s="0" t="n">
        <v>17.9918591075514</v>
      </c>
      <c r="M270" s="0" t="n">
        <v>14400</v>
      </c>
      <c r="N270" s="0" t="n">
        <v>878</v>
      </c>
      <c r="O270" s="0" t="n">
        <v>112</v>
      </c>
      <c r="P270" s="0" t="n">
        <v>128.25</v>
      </c>
      <c r="Q270" s="0" t="n">
        <v>134.75</v>
      </c>
      <c r="R270" s="0" t="n">
        <v>22.75</v>
      </c>
    </row>
    <row r="271" customFormat="false" ht="13.8" hidden="false" customHeight="false" outlineLevel="0" collapsed="false">
      <c r="A271" s="0" t="n">
        <v>270</v>
      </c>
      <c r="B271" s="0" t="n">
        <v>1</v>
      </c>
      <c r="C271" s="0" t="n">
        <v>149.25089580845</v>
      </c>
      <c r="D271" s="0" t="n">
        <v>13.5790472717318</v>
      </c>
      <c r="E271" s="0" t="n">
        <v>73808</v>
      </c>
      <c r="F271" s="0" t="n">
        <v>1806</v>
      </c>
      <c r="G271" s="0" t="n">
        <v>145</v>
      </c>
      <c r="H271" s="0" t="n">
        <v>150</v>
      </c>
      <c r="I271" s="0" t="n">
        <v>154</v>
      </c>
      <c r="J271" s="0" t="n">
        <v>9</v>
      </c>
      <c r="K271" s="0" t="n">
        <v>150.319703420937</v>
      </c>
      <c r="L271" s="0" t="n">
        <v>15.4271741297572</v>
      </c>
      <c r="M271" s="0" t="n">
        <v>14400</v>
      </c>
      <c r="N271" s="0" t="n">
        <v>778</v>
      </c>
      <c r="O271" s="0" t="n">
        <v>142</v>
      </c>
      <c r="P271" s="0" t="n">
        <v>151</v>
      </c>
      <c r="Q271" s="0" t="n">
        <v>160</v>
      </c>
      <c r="R271" s="0" t="n">
        <v>18</v>
      </c>
    </row>
    <row r="272" customFormat="false" ht="13.8" hidden="false" customHeight="false" outlineLevel="0" collapsed="false">
      <c r="A272" s="0" t="n">
        <v>271</v>
      </c>
      <c r="B272" s="0" t="n">
        <v>0</v>
      </c>
      <c r="C272" s="0" t="n">
        <v>129.698588477107</v>
      </c>
      <c r="D272" s="0" t="n">
        <v>15.2712015844014</v>
      </c>
      <c r="E272" s="0" t="n">
        <v>103712</v>
      </c>
      <c r="F272" s="0" t="n">
        <v>8354</v>
      </c>
      <c r="G272" s="0" t="n">
        <v>120</v>
      </c>
      <c r="H272" s="0" t="n">
        <v>132</v>
      </c>
      <c r="I272" s="0" t="n">
        <v>140</v>
      </c>
      <c r="J272" s="0" t="n">
        <v>20</v>
      </c>
      <c r="K272" s="0" t="n">
        <v>113.630234933606</v>
      </c>
      <c r="L272" s="0" t="n">
        <v>12.4520268124583</v>
      </c>
      <c r="M272" s="0" t="n">
        <v>14400</v>
      </c>
      <c r="N272" s="0" t="n">
        <v>694</v>
      </c>
      <c r="O272" s="0" t="n">
        <v>112</v>
      </c>
      <c r="P272" s="0" t="n">
        <v>117</v>
      </c>
      <c r="Q272" s="0" t="n">
        <v>120</v>
      </c>
      <c r="R272" s="0" t="n">
        <v>8</v>
      </c>
    </row>
    <row r="273" customFormat="false" ht="13.8" hidden="false" customHeight="false" outlineLevel="0" collapsed="false">
      <c r="A273" s="0" t="n">
        <v>272</v>
      </c>
      <c r="B273" s="0" t="n">
        <v>0</v>
      </c>
      <c r="C273" s="0" t="n">
        <v>142.016566173336</v>
      </c>
      <c r="D273" s="0" t="n">
        <v>25.901425120128</v>
      </c>
      <c r="E273" s="0" t="n">
        <v>18256</v>
      </c>
      <c r="F273" s="0" t="n">
        <v>1837</v>
      </c>
      <c r="G273" s="0" t="n">
        <v>143</v>
      </c>
      <c r="H273" s="0" t="n">
        <v>153</v>
      </c>
      <c r="I273" s="0" t="n">
        <v>157</v>
      </c>
      <c r="J273" s="0" t="n">
        <v>14</v>
      </c>
      <c r="K273" s="0" t="n">
        <v>139.911213135165</v>
      </c>
      <c r="L273" s="0" t="n">
        <v>27.465560092987</v>
      </c>
      <c r="M273" s="0" t="n">
        <v>14400</v>
      </c>
      <c r="N273" s="0" t="n">
        <v>1549</v>
      </c>
      <c r="O273" s="0" t="n">
        <v>136</v>
      </c>
      <c r="P273" s="0" t="n">
        <v>152</v>
      </c>
      <c r="Q273" s="0" t="n">
        <v>157</v>
      </c>
      <c r="R273" s="0" t="n">
        <v>21</v>
      </c>
    </row>
    <row r="274" customFormat="false" ht="13.8" hidden="false" customHeight="false" outlineLevel="0" collapsed="false">
      <c r="A274" s="0" t="n">
        <v>273</v>
      </c>
      <c r="B274" s="0" t="n">
        <v>0</v>
      </c>
      <c r="C274" s="0" t="n">
        <v>155.388310114891</v>
      </c>
      <c r="D274" s="0" t="n">
        <v>10.4634303985817</v>
      </c>
      <c r="E274" s="0" t="n">
        <v>22605</v>
      </c>
      <c r="F274" s="0" t="n">
        <v>41</v>
      </c>
      <c r="G274" s="0" t="n">
        <v>150.593036023829</v>
      </c>
      <c r="H274" s="0" t="n">
        <v>155.534067227731</v>
      </c>
      <c r="I274" s="0" t="n">
        <v>161.59470946512</v>
      </c>
      <c r="J274" s="0" t="n">
        <v>11.0016734412905</v>
      </c>
      <c r="K274" s="0" t="n">
        <v>153.314267813635</v>
      </c>
      <c r="L274" s="0" t="n">
        <v>11.0469282678339</v>
      </c>
      <c r="M274" s="0" t="n">
        <v>14400</v>
      </c>
      <c r="N274" s="0" t="n">
        <v>32</v>
      </c>
      <c r="O274" s="0" t="n">
        <v>148.723510722623</v>
      </c>
      <c r="P274" s="0" t="n">
        <v>153.846153846154</v>
      </c>
      <c r="Q274" s="0" t="n">
        <v>157.987433331342</v>
      </c>
      <c r="R274" s="0" t="n">
        <v>9.26392260871864</v>
      </c>
    </row>
    <row r="275" customFormat="false" ht="13.8" hidden="false" customHeight="false" outlineLevel="0" collapsed="false">
      <c r="A275" s="0" t="n">
        <v>274</v>
      </c>
      <c r="B275" s="0" t="n">
        <v>1</v>
      </c>
      <c r="C275" s="0" t="n">
        <v>141.307351391314</v>
      </c>
      <c r="D275" s="0" t="n">
        <v>13.5204151575864</v>
      </c>
      <c r="E275" s="0" t="n">
        <v>85563</v>
      </c>
      <c r="F275" s="0" t="n">
        <v>21990</v>
      </c>
      <c r="G275" s="0" t="n">
        <v>136</v>
      </c>
      <c r="H275" s="0" t="n">
        <v>143</v>
      </c>
      <c r="I275" s="0" t="n">
        <v>149.25</v>
      </c>
      <c r="J275" s="0" t="n">
        <v>13.25</v>
      </c>
      <c r="K275" s="0" t="n">
        <v>146.268878185208</v>
      </c>
      <c r="L275" s="0" t="n">
        <v>16.5617231166249</v>
      </c>
      <c r="M275" s="0" t="n">
        <v>14400</v>
      </c>
      <c r="N275" s="0" t="n">
        <v>1528</v>
      </c>
      <c r="O275" s="0" t="n">
        <v>139.5</v>
      </c>
      <c r="P275" s="0" t="n">
        <v>147.5</v>
      </c>
      <c r="Q275" s="0" t="n">
        <v>155.25</v>
      </c>
      <c r="R275" s="0" t="n">
        <v>15.75</v>
      </c>
    </row>
    <row r="276" customFormat="false" ht="13.8" hidden="false" customHeight="false" outlineLevel="0" collapsed="false">
      <c r="A276" s="0" t="n">
        <v>275</v>
      </c>
      <c r="B276" s="0" t="n">
        <v>0</v>
      </c>
      <c r="C276" s="0" t="n">
        <v>126.425883863066</v>
      </c>
      <c r="D276" s="0" t="n">
        <v>10.5824555930944</v>
      </c>
      <c r="E276" s="0" t="n">
        <v>61898</v>
      </c>
      <c r="F276" s="0" t="n">
        <v>2184</v>
      </c>
      <c r="G276" s="0" t="n">
        <v>120.014609204916</v>
      </c>
      <c r="H276" s="0" t="n">
        <v>124.977837568092</v>
      </c>
      <c r="I276" s="0" t="n">
        <v>130.855646079988</v>
      </c>
      <c r="J276" s="0" t="n">
        <v>10.8410368750724</v>
      </c>
      <c r="K276" s="0" t="n">
        <v>123.508819436457</v>
      </c>
      <c r="L276" s="0" t="n">
        <v>13.733175309095</v>
      </c>
      <c r="M276" s="0" t="n">
        <v>14400</v>
      </c>
      <c r="N276" s="0" t="n">
        <v>795</v>
      </c>
      <c r="O276" s="0" t="n">
        <v>116.8387937969</v>
      </c>
      <c r="P276" s="0" t="n">
        <v>121.960749822652</v>
      </c>
      <c r="Q276" s="0" t="n">
        <v>130.604778521772</v>
      </c>
      <c r="R276" s="0" t="n">
        <v>13.7659847248714</v>
      </c>
    </row>
    <row r="277" customFormat="false" ht="13.8" hidden="false" customHeight="false" outlineLevel="0" collapsed="false">
      <c r="A277" s="0" t="n">
        <v>276</v>
      </c>
      <c r="B277" s="0" t="n">
        <v>0</v>
      </c>
      <c r="C277" s="0" t="n">
        <v>139.38260620156</v>
      </c>
      <c r="D277" s="0" t="n">
        <v>8.670785842586</v>
      </c>
      <c r="E277" s="0" t="n">
        <v>171920</v>
      </c>
      <c r="F277" s="0" t="n">
        <v>11541</v>
      </c>
      <c r="G277" s="0" t="n">
        <v>135</v>
      </c>
      <c r="H277" s="0" t="n">
        <v>138</v>
      </c>
      <c r="I277" s="0" t="n">
        <v>143</v>
      </c>
      <c r="J277" s="0" t="n">
        <v>8</v>
      </c>
      <c r="K277" s="0" t="n">
        <v>136.529111501037</v>
      </c>
      <c r="L277" s="0" t="n">
        <v>12.6508567160566</v>
      </c>
      <c r="M277" s="0" t="n">
        <v>14400</v>
      </c>
      <c r="N277" s="0" t="n">
        <v>1862</v>
      </c>
      <c r="O277" s="0" t="n">
        <v>132</v>
      </c>
      <c r="P277" s="0" t="n">
        <v>137</v>
      </c>
      <c r="Q277" s="0" t="n">
        <v>142</v>
      </c>
      <c r="R277" s="0" t="n">
        <v>10</v>
      </c>
    </row>
    <row r="278" customFormat="false" ht="13.8" hidden="false" customHeight="false" outlineLevel="0" collapsed="false">
      <c r="A278" s="0" t="n">
        <v>277</v>
      </c>
      <c r="B278" s="0" t="n">
        <v>0</v>
      </c>
      <c r="C278" s="0" t="n">
        <v>145.194538587475</v>
      </c>
      <c r="D278" s="0" t="n">
        <v>11.928391877857</v>
      </c>
      <c r="E278" s="0" t="n">
        <v>51812</v>
      </c>
      <c r="F278" s="0" t="n">
        <v>164</v>
      </c>
      <c r="G278" s="0" t="n">
        <v>141.182649294899</v>
      </c>
      <c r="H278" s="0" t="n">
        <v>146.176176490917</v>
      </c>
      <c r="I278" s="0" t="n">
        <v>151.991441447051</v>
      </c>
      <c r="J278" s="0" t="n">
        <v>10.8087921521523</v>
      </c>
      <c r="K278" s="0" t="n">
        <v>148.950069196394</v>
      </c>
      <c r="L278" s="0" t="n">
        <v>17.807926659389</v>
      </c>
      <c r="M278" s="0" t="n">
        <v>14400</v>
      </c>
      <c r="N278" s="0" t="n">
        <v>62</v>
      </c>
      <c r="O278" s="0" t="n">
        <v>146.254493329799</v>
      </c>
      <c r="P278" s="0" t="n">
        <v>154.840969106539</v>
      </c>
      <c r="Q278" s="0" t="n">
        <v>158.730158730159</v>
      </c>
      <c r="R278" s="0" t="n">
        <v>12.4756654003596</v>
      </c>
    </row>
    <row r="279" customFormat="false" ht="13.8" hidden="false" customHeight="false" outlineLevel="0" collapsed="false">
      <c r="A279" s="0" t="n">
        <v>278</v>
      </c>
      <c r="B279" s="0" t="n">
        <v>0</v>
      </c>
      <c r="C279" s="0" t="n">
        <v>148.29558152241</v>
      </c>
      <c r="D279" s="0" t="n">
        <v>9.6461640917174</v>
      </c>
      <c r="E279" s="0" t="n">
        <v>61928</v>
      </c>
      <c r="F279" s="0" t="n">
        <v>5189</v>
      </c>
      <c r="G279" s="0" t="n">
        <v>145</v>
      </c>
      <c r="H279" s="0" t="n">
        <v>149</v>
      </c>
      <c r="I279" s="0" t="n">
        <v>153</v>
      </c>
      <c r="J279" s="0" t="n">
        <v>8</v>
      </c>
      <c r="K279" s="0" t="n">
        <v>143.460488505747</v>
      </c>
      <c r="L279" s="0" t="n">
        <v>14.6929146273527</v>
      </c>
      <c r="M279" s="0" t="n">
        <v>14400</v>
      </c>
      <c r="N279" s="0" t="n">
        <v>1872</v>
      </c>
      <c r="O279" s="0" t="n">
        <v>142</v>
      </c>
      <c r="P279" s="0" t="n">
        <v>146</v>
      </c>
      <c r="Q279" s="0" t="n">
        <v>149</v>
      </c>
      <c r="R279" s="0" t="n">
        <v>7</v>
      </c>
    </row>
    <row r="280" customFormat="false" ht="13.8" hidden="false" customHeight="false" outlineLevel="0" collapsed="false">
      <c r="A280" s="0" t="n">
        <v>279</v>
      </c>
      <c r="B280" s="0" t="n">
        <v>0</v>
      </c>
      <c r="C280" s="0" t="n">
        <v>127.492463449585</v>
      </c>
      <c r="D280" s="0" t="n">
        <v>10.9031044301117</v>
      </c>
      <c r="E280" s="0" t="n">
        <v>89704</v>
      </c>
      <c r="F280" s="0" t="n">
        <v>1155</v>
      </c>
      <c r="G280" s="0" t="n">
        <v>122.339270919799</v>
      </c>
      <c r="H280" s="0" t="n">
        <v>127.659574468085</v>
      </c>
      <c r="I280" s="0" t="n">
        <v>133.842414756884</v>
      </c>
      <c r="J280" s="0" t="n">
        <v>11.5031438370852</v>
      </c>
      <c r="K280" s="0" t="n">
        <v>130.97175411249</v>
      </c>
      <c r="L280" s="0" t="n">
        <v>14.0555631054244</v>
      </c>
      <c r="M280" s="0" t="n">
        <v>14400</v>
      </c>
      <c r="N280" s="0" t="n">
        <v>519</v>
      </c>
      <c r="O280" s="0" t="n">
        <v>124.874181865339</v>
      </c>
      <c r="P280" s="0" t="n">
        <v>135.537302070784</v>
      </c>
      <c r="Q280" s="0" t="n">
        <v>139.532163049952</v>
      </c>
      <c r="R280" s="0" t="n">
        <v>14.6579811846124</v>
      </c>
    </row>
    <row r="281" customFormat="false" ht="13.8" hidden="false" customHeight="false" outlineLevel="0" collapsed="false">
      <c r="A281" s="0" t="n">
        <v>280</v>
      </c>
      <c r="B281" s="0" t="n">
        <v>0</v>
      </c>
      <c r="C281" s="0" t="n">
        <v>123.232379388043</v>
      </c>
      <c r="D281" s="0" t="n">
        <v>14.051254286897</v>
      </c>
      <c r="E281" s="0" t="n">
        <v>259344</v>
      </c>
      <c r="F281" s="0" t="n">
        <v>21909</v>
      </c>
      <c r="G281" s="0" t="n">
        <v>116</v>
      </c>
      <c r="H281" s="0" t="n">
        <v>124</v>
      </c>
      <c r="I281" s="0" t="n">
        <v>132</v>
      </c>
      <c r="J281" s="0" t="n">
        <v>16</v>
      </c>
      <c r="K281" s="0" t="n">
        <v>138.014121869392</v>
      </c>
      <c r="L281" s="0" t="n">
        <v>12.7431717031481</v>
      </c>
      <c r="M281" s="0" t="n">
        <v>14400</v>
      </c>
      <c r="N281" s="0" t="n">
        <v>1583</v>
      </c>
      <c r="O281" s="0" t="n">
        <v>134</v>
      </c>
      <c r="P281" s="0" t="n">
        <v>141</v>
      </c>
      <c r="Q281" s="0" t="n">
        <v>145</v>
      </c>
      <c r="R281" s="0" t="n">
        <v>11</v>
      </c>
    </row>
    <row r="282" customFormat="false" ht="13.8" hidden="false" customHeight="false" outlineLevel="0" collapsed="false">
      <c r="A282" s="0" t="n">
        <v>281</v>
      </c>
      <c r="B282" s="0" t="n">
        <v>0</v>
      </c>
      <c r="C282" s="0" t="n">
        <v>132.081002923605</v>
      </c>
      <c r="D282" s="0" t="n">
        <v>9.66720632809402</v>
      </c>
      <c r="E282" s="0" t="n">
        <v>55880</v>
      </c>
      <c r="F282" s="0" t="n">
        <v>8678</v>
      </c>
      <c r="G282" s="0" t="n">
        <v>128.5</v>
      </c>
      <c r="H282" s="0" t="n">
        <v>133.25</v>
      </c>
      <c r="I282" s="0" t="n">
        <v>137</v>
      </c>
      <c r="J282" s="0" t="n">
        <v>8.5</v>
      </c>
      <c r="K282" s="0" t="n">
        <v>128.907328262233</v>
      </c>
      <c r="L282" s="0" t="n">
        <v>12.6334696724868</v>
      </c>
      <c r="M282" s="0" t="n">
        <v>14400</v>
      </c>
      <c r="N282" s="0" t="n">
        <v>1648</v>
      </c>
      <c r="O282" s="0" t="n">
        <v>122.75</v>
      </c>
      <c r="P282" s="0" t="n">
        <v>129</v>
      </c>
      <c r="Q282" s="0" t="n">
        <v>135</v>
      </c>
      <c r="R282" s="0" t="n">
        <v>12.25</v>
      </c>
    </row>
    <row r="283" customFormat="false" ht="13.8" hidden="false" customHeight="false" outlineLevel="0" collapsed="false">
      <c r="A283" s="0" t="n">
        <v>282</v>
      </c>
      <c r="B283" s="0" t="n">
        <v>0</v>
      </c>
      <c r="C283" s="0" t="n">
        <v>150.616102029757</v>
      </c>
      <c r="D283" s="0" t="n">
        <v>14.3928317078078</v>
      </c>
      <c r="E283" s="0" t="n">
        <v>77449</v>
      </c>
      <c r="F283" s="0" t="n">
        <v>7231</v>
      </c>
      <c r="G283" s="0" t="n">
        <v>142.857142857143</v>
      </c>
      <c r="H283" s="0" t="n">
        <v>148.896554813588</v>
      </c>
      <c r="I283" s="0" t="n">
        <v>160.357709332765</v>
      </c>
      <c r="J283" s="0" t="n">
        <v>17.5005664756222</v>
      </c>
      <c r="K283" s="0" t="n">
        <v>158.028782871363</v>
      </c>
      <c r="L283" s="0" t="n">
        <v>19.159357982763</v>
      </c>
      <c r="M283" s="0" t="n">
        <v>14400</v>
      </c>
      <c r="N283" s="0" t="n">
        <v>1277</v>
      </c>
      <c r="O283" s="0" t="n">
        <v>148.861475264649</v>
      </c>
      <c r="P283" s="0" t="n">
        <v>164.805970726169</v>
      </c>
      <c r="Q283" s="0" t="n">
        <v>171.389858347662</v>
      </c>
      <c r="R283" s="0" t="n">
        <v>22.528383083013</v>
      </c>
    </row>
    <row r="284" customFormat="false" ht="13.8" hidden="false" customHeight="false" outlineLevel="0" collapsed="false">
      <c r="A284" s="0" t="n">
        <v>283</v>
      </c>
      <c r="B284" s="0" t="n">
        <v>1</v>
      </c>
      <c r="C284" s="0" t="n">
        <v>131.72763489738</v>
      </c>
      <c r="D284" s="0" t="n">
        <v>25.8552384757561</v>
      </c>
      <c r="E284" s="0" t="n">
        <v>105271</v>
      </c>
      <c r="F284" s="0" t="n">
        <v>6889</v>
      </c>
      <c r="G284" s="0" t="n">
        <v>124.018358905018</v>
      </c>
      <c r="H284" s="0" t="n">
        <v>140.891819303602</v>
      </c>
      <c r="I284" s="0" t="n">
        <v>148.850830862042</v>
      </c>
      <c r="J284" s="0" t="n">
        <v>24.8324719570247</v>
      </c>
      <c r="K284" s="0" t="n">
        <v>117.098716454088</v>
      </c>
      <c r="L284" s="0" t="n">
        <v>30.7417193560118</v>
      </c>
      <c r="M284" s="0" t="n">
        <v>14400</v>
      </c>
      <c r="N284" s="0" t="n">
        <v>1131</v>
      </c>
      <c r="O284" s="0" t="n">
        <v>88.1393528406291</v>
      </c>
      <c r="P284" s="0" t="n">
        <v>127.7570992266</v>
      </c>
      <c r="Q284" s="0" t="n">
        <v>143.70009884209</v>
      </c>
      <c r="R284" s="0" t="n">
        <v>55.5607460014611</v>
      </c>
    </row>
    <row r="285" customFormat="false" ht="13.8" hidden="false" customHeight="false" outlineLevel="0" collapsed="false">
      <c r="A285" s="0" t="n">
        <v>284</v>
      </c>
      <c r="B285" s="0" t="n">
        <v>1</v>
      </c>
      <c r="C285" s="0" t="n">
        <v>106.781003940476</v>
      </c>
      <c r="D285" s="0" t="n">
        <v>19.8443141142393</v>
      </c>
      <c r="E285" s="0" t="n">
        <v>40799</v>
      </c>
      <c r="F285" s="0" t="n">
        <v>802</v>
      </c>
      <c r="G285" s="0" t="n">
        <v>98.6845042902727</v>
      </c>
      <c r="H285" s="0" t="n">
        <v>109.462052259966</v>
      </c>
      <c r="I285" s="0" t="n">
        <v>118.476512699465</v>
      </c>
      <c r="J285" s="0" t="n">
        <v>19.7920084091919</v>
      </c>
      <c r="K285" s="0" t="n">
        <v>108.02848371341</v>
      </c>
      <c r="L285" s="0" t="n">
        <v>22.8906804759277</v>
      </c>
      <c r="M285" s="0" t="n">
        <v>14400</v>
      </c>
      <c r="N285" s="0" t="n">
        <v>163</v>
      </c>
      <c r="O285" s="0" t="n">
        <v>94.420865640171</v>
      </c>
      <c r="P285" s="0" t="n">
        <v>110.706538461274</v>
      </c>
      <c r="Q285" s="0" t="n">
        <v>121.105866785669</v>
      </c>
      <c r="R285" s="0" t="n">
        <v>26.6850011454981</v>
      </c>
    </row>
    <row r="286" customFormat="false" ht="13.8" hidden="false" customHeight="false" outlineLevel="0" collapsed="false">
      <c r="A286" s="0" t="n">
        <v>285</v>
      </c>
      <c r="B286" s="0" t="n">
        <v>0</v>
      </c>
      <c r="C286" s="0" t="n">
        <v>158.768924955606</v>
      </c>
      <c r="D286" s="0" t="n">
        <v>7.21107896742167</v>
      </c>
      <c r="E286" s="0" t="n">
        <v>37957</v>
      </c>
      <c r="F286" s="0" t="n">
        <v>2767</v>
      </c>
      <c r="G286" s="0" t="n">
        <v>154.152743632854</v>
      </c>
      <c r="H286" s="0" t="n">
        <v>157.865300858566</v>
      </c>
      <c r="I286" s="0" t="n">
        <v>163.149145367763</v>
      </c>
      <c r="J286" s="0" t="n">
        <v>8.99640173490934</v>
      </c>
      <c r="K286" s="0" t="n">
        <v>154.284869599386</v>
      </c>
      <c r="L286" s="0" t="n">
        <v>5.24086419429377</v>
      </c>
      <c r="M286" s="0" t="n">
        <v>14400</v>
      </c>
      <c r="N286" s="0" t="n">
        <v>1014</v>
      </c>
      <c r="O286" s="0" t="n">
        <v>151.515151515152</v>
      </c>
      <c r="P286" s="0" t="n">
        <v>154.667749729109</v>
      </c>
      <c r="Q286" s="0" t="n">
        <v>157.894736842105</v>
      </c>
      <c r="R286" s="0" t="n">
        <v>6.37958532695376</v>
      </c>
    </row>
    <row r="287" customFormat="false" ht="13.8" hidden="false" customHeight="false" outlineLevel="0" collapsed="false">
      <c r="A287" s="0" t="n">
        <v>286</v>
      </c>
      <c r="B287" s="0" t="n">
        <v>0</v>
      </c>
      <c r="C287" s="0" t="n">
        <v>135.542360806664</v>
      </c>
      <c r="D287" s="0" t="n">
        <v>21.6630434582068</v>
      </c>
      <c r="E287" s="0" t="n">
        <v>28233</v>
      </c>
      <c r="F287" s="0" t="n">
        <v>861</v>
      </c>
      <c r="G287" s="0" t="n">
        <v>131</v>
      </c>
      <c r="H287" s="0" t="n">
        <v>137.5</v>
      </c>
      <c r="I287" s="0" t="n">
        <v>148.5</v>
      </c>
      <c r="J287" s="0" t="n">
        <v>17.5</v>
      </c>
      <c r="K287" s="0" t="n">
        <v>129.378951201748</v>
      </c>
      <c r="L287" s="0" t="n">
        <v>18.331372961705</v>
      </c>
      <c r="M287" s="0" t="n">
        <v>14400</v>
      </c>
      <c r="N287" s="0" t="n">
        <v>670</v>
      </c>
      <c r="O287" s="0" t="n">
        <v>126.5</v>
      </c>
      <c r="P287" s="0" t="n">
        <v>134</v>
      </c>
      <c r="Q287" s="0" t="n">
        <v>137.5</v>
      </c>
      <c r="R287" s="0" t="n">
        <v>11</v>
      </c>
    </row>
    <row r="288" customFormat="false" ht="13.8" hidden="false" customHeight="false" outlineLevel="0" collapsed="false">
      <c r="A288" s="0" t="n">
        <v>287</v>
      </c>
      <c r="B288" s="0" t="n">
        <v>0</v>
      </c>
      <c r="C288" s="0" t="n">
        <v>142.121379609814</v>
      </c>
      <c r="D288" s="0" t="n">
        <v>13.920868399612</v>
      </c>
      <c r="E288" s="0" t="n">
        <v>174112</v>
      </c>
      <c r="F288" s="0" t="n">
        <v>12907</v>
      </c>
      <c r="G288" s="0" t="n">
        <v>137</v>
      </c>
      <c r="H288" s="0" t="n">
        <v>144</v>
      </c>
      <c r="I288" s="0" t="n">
        <v>150</v>
      </c>
      <c r="J288" s="0" t="n">
        <v>13</v>
      </c>
      <c r="K288" s="0" t="n">
        <v>133.667306840006</v>
      </c>
      <c r="L288" s="0" t="n">
        <v>18.917494215255</v>
      </c>
      <c r="M288" s="0" t="n">
        <v>14400</v>
      </c>
      <c r="N288" s="0" t="n">
        <v>862</v>
      </c>
      <c r="O288" s="0" t="n">
        <v>122</v>
      </c>
      <c r="P288" s="0" t="n">
        <v>136</v>
      </c>
      <c r="Q288" s="0" t="n">
        <v>146</v>
      </c>
      <c r="R288" s="0" t="n">
        <v>24</v>
      </c>
    </row>
    <row r="289" customFormat="false" ht="13.8" hidden="false" customHeight="false" outlineLevel="0" collapsed="false">
      <c r="A289" s="0" t="n">
        <v>288</v>
      </c>
      <c r="B289" s="0" t="n">
        <v>0</v>
      </c>
      <c r="C289" s="0" t="n">
        <v>137.595479548181</v>
      </c>
      <c r="D289" s="0" t="n">
        <v>16.9011107099464</v>
      </c>
      <c r="E289" s="0" t="n">
        <v>102624</v>
      </c>
      <c r="F289" s="0" t="n">
        <v>14270</v>
      </c>
      <c r="G289" s="0" t="n">
        <v>133</v>
      </c>
      <c r="H289" s="0" t="n">
        <v>139</v>
      </c>
      <c r="I289" s="0" t="n">
        <v>145</v>
      </c>
      <c r="J289" s="0" t="n">
        <v>12</v>
      </c>
      <c r="K289" s="0" t="n">
        <v>126.820977160174</v>
      </c>
      <c r="L289" s="0" t="n">
        <v>20.1968880850504</v>
      </c>
      <c r="M289" s="0" t="n">
        <v>14400</v>
      </c>
      <c r="N289" s="0" t="n">
        <v>871</v>
      </c>
      <c r="O289" s="0" t="n">
        <v>126</v>
      </c>
      <c r="P289" s="0" t="n">
        <v>133</v>
      </c>
      <c r="Q289" s="0" t="n">
        <v>138</v>
      </c>
      <c r="R289" s="0" t="n">
        <v>12</v>
      </c>
    </row>
    <row r="290" customFormat="false" ht="13.8" hidden="false" customHeight="false" outlineLevel="0" collapsed="false">
      <c r="A290" s="0" t="n">
        <v>289</v>
      </c>
      <c r="B290" s="0" t="n">
        <v>1</v>
      </c>
      <c r="C290" s="0" t="n">
        <v>141.144151475347</v>
      </c>
      <c r="D290" s="0" t="n">
        <v>16.2981944100024</v>
      </c>
      <c r="E290" s="0" t="n">
        <v>161972</v>
      </c>
      <c r="F290" s="0" t="n">
        <v>5907</v>
      </c>
      <c r="G290" s="0" t="n">
        <v>135</v>
      </c>
      <c r="H290" s="0" t="n">
        <v>144</v>
      </c>
      <c r="I290" s="0" t="n">
        <v>151</v>
      </c>
      <c r="J290" s="0" t="n">
        <v>16</v>
      </c>
      <c r="K290" s="0" t="n">
        <v>138.410444716442</v>
      </c>
      <c r="L290" s="0" t="n">
        <v>26.5459724756466</v>
      </c>
      <c r="M290" s="0" t="n">
        <v>14400</v>
      </c>
      <c r="N290" s="0" t="n">
        <v>2145</v>
      </c>
      <c r="O290" s="0" t="n">
        <v>121</v>
      </c>
      <c r="P290" s="0" t="n">
        <v>152</v>
      </c>
      <c r="Q290" s="0" t="n">
        <v>157</v>
      </c>
      <c r="R290" s="0" t="n">
        <v>36</v>
      </c>
    </row>
    <row r="291" customFormat="false" ht="13.8" hidden="false" customHeight="false" outlineLevel="0" collapsed="false">
      <c r="A291" s="0" t="n">
        <v>290</v>
      </c>
      <c r="B291" s="0" t="n">
        <v>1</v>
      </c>
      <c r="C291" s="0" t="n">
        <v>121.273500093794</v>
      </c>
      <c r="D291" s="0" t="n">
        <v>24.7613483710373</v>
      </c>
      <c r="E291" s="0" t="n">
        <v>16349</v>
      </c>
      <c r="F291" s="0" t="n">
        <v>503</v>
      </c>
      <c r="G291" s="0" t="n">
        <v>106.021775848883</v>
      </c>
      <c r="H291" s="0" t="n">
        <v>131.000197278231</v>
      </c>
      <c r="I291" s="0" t="n">
        <v>140.288718513747</v>
      </c>
      <c r="J291" s="0" t="n">
        <v>34.266942664864</v>
      </c>
      <c r="K291" s="0" t="n">
        <v>120.115458781572</v>
      </c>
      <c r="L291" s="0" t="n">
        <v>25.7476411981934</v>
      </c>
      <c r="M291" s="0" t="n">
        <v>14400</v>
      </c>
      <c r="N291" s="0" t="n">
        <v>503</v>
      </c>
      <c r="O291" s="0" t="n">
        <v>101.641539492258</v>
      </c>
      <c r="P291" s="0" t="n">
        <v>130.884524826622</v>
      </c>
      <c r="Q291" s="0" t="n">
        <v>140.18691588785</v>
      </c>
      <c r="R291" s="0" t="n">
        <v>38.5453763955922</v>
      </c>
    </row>
    <row r="292" customFormat="false" ht="13.8" hidden="false" customHeight="false" outlineLevel="0" collapsed="false">
      <c r="A292" s="0" t="n">
        <v>291</v>
      </c>
      <c r="B292" s="0" t="n">
        <v>1</v>
      </c>
      <c r="C292" s="0" t="n">
        <v>134.147588392094</v>
      </c>
      <c r="D292" s="0" t="n">
        <v>19.7196428423303</v>
      </c>
      <c r="E292" s="0" t="n">
        <v>47032</v>
      </c>
      <c r="F292" s="0" t="n">
        <v>7266</v>
      </c>
      <c r="G292" s="0" t="n">
        <v>127</v>
      </c>
      <c r="H292" s="0" t="n">
        <v>138.25</v>
      </c>
      <c r="I292" s="0" t="n">
        <v>147.75</v>
      </c>
      <c r="J292" s="0" t="n">
        <v>20.75</v>
      </c>
      <c r="K292" s="0" t="n">
        <v>127.552866541353</v>
      </c>
      <c r="L292" s="0" t="n">
        <v>25.7238550523949</v>
      </c>
      <c r="M292" s="0" t="n">
        <v>14400</v>
      </c>
      <c r="N292" s="0" t="n">
        <v>568</v>
      </c>
      <c r="O292" s="0" t="n">
        <v>109</v>
      </c>
      <c r="P292" s="0" t="n">
        <v>133.25</v>
      </c>
      <c r="Q292" s="0" t="n">
        <v>148.5</v>
      </c>
      <c r="R292" s="0" t="n">
        <v>39.5</v>
      </c>
    </row>
    <row r="293" customFormat="false" ht="13.8" hidden="false" customHeight="false" outlineLevel="0" collapsed="false">
      <c r="A293" s="0" t="n">
        <v>292</v>
      </c>
      <c r="B293" s="0" t="n">
        <v>0</v>
      </c>
      <c r="C293" s="0" t="n">
        <v>134.05331081896</v>
      </c>
      <c r="D293" s="0" t="n">
        <v>9.42105590523481</v>
      </c>
      <c r="E293" s="0" t="n">
        <v>25344</v>
      </c>
      <c r="F293" s="0" t="n">
        <v>471</v>
      </c>
      <c r="G293" s="0" t="n">
        <v>131</v>
      </c>
      <c r="H293" s="0" t="n">
        <v>135</v>
      </c>
      <c r="I293" s="0" t="n">
        <v>139</v>
      </c>
      <c r="J293" s="0" t="n">
        <v>8</v>
      </c>
      <c r="K293" s="0" t="n">
        <v>132.642947368421</v>
      </c>
      <c r="L293" s="0" t="n">
        <v>10.6260630137727</v>
      </c>
      <c r="M293" s="0" t="n">
        <v>14400</v>
      </c>
      <c r="N293" s="0" t="n">
        <v>150</v>
      </c>
      <c r="O293" s="0" t="n">
        <v>129</v>
      </c>
      <c r="P293" s="0" t="n">
        <v>135</v>
      </c>
      <c r="Q293" s="0" t="n">
        <v>139</v>
      </c>
      <c r="R293" s="0" t="n">
        <v>10</v>
      </c>
    </row>
    <row r="294" customFormat="false" ht="13.8" hidden="false" customHeight="false" outlineLevel="0" collapsed="false">
      <c r="A294" s="0" t="n">
        <v>293</v>
      </c>
      <c r="B294" s="0" t="n">
        <v>0</v>
      </c>
      <c r="C294" s="0" t="n">
        <v>137.55758066873</v>
      </c>
      <c r="D294" s="0" t="n">
        <v>13.0634709186214</v>
      </c>
      <c r="E294" s="0" t="n">
        <v>158528</v>
      </c>
      <c r="F294" s="0" t="n">
        <v>7974</v>
      </c>
      <c r="G294" s="0" t="n">
        <v>132</v>
      </c>
      <c r="H294" s="0" t="n">
        <v>138</v>
      </c>
      <c r="I294" s="0" t="n">
        <v>144</v>
      </c>
      <c r="J294" s="0" t="n">
        <v>12</v>
      </c>
      <c r="K294" s="0" t="n">
        <v>142.574946466809</v>
      </c>
      <c r="L294" s="0" t="n">
        <v>10.0050729681029</v>
      </c>
      <c r="M294" s="0" t="n">
        <v>14400</v>
      </c>
      <c r="N294" s="0" t="n">
        <v>390</v>
      </c>
      <c r="O294" s="0" t="n">
        <v>137</v>
      </c>
      <c r="P294" s="0" t="n">
        <v>142</v>
      </c>
      <c r="Q294" s="0" t="n">
        <v>147</v>
      </c>
      <c r="R294" s="0" t="n">
        <v>10</v>
      </c>
    </row>
    <row r="295" customFormat="false" ht="13.8" hidden="false" customHeight="false" outlineLevel="0" collapsed="false">
      <c r="A295" s="0" t="n">
        <v>294</v>
      </c>
      <c r="B295" s="0" t="n">
        <v>0</v>
      </c>
      <c r="C295" s="0" t="n">
        <v>145.522795357514</v>
      </c>
      <c r="D295" s="0" t="n">
        <v>16.5595888118758</v>
      </c>
      <c r="E295" s="0" t="n">
        <v>62240</v>
      </c>
      <c r="F295" s="0" t="n">
        <v>6494</v>
      </c>
      <c r="G295" s="0" t="n">
        <v>136.75</v>
      </c>
      <c r="H295" s="0" t="n">
        <v>149.25</v>
      </c>
      <c r="I295" s="0" t="n">
        <v>157</v>
      </c>
      <c r="J295" s="0" t="n">
        <v>20.25</v>
      </c>
      <c r="K295" s="0" t="n">
        <v>142.739807652101</v>
      </c>
      <c r="L295" s="0" t="n">
        <v>22.7599931556017</v>
      </c>
      <c r="M295" s="0" t="n">
        <v>14400</v>
      </c>
      <c r="N295" s="0" t="n">
        <v>51</v>
      </c>
      <c r="O295" s="0" t="n">
        <v>128.75</v>
      </c>
      <c r="P295" s="0" t="n">
        <v>150</v>
      </c>
      <c r="Q295" s="0" t="n">
        <v>159.5</v>
      </c>
      <c r="R295" s="0" t="n">
        <v>30.75</v>
      </c>
    </row>
    <row r="296" customFormat="false" ht="13.8" hidden="false" customHeight="false" outlineLevel="0" collapsed="false">
      <c r="A296" s="0" t="n">
        <v>295</v>
      </c>
      <c r="B296" s="0" t="n">
        <v>1</v>
      </c>
      <c r="C296" s="0" t="n">
        <v>132.675674242692</v>
      </c>
      <c r="D296" s="0" t="n">
        <v>20.8815640588336</v>
      </c>
      <c r="E296" s="0" t="n">
        <v>34794</v>
      </c>
      <c r="F296" s="0" t="n">
        <v>6503</v>
      </c>
      <c r="G296" s="0" t="n">
        <v>117.25</v>
      </c>
      <c r="H296" s="0" t="n">
        <v>138.25</v>
      </c>
      <c r="I296" s="0" t="n">
        <v>146.25</v>
      </c>
      <c r="J296" s="0" t="n">
        <v>29</v>
      </c>
      <c r="K296" s="0" t="n">
        <v>125.629127018454</v>
      </c>
      <c r="L296" s="0" t="n">
        <v>24.4048513550142</v>
      </c>
      <c r="M296" s="0" t="n">
        <v>14400</v>
      </c>
      <c r="N296" s="0" t="n">
        <v>528</v>
      </c>
      <c r="O296" s="0" t="n">
        <v>106.6875</v>
      </c>
      <c r="P296" s="0" t="n">
        <v>122.5</v>
      </c>
      <c r="Q296" s="0" t="n">
        <v>144.25</v>
      </c>
      <c r="R296" s="0" t="n">
        <v>37.5625</v>
      </c>
    </row>
    <row r="297" customFormat="false" ht="13.8" hidden="false" customHeight="false" outlineLevel="0" collapsed="false">
      <c r="A297" s="0" t="n">
        <v>296</v>
      </c>
      <c r="B297" s="0" t="n">
        <v>0</v>
      </c>
      <c r="C297" s="0" t="n">
        <v>143.276422559222</v>
      </c>
      <c r="D297" s="0" t="n">
        <v>11.3305453660869</v>
      </c>
      <c r="E297" s="0" t="n">
        <v>73912</v>
      </c>
      <c r="F297" s="0" t="n">
        <v>1791</v>
      </c>
      <c r="G297" s="0" t="n">
        <v>140.690122350411</v>
      </c>
      <c r="H297" s="0" t="n">
        <v>145.564676826217</v>
      </c>
      <c r="I297" s="0" t="n">
        <v>148.999392746083</v>
      </c>
      <c r="J297" s="0" t="n">
        <v>8.3092703956722</v>
      </c>
      <c r="K297" s="0" t="n">
        <v>143.838443964303</v>
      </c>
      <c r="L297" s="0" t="n">
        <v>12.7819042797834</v>
      </c>
      <c r="M297" s="0" t="n">
        <v>14400</v>
      </c>
      <c r="N297" s="0" t="n">
        <v>630</v>
      </c>
      <c r="O297" s="0" t="n">
        <v>142.04722401906</v>
      </c>
      <c r="P297" s="0" t="n">
        <v>146.341463414634</v>
      </c>
      <c r="Q297" s="0" t="n">
        <v>149.889137209194</v>
      </c>
      <c r="R297" s="0" t="n">
        <v>7.84191319013317</v>
      </c>
    </row>
    <row r="298" customFormat="false" ht="13.8" hidden="false" customHeight="false" outlineLevel="0" collapsed="false">
      <c r="A298" s="0" t="n">
        <v>297</v>
      </c>
      <c r="B298" s="0" t="n">
        <v>1</v>
      </c>
      <c r="C298" s="0" t="n">
        <v>166.861663370459</v>
      </c>
      <c r="D298" s="0" t="n">
        <v>21.4908083046282</v>
      </c>
      <c r="E298" s="0" t="n">
        <v>25145</v>
      </c>
      <c r="F298" s="0" t="n">
        <v>5931</v>
      </c>
      <c r="G298" s="0" t="n">
        <v>163</v>
      </c>
      <c r="H298" s="0" t="n">
        <v>172.5</v>
      </c>
      <c r="I298" s="0" t="n">
        <v>180.75</v>
      </c>
      <c r="J298" s="0" t="n">
        <v>17.75</v>
      </c>
      <c r="K298" s="0" t="n">
        <v>165.204646258998</v>
      </c>
      <c r="L298" s="0" t="n">
        <v>23.3434182315504</v>
      </c>
      <c r="M298" s="0" t="n">
        <v>14400</v>
      </c>
      <c r="N298" s="0" t="n">
        <v>647</v>
      </c>
      <c r="O298" s="0" t="n">
        <v>157</v>
      </c>
      <c r="P298" s="0" t="n">
        <v>173.5</v>
      </c>
      <c r="Q298" s="0" t="n">
        <v>180.75</v>
      </c>
      <c r="R298" s="0" t="n">
        <v>23.75</v>
      </c>
    </row>
    <row r="299" customFormat="false" ht="13.8" hidden="false" customHeight="false" outlineLevel="0" collapsed="false">
      <c r="A299" s="0" t="n">
        <v>298</v>
      </c>
      <c r="B299" s="0" t="n">
        <v>0</v>
      </c>
      <c r="C299" s="0" t="n">
        <v>151.462536211475</v>
      </c>
      <c r="D299" s="0" t="n">
        <v>17.7046505138091</v>
      </c>
      <c r="E299" s="0" t="n">
        <v>205024</v>
      </c>
      <c r="F299" s="0" t="n">
        <v>6192</v>
      </c>
      <c r="G299" s="0" t="n">
        <v>142</v>
      </c>
      <c r="H299" s="0" t="n">
        <v>151</v>
      </c>
      <c r="I299" s="0" t="n">
        <v>163</v>
      </c>
      <c r="J299" s="0" t="n">
        <v>21</v>
      </c>
      <c r="K299" s="0" t="n">
        <v>146.932397547596</v>
      </c>
      <c r="L299" s="0" t="n">
        <v>34.5752325301384</v>
      </c>
      <c r="M299" s="0" t="n">
        <v>14400</v>
      </c>
      <c r="N299" s="0" t="n">
        <v>2004</v>
      </c>
      <c r="O299" s="0" t="n">
        <v>114</v>
      </c>
      <c r="P299" s="0" t="n">
        <v>164</v>
      </c>
      <c r="Q299" s="0" t="n">
        <v>173</v>
      </c>
      <c r="R299" s="0" t="n">
        <v>59</v>
      </c>
    </row>
    <row r="300" customFormat="false" ht="13.8" hidden="false" customHeight="false" outlineLevel="0" collapsed="false">
      <c r="A300" s="0" t="n">
        <v>299</v>
      </c>
      <c r="B300" s="0" t="n">
        <v>0</v>
      </c>
      <c r="C300" s="0" t="n">
        <v>130.45109337502</v>
      </c>
      <c r="D300" s="0" t="n">
        <v>10.8792885176798</v>
      </c>
      <c r="E300" s="0" t="n">
        <v>55610</v>
      </c>
      <c r="F300" s="0" t="n">
        <v>1940</v>
      </c>
      <c r="G300" s="0" t="n">
        <v>124.776885760861</v>
      </c>
      <c r="H300" s="0" t="n">
        <v>129.876963092839</v>
      </c>
      <c r="I300" s="0" t="n">
        <v>136.614194633262</v>
      </c>
      <c r="J300" s="0" t="n">
        <v>11.8373088724019</v>
      </c>
      <c r="K300" s="0" t="n">
        <v>127.476401918421</v>
      </c>
      <c r="L300" s="0" t="n">
        <v>15.5891900110653</v>
      </c>
      <c r="M300" s="0" t="n">
        <v>14400</v>
      </c>
      <c r="N300" s="0" t="n">
        <v>1243</v>
      </c>
      <c r="O300" s="0" t="n">
        <v>117.470452956068</v>
      </c>
      <c r="P300" s="0" t="n">
        <v>125.856160007185</v>
      </c>
      <c r="Q300" s="0" t="n">
        <v>136.777027428237</v>
      </c>
      <c r="R300" s="0" t="n">
        <v>19.3065744721697</v>
      </c>
    </row>
    <row r="301" customFormat="false" ht="13.8" hidden="false" customHeight="false" outlineLevel="0" collapsed="false">
      <c r="A301" s="0" t="n">
        <v>300</v>
      </c>
      <c r="B301" s="0" t="n">
        <v>0</v>
      </c>
      <c r="C301" s="0" t="n">
        <v>134.339410413835</v>
      </c>
      <c r="D301" s="0" t="n">
        <v>9.7958779738844</v>
      </c>
      <c r="E301" s="0" t="n">
        <v>23568</v>
      </c>
      <c r="F301" s="0" t="n">
        <v>2231</v>
      </c>
      <c r="G301" s="0" t="n">
        <v>132</v>
      </c>
      <c r="H301" s="0" t="n">
        <v>136</v>
      </c>
      <c r="I301" s="0" t="n">
        <v>139</v>
      </c>
      <c r="J301" s="0" t="n">
        <v>7</v>
      </c>
      <c r="K301" s="0" t="n">
        <v>132.477242355161</v>
      </c>
      <c r="L301" s="0" t="n">
        <v>11.0201509892106</v>
      </c>
      <c r="M301" s="0" t="n">
        <v>14400</v>
      </c>
      <c r="N301" s="0" t="n">
        <v>1679</v>
      </c>
      <c r="O301" s="0" t="n">
        <v>129</v>
      </c>
      <c r="P301" s="0" t="n">
        <v>135</v>
      </c>
      <c r="Q301" s="0" t="n">
        <v>139</v>
      </c>
      <c r="R301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1" activeCellId="0" sqref="B2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49.71"/>
    <col collapsed="false" customWidth="true" hidden="false" outlineLevel="0" max="3" min="3" style="0" width="18.14"/>
    <col collapsed="false" customWidth="true" hidden="false" outlineLevel="0" max="4" min="4" style="0" width="11.42"/>
    <col collapsed="false" customWidth="true" hidden="true" outlineLevel="0" max="5" min="5" style="0" width="11.42"/>
    <col collapsed="false" customWidth="true" hidden="false" outlineLevel="0" max="6" min="6" style="1" width="11.42"/>
    <col collapsed="false" customWidth="true" hidden="true" outlineLevel="0" max="7" min="7" style="2" width="11.42"/>
    <col collapsed="false" customWidth="true" hidden="false" outlineLevel="0" max="8" min="8" style="0" width="11.42"/>
    <col collapsed="false" customWidth="true" hidden="true" outlineLevel="0" max="9" min="9" style="0" width="11.42"/>
    <col collapsed="false" customWidth="true" hidden="false" outlineLevel="0" max="11" min="10" style="0" width="11.42"/>
  </cols>
  <sheetData>
    <row r="1" customFormat="false" ht="32.25" hidden="false" customHeight="true" outlineLevel="0" collapsed="false">
      <c r="A1" s="3" t="s">
        <v>18</v>
      </c>
      <c r="B1" s="3"/>
      <c r="C1" s="4"/>
    </row>
    <row r="2" customFormat="false" ht="38.25" hidden="false" customHeight="true" outlineLevel="0" collapsed="false">
      <c r="A2" s="3"/>
      <c r="B2" s="3"/>
      <c r="C2" s="4"/>
    </row>
    <row r="3" customFormat="false" ht="15.75" hidden="false" customHeight="false" outlineLevel="0" collapsed="false"/>
    <row r="4" customFormat="false" ht="30.75" hidden="false" customHeight="false" outlineLevel="0" collapsed="false">
      <c r="A4" s="5" t="s">
        <v>19</v>
      </c>
      <c r="B4" s="6" t="s">
        <v>20</v>
      </c>
      <c r="C4" s="7" t="s">
        <v>21</v>
      </c>
      <c r="D4" s="7" t="s">
        <v>22</v>
      </c>
      <c r="E4" s="8" t="s">
        <v>23</v>
      </c>
      <c r="F4" s="8" t="s">
        <v>24</v>
      </c>
      <c r="G4" s="8" t="s">
        <v>25</v>
      </c>
      <c r="H4" s="8" t="s">
        <v>26</v>
      </c>
      <c r="I4" s="8" t="s">
        <v>27</v>
      </c>
      <c r="J4" s="8" t="n">
        <v>13</v>
      </c>
      <c r="K4" s="9" t="s">
        <v>28</v>
      </c>
    </row>
    <row r="5" customFormat="false" ht="30" hidden="false" customHeight="false" outlineLevel="0" collapsed="false">
      <c r="A5" s="10" t="s">
        <v>22</v>
      </c>
      <c r="B5" s="11" t="s">
        <v>29</v>
      </c>
      <c r="C5" s="12" t="n">
        <v>1</v>
      </c>
      <c r="D5" s="13" t="n">
        <f aca="false">1-71.875%</f>
        <v>0.28125</v>
      </c>
      <c r="E5" s="14" t="s">
        <v>30</v>
      </c>
      <c r="F5" s="14" t="n">
        <f aca="false">1-75.83%</f>
        <v>0.2417</v>
      </c>
      <c r="G5" s="14" t="n">
        <f aca="false">1-74.58%</f>
        <v>0.2542</v>
      </c>
      <c r="H5" s="14" t="n">
        <f aca="false">1-74.79%</f>
        <v>0.2521</v>
      </c>
      <c r="I5" s="14" t="n">
        <f aca="false">1-73.33%</f>
        <v>0.2667</v>
      </c>
      <c r="J5" s="15"/>
      <c r="K5" s="16"/>
    </row>
    <row r="6" customFormat="false" ht="30" hidden="true" customHeight="true" outlineLevel="0" collapsed="false">
      <c r="A6" s="17" t="s">
        <v>23</v>
      </c>
      <c r="B6" s="18" t="s">
        <v>31</v>
      </c>
      <c r="C6" s="19" t="n">
        <v>1</v>
      </c>
      <c r="D6" s="20" t="str">
        <f aca="false">E5</f>
        <v>x</v>
      </c>
      <c r="E6" s="21" t="n">
        <f aca="false">1-72.08%</f>
        <v>0.2792</v>
      </c>
      <c r="F6" s="22" t="n">
        <f aca="false">1-75.83%</f>
        <v>0.2417</v>
      </c>
      <c r="G6" s="22" t="n">
        <f aca="false">1-75%</f>
        <v>0.25</v>
      </c>
      <c r="H6" s="22" t="n">
        <f aca="false">1-73.75%</f>
        <v>0.2625</v>
      </c>
      <c r="I6" s="22" t="n">
        <f aca="false">1-73.95%</f>
        <v>0.2605</v>
      </c>
      <c r="J6" s="23"/>
      <c r="K6" s="24"/>
    </row>
    <row r="7" customFormat="false" ht="30" hidden="false" customHeight="true" outlineLevel="0" collapsed="false">
      <c r="A7" s="25" t="s">
        <v>24</v>
      </c>
      <c r="B7" s="18" t="s">
        <v>32</v>
      </c>
      <c r="C7" s="19" t="n">
        <v>1</v>
      </c>
      <c r="D7" s="20" t="n">
        <f aca="false">F5</f>
        <v>0.2417</v>
      </c>
      <c r="E7" s="20" t="n">
        <f aca="false">F6</f>
        <v>0.2417</v>
      </c>
      <c r="F7" s="26" t="n">
        <f aca="false">1-71.875%</f>
        <v>0.28125</v>
      </c>
      <c r="G7" s="22" t="s">
        <v>30</v>
      </c>
      <c r="H7" s="22" t="n">
        <f aca="false">1-75.625%</f>
        <v>0.24375</v>
      </c>
      <c r="I7" s="22" t="n">
        <f aca="false">1-75.63%</f>
        <v>0.2437</v>
      </c>
      <c r="J7" s="23"/>
      <c r="K7" s="27" t="n">
        <f aca="false">1-73.3%</f>
        <v>0.267</v>
      </c>
    </row>
    <row r="8" customFormat="false" ht="30" hidden="true" customHeight="true" outlineLevel="0" collapsed="false">
      <c r="A8" s="25" t="s">
        <v>25</v>
      </c>
      <c r="B8" s="19" t="s">
        <v>33</v>
      </c>
      <c r="C8" s="19" t="n">
        <v>1</v>
      </c>
      <c r="D8" s="20" t="n">
        <f aca="false">G5</f>
        <v>0.2542</v>
      </c>
      <c r="E8" s="20" t="n">
        <f aca="false">G6</f>
        <v>0.25</v>
      </c>
      <c r="F8" s="20" t="str">
        <f aca="false">G7</f>
        <v>x</v>
      </c>
      <c r="G8" s="21" t="n">
        <f aca="false">1-65.2%</f>
        <v>0.348</v>
      </c>
      <c r="H8" s="22" t="n">
        <f aca="false">1-76.25%</f>
        <v>0.2375</v>
      </c>
      <c r="I8" s="22" t="n">
        <f aca="false">1-76.04%</f>
        <v>0.2396</v>
      </c>
      <c r="J8" s="23"/>
      <c r="K8" s="27" t="n">
        <f aca="false">1-71%</f>
        <v>0.29</v>
      </c>
    </row>
    <row r="9" customFormat="false" ht="30" hidden="false" customHeight="true" outlineLevel="0" collapsed="false">
      <c r="A9" s="28" t="s">
        <v>26</v>
      </c>
      <c r="B9" s="29" t="s">
        <v>34</v>
      </c>
      <c r="C9" s="30" t="n">
        <v>2</v>
      </c>
      <c r="D9" s="20" t="n">
        <f aca="false">H5</f>
        <v>0.2521</v>
      </c>
      <c r="E9" s="20" t="n">
        <f aca="false">H6</f>
        <v>0.2625</v>
      </c>
      <c r="F9" s="20" t="n">
        <f aca="false">H7</f>
        <v>0.24375</v>
      </c>
      <c r="G9" s="20" t="n">
        <f aca="false">H8</f>
        <v>0.2375</v>
      </c>
      <c r="H9" s="26" t="n">
        <f aca="false">1-72.708%</f>
        <v>0.27292</v>
      </c>
      <c r="I9" s="22" t="s">
        <v>30</v>
      </c>
      <c r="J9" s="23"/>
      <c r="K9" s="24"/>
    </row>
    <row r="10" customFormat="false" ht="30" hidden="true" customHeight="true" outlineLevel="0" collapsed="false">
      <c r="A10" s="28" t="s">
        <v>27</v>
      </c>
      <c r="B10" s="29" t="s">
        <v>35</v>
      </c>
      <c r="C10" s="19" t="n">
        <v>2</v>
      </c>
      <c r="D10" s="20" t="n">
        <f aca="false">I5</f>
        <v>0.2667</v>
      </c>
      <c r="E10" s="20" t="n">
        <f aca="false">I6</f>
        <v>0.2605</v>
      </c>
      <c r="F10" s="20" t="n">
        <f aca="false">I7</f>
        <v>0.2437</v>
      </c>
      <c r="G10" s="20" t="n">
        <f aca="false">I8</f>
        <v>0.2396</v>
      </c>
      <c r="H10" s="20" t="str">
        <f aca="false">I9</f>
        <v>x</v>
      </c>
      <c r="I10" s="26" t="n">
        <f aca="false">1-72.708%</f>
        <v>0.27292</v>
      </c>
      <c r="J10" s="23"/>
      <c r="K10" s="24"/>
    </row>
    <row r="11" customFormat="false" ht="30" hidden="false" customHeight="false" outlineLevel="0" collapsed="false">
      <c r="A11" s="28" t="n">
        <v>13</v>
      </c>
      <c r="B11" s="29" t="s">
        <v>36</v>
      </c>
      <c r="C11" s="19" t="n">
        <v>2</v>
      </c>
      <c r="D11" s="23"/>
      <c r="E11" s="23"/>
      <c r="F11" s="31"/>
      <c r="G11" s="23"/>
      <c r="H11" s="23"/>
      <c r="I11" s="23"/>
      <c r="J11" s="26" t="n">
        <f aca="false">1-58.54%</f>
        <v>0.4146</v>
      </c>
      <c r="K11" s="24"/>
    </row>
    <row r="12" customFormat="false" ht="45.75" hidden="false" customHeight="false" outlineLevel="0" collapsed="false">
      <c r="A12" s="32" t="s">
        <v>28</v>
      </c>
      <c r="B12" s="33" t="s">
        <v>37</v>
      </c>
      <c r="C12" s="34" t="n">
        <v>2</v>
      </c>
      <c r="D12" s="35"/>
      <c r="E12" s="35"/>
      <c r="F12" s="36" t="n">
        <f aca="false">K7</f>
        <v>0.267</v>
      </c>
      <c r="G12" s="36" t="n">
        <f aca="false">K8</f>
        <v>0.29</v>
      </c>
      <c r="H12" s="36"/>
      <c r="I12" s="35"/>
      <c r="J12" s="35"/>
      <c r="K12" s="37" t="n">
        <f aca="false">1-67.5%</f>
        <v>0.325</v>
      </c>
    </row>
  </sheetData>
  <mergeCells count="1">
    <mergeCell ref="A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49.71"/>
    <col collapsed="false" customWidth="true" hidden="false" outlineLevel="0" max="3" min="3" style="0" width="19.14"/>
    <col collapsed="false" customWidth="true" hidden="false" outlineLevel="0" max="4" min="4" style="0" width="13.86"/>
    <col collapsed="false" customWidth="true" hidden="true" outlineLevel="0" max="5" min="5" style="0" width="13.86"/>
    <col collapsed="false" customWidth="true" hidden="false" outlineLevel="0" max="6" min="6" style="1" width="13.86"/>
    <col collapsed="false" customWidth="true" hidden="true" outlineLevel="0" max="7" min="7" style="2" width="13.86"/>
    <col collapsed="false" customWidth="true" hidden="false" outlineLevel="0" max="8" min="8" style="0" width="13.86"/>
    <col collapsed="false" customWidth="true" hidden="true" outlineLevel="0" max="9" min="9" style="0" width="13.86"/>
    <col collapsed="false" customWidth="true" hidden="false" outlineLevel="0" max="15" min="10" style="0" width="13.86"/>
    <col collapsed="false" customWidth="true" hidden="true" outlineLevel="0" max="16" min="16" style="0" width="13.86"/>
    <col collapsed="false" customWidth="false" hidden="false" outlineLevel="0" max="1025" min="17" style="38" width="9.14"/>
  </cols>
  <sheetData>
    <row r="1" customFormat="false" ht="32.25" hidden="false" customHeight="true" outlineLevel="0" collapsed="false">
      <c r="A1" s="3" t="s">
        <v>38</v>
      </c>
      <c r="B1" s="3"/>
      <c r="C1" s="4"/>
    </row>
    <row r="2" customFormat="false" ht="38.25" hidden="false" customHeight="true" outlineLevel="0" collapsed="false">
      <c r="A2" s="3"/>
      <c r="B2" s="3"/>
      <c r="C2" s="4"/>
    </row>
    <row r="3" customFormat="false" ht="15.75" hidden="false" customHeight="false" outlineLevel="0" collapsed="false"/>
    <row r="4" customFormat="false" ht="40.5" hidden="false" customHeight="true" outlineLevel="0" collapsed="false">
      <c r="A4" s="39" t="s">
        <v>19</v>
      </c>
      <c r="B4" s="40" t="s">
        <v>20</v>
      </c>
      <c r="C4" s="41" t="s">
        <v>21</v>
      </c>
      <c r="D4" s="42" t="s">
        <v>22</v>
      </c>
      <c r="E4" s="43" t="s">
        <v>23</v>
      </c>
      <c r="F4" s="39" t="s">
        <v>24</v>
      </c>
      <c r="G4" s="39" t="s">
        <v>25</v>
      </c>
      <c r="H4" s="39" t="s">
        <v>26</v>
      </c>
      <c r="I4" s="39" t="s">
        <v>27</v>
      </c>
      <c r="J4" s="39" t="n">
        <v>13</v>
      </c>
      <c r="K4" s="39" t="s">
        <v>28</v>
      </c>
      <c r="L4" s="41" t="s">
        <v>39</v>
      </c>
      <c r="M4" s="39" t="s">
        <v>40</v>
      </c>
      <c r="N4" s="39" t="s">
        <v>41</v>
      </c>
      <c r="O4" s="39" t="s">
        <v>42</v>
      </c>
      <c r="P4" s="39" t="s">
        <v>43</v>
      </c>
    </row>
    <row r="5" customFormat="false" ht="32.25" hidden="false" customHeight="false" outlineLevel="0" collapsed="false">
      <c r="A5" s="44" t="s">
        <v>22</v>
      </c>
      <c r="B5" s="45" t="s">
        <v>29</v>
      </c>
      <c r="C5" s="46" t="n">
        <v>1</v>
      </c>
      <c r="D5" s="47" t="n">
        <v>0.2312</v>
      </c>
      <c r="E5" s="48" t="s">
        <v>44</v>
      </c>
      <c r="F5" s="48" t="n">
        <v>0.2271</v>
      </c>
      <c r="G5" s="48" t="s">
        <v>44</v>
      </c>
      <c r="H5" s="48" t="n">
        <v>0.2104</v>
      </c>
      <c r="I5" s="48" t="s">
        <v>44</v>
      </c>
      <c r="J5" s="48" t="n">
        <v>0.2167</v>
      </c>
      <c r="K5" s="48" t="s">
        <v>44</v>
      </c>
      <c r="L5" s="48" t="n">
        <v>0.2312</v>
      </c>
      <c r="M5" s="48" t="n">
        <v>0.2145</v>
      </c>
      <c r="N5" s="48" t="n">
        <v>0.2062</v>
      </c>
      <c r="O5" s="48" t="s">
        <v>44</v>
      </c>
      <c r="P5" s="48" t="n">
        <v>0.2229</v>
      </c>
    </row>
    <row r="6" customFormat="false" ht="30" hidden="true" customHeight="true" outlineLevel="0" collapsed="false">
      <c r="A6" s="49" t="s">
        <v>23</v>
      </c>
      <c r="B6" s="45" t="s">
        <v>31</v>
      </c>
      <c r="C6" s="50" t="n">
        <v>1</v>
      </c>
      <c r="D6" s="48" t="s">
        <v>44</v>
      </c>
      <c r="E6" s="47" t="n">
        <v>0.2271</v>
      </c>
      <c r="F6" s="48" t="n">
        <v>0.225</v>
      </c>
      <c r="G6" s="48" t="s">
        <v>44</v>
      </c>
      <c r="H6" s="48" t="s">
        <v>44</v>
      </c>
      <c r="I6" s="48" t="s">
        <v>44</v>
      </c>
      <c r="J6" s="48" t="s">
        <v>44</v>
      </c>
      <c r="K6" s="48" t="s">
        <v>44</v>
      </c>
      <c r="L6" s="48" t="s">
        <v>44</v>
      </c>
      <c r="M6" s="48" t="s">
        <v>44</v>
      </c>
      <c r="N6" s="48" t="s">
        <v>44</v>
      </c>
      <c r="O6" s="48" t="s">
        <v>44</v>
      </c>
      <c r="P6" s="48"/>
    </row>
    <row r="7" customFormat="false" ht="30" hidden="false" customHeight="true" outlineLevel="0" collapsed="false">
      <c r="A7" s="51" t="s">
        <v>24</v>
      </c>
      <c r="B7" s="45" t="s">
        <v>45</v>
      </c>
      <c r="C7" s="50" t="n">
        <v>1</v>
      </c>
      <c r="D7" s="48" t="n">
        <v>0.2271</v>
      </c>
      <c r="E7" s="48" t="n">
        <f aca="false">F6</f>
        <v>0.225</v>
      </c>
      <c r="F7" s="47" t="n">
        <v>0.2958</v>
      </c>
      <c r="G7" s="48" t="s">
        <v>44</v>
      </c>
      <c r="H7" s="48" t="n">
        <v>0.206</v>
      </c>
      <c r="I7" s="48" t="n">
        <v>0.2124</v>
      </c>
      <c r="J7" s="48" t="n">
        <v>0.279</v>
      </c>
      <c r="K7" s="48" t="n">
        <v>0.279</v>
      </c>
      <c r="L7" s="48" t="n">
        <v>0.2729</v>
      </c>
      <c r="M7" s="48" t="n">
        <v>0.206</v>
      </c>
      <c r="N7" s="48" t="n">
        <v>0.225</v>
      </c>
      <c r="O7" s="48" t="n">
        <v>0.221</v>
      </c>
      <c r="P7" s="48" t="n">
        <v>0.25</v>
      </c>
    </row>
    <row r="8" customFormat="false" ht="30" hidden="true" customHeight="true" outlineLevel="0" collapsed="false">
      <c r="A8" s="52" t="s">
        <v>25</v>
      </c>
      <c r="B8" s="53" t="s">
        <v>46</v>
      </c>
      <c r="C8" s="50" t="n">
        <v>1</v>
      </c>
      <c r="D8" s="48" t="s">
        <v>44</v>
      </c>
      <c r="E8" s="48" t="str">
        <f aca="false">G6</f>
        <v> </v>
      </c>
      <c r="F8" s="48" t="s">
        <v>44</v>
      </c>
      <c r="G8" s="47" t="n">
        <v>0.3208</v>
      </c>
      <c r="H8" s="48" t="s">
        <v>44</v>
      </c>
      <c r="I8" s="48" t="n">
        <v>0.2104</v>
      </c>
      <c r="J8" s="48" t="s">
        <v>44</v>
      </c>
      <c r="K8" s="48"/>
      <c r="L8" s="48" t="s">
        <v>44</v>
      </c>
      <c r="M8" s="48"/>
      <c r="N8" s="48"/>
      <c r="O8" s="48"/>
      <c r="P8" s="48"/>
    </row>
    <row r="9" customFormat="false" ht="30" hidden="false" customHeight="true" outlineLevel="0" collapsed="false">
      <c r="A9" s="51" t="s">
        <v>26</v>
      </c>
      <c r="B9" s="45" t="s">
        <v>34</v>
      </c>
      <c r="C9" s="54" t="n">
        <v>2</v>
      </c>
      <c r="D9" s="48" t="n">
        <v>0.2104</v>
      </c>
      <c r="E9" s="48" t="str">
        <f aca="false">H6</f>
        <v> </v>
      </c>
      <c r="F9" s="48" t="n">
        <v>0.206</v>
      </c>
      <c r="G9" s="48" t="str">
        <f aca="false">H8</f>
        <v> </v>
      </c>
      <c r="H9" s="47" t="n">
        <v>0.2146</v>
      </c>
      <c r="I9" s="48" t="s">
        <v>44</v>
      </c>
      <c r="J9" s="48" t="n">
        <v>0.2167</v>
      </c>
      <c r="K9" s="48" t="n">
        <v>0.2083</v>
      </c>
      <c r="L9" s="48" t="n">
        <v>0.2083</v>
      </c>
      <c r="M9" s="48" t="n">
        <v>0.2041</v>
      </c>
      <c r="N9" s="48" t="n">
        <v>0.2062</v>
      </c>
      <c r="O9" s="48" t="n">
        <v>0.2083</v>
      </c>
      <c r="P9" s="48" t="n">
        <v>0.2125</v>
      </c>
    </row>
    <row r="10" customFormat="false" ht="30" hidden="true" customHeight="true" outlineLevel="0" collapsed="false">
      <c r="A10" s="51" t="s">
        <v>27</v>
      </c>
      <c r="B10" s="45" t="s">
        <v>35</v>
      </c>
      <c r="C10" s="50" t="n">
        <v>2</v>
      </c>
      <c r="D10" s="48" t="s">
        <v>44</v>
      </c>
      <c r="E10" s="48" t="str">
        <f aca="false">I6</f>
        <v> </v>
      </c>
      <c r="F10" s="48" t="n">
        <v>0.2124</v>
      </c>
      <c r="G10" s="48" t="n">
        <f aca="false">I8</f>
        <v>0.2104</v>
      </c>
      <c r="H10" s="48" t="s">
        <v>44</v>
      </c>
      <c r="I10" s="47" t="n">
        <v>0.2104</v>
      </c>
      <c r="J10" s="48" t="s">
        <v>44</v>
      </c>
      <c r="K10" s="48"/>
      <c r="L10" s="48"/>
      <c r="M10" s="48"/>
      <c r="N10" s="48"/>
      <c r="O10" s="48"/>
      <c r="P10" s="48"/>
    </row>
    <row r="11" customFormat="false" ht="32.25" hidden="false" customHeight="false" outlineLevel="0" collapsed="false">
      <c r="A11" s="51" t="n">
        <v>13</v>
      </c>
      <c r="B11" s="45" t="s">
        <v>47</v>
      </c>
      <c r="C11" s="50" t="n">
        <v>2</v>
      </c>
      <c r="D11" s="48" t="n">
        <v>0.2167</v>
      </c>
      <c r="E11" s="48"/>
      <c r="F11" s="48" t="n">
        <v>0.279</v>
      </c>
      <c r="G11" s="48"/>
      <c r="H11" s="48" t="n">
        <v>0.2167</v>
      </c>
      <c r="I11" s="48"/>
      <c r="J11" s="47" t="n">
        <v>0.4</v>
      </c>
      <c r="K11" s="48" t="n">
        <v>0.327</v>
      </c>
      <c r="L11" s="48" t="n">
        <v>0.3146</v>
      </c>
      <c r="M11" s="48" t="n">
        <v>0.2145</v>
      </c>
      <c r="N11" s="48"/>
      <c r="O11" s="48" t="n">
        <v>0.2229</v>
      </c>
      <c r="P11" s="48" t="n">
        <v>0.283</v>
      </c>
    </row>
    <row r="12" customFormat="false" ht="45.75" hidden="false" customHeight="false" outlineLevel="0" collapsed="false">
      <c r="A12" s="51" t="s">
        <v>28</v>
      </c>
      <c r="B12" s="45" t="s">
        <v>48</v>
      </c>
      <c r="C12" s="50" t="n">
        <v>2</v>
      </c>
      <c r="D12" s="48" t="s">
        <v>44</v>
      </c>
      <c r="E12" s="48"/>
      <c r="F12" s="48" t="n">
        <v>0.279</v>
      </c>
      <c r="G12" s="48" t="n">
        <f aca="false">K9</f>
        <v>0.2083</v>
      </c>
      <c r="H12" s="48" t="n">
        <v>0.2083</v>
      </c>
      <c r="I12" s="48"/>
      <c r="J12" s="48" t="n">
        <v>0.327</v>
      </c>
      <c r="K12" s="47" t="n">
        <v>0.35</v>
      </c>
      <c r="L12" s="48" t="s">
        <v>44</v>
      </c>
      <c r="M12" s="48" t="n">
        <v>0.2229</v>
      </c>
      <c r="N12" s="48"/>
      <c r="O12" s="48"/>
      <c r="P12" s="48"/>
    </row>
    <row r="13" customFormat="false" ht="32.25" hidden="false" customHeight="false" outlineLevel="0" collapsed="false">
      <c r="A13" s="44" t="s">
        <v>39</v>
      </c>
      <c r="B13" s="45" t="s">
        <v>49</v>
      </c>
      <c r="C13" s="50" t="n">
        <v>1</v>
      </c>
      <c r="D13" s="48" t="n">
        <v>0.2312</v>
      </c>
      <c r="E13" s="48"/>
      <c r="F13" s="48" t="n">
        <v>0.2729</v>
      </c>
      <c r="G13" s="48"/>
      <c r="H13" s="48" t="n">
        <v>0.2083</v>
      </c>
      <c r="I13" s="48"/>
      <c r="J13" s="48" t="n">
        <v>0.3146</v>
      </c>
      <c r="K13" s="48"/>
      <c r="L13" s="47" t="n">
        <v>0.3374</v>
      </c>
      <c r="M13" s="48" t="n">
        <v>0.2333</v>
      </c>
      <c r="N13" s="48" t="n">
        <v>0.2292</v>
      </c>
      <c r="O13" s="48" t="n">
        <v>0.2333</v>
      </c>
      <c r="P13" s="48" t="n">
        <v>0.2875</v>
      </c>
    </row>
    <row r="14" customFormat="false" ht="45.75" hidden="false" customHeight="false" outlineLevel="0" collapsed="false">
      <c r="A14" s="51" t="s">
        <v>40</v>
      </c>
      <c r="B14" s="55" t="s">
        <v>50</v>
      </c>
      <c r="C14" s="50" t="n">
        <v>3</v>
      </c>
      <c r="D14" s="48" t="n">
        <v>0.2145</v>
      </c>
      <c r="E14" s="48"/>
      <c r="F14" s="48" t="n">
        <v>0.206</v>
      </c>
      <c r="G14" s="48"/>
      <c r="H14" s="48" t="n">
        <v>0.2041</v>
      </c>
      <c r="I14" s="48"/>
      <c r="J14" s="48" t="n">
        <v>0.2145</v>
      </c>
      <c r="K14" s="48"/>
      <c r="L14" s="48" t="n">
        <v>0.2333</v>
      </c>
      <c r="M14" s="47" t="n">
        <v>0.2208</v>
      </c>
      <c r="N14" s="48" t="n">
        <v>0.2062</v>
      </c>
      <c r="O14" s="48" t="n">
        <v>0.2229</v>
      </c>
      <c r="P14" s="48" t="n">
        <v>0.2312</v>
      </c>
    </row>
    <row r="15" customFormat="false" ht="45.75" hidden="false" customHeight="false" outlineLevel="0" collapsed="false">
      <c r="A15" s="51" t="s">
        <v>41</v>
      </c>
      <c r="B15" s="56" t="s">
        <v>51</v>
      </c>
      <c r="C15" s="50" t="n">
        <v>3</v>
      </c>
      <c r="D15" s="48" t="n">
        <v>0.2062</v>
      </c>
      <c r="E15" s="48"/>
      <c r="F15" s="48" t="n">
        <v>0.225</v>
      </c>
      <c r="G15" s="48"/>
      <c r="H15" s="48" t="n">
        <v>0.2062</v>
      </c>
      <c r="I15" s="48"/>
      <c r="J15" s="48"/>
      <c r="K15" s="48"/>
      <c r="L15" s="48" t="n">
        <v>0.2292</v>
      </c>
      <c r="M15" s="48" t="n">
        <v>0.2062</v>
      </c>
      <c r="N15" s="47" t="n">
        <v>0.2333</v>
      </c>
      <c r="O15" s="48" t="s">
        <v>44</v>
      </c>
      <c r="P15" s="48"/>
    </row>
    <row r="16" customFormat="false" ht="60" hidden="false" customHeight="false" outlineLevel="0" collapsed="false">
      <c r="A16" s="51" t="s">
        <v>42</v>
      </c>
      <c r="B16" s="56" t="s">
        <v>52</v>
      </c>
      <c r="C16" s="50" t="n">
        <v>3</v>
      </c>
      <c r="D16" s="48" t="s">
        <v>44</v>
      </c>
      <c r="E16" s="48"/>
      <c r="F16" s="48" t="n">
        <v>0.221</v>
      </c>
      <c r="G16" s="48"/>
      <c r="H16" s="48" t="n">
        <v>0.2083</v>
      </c>
      <c r="I16" s="48"/>
      <c r="J16" s="48" t="n">
        <v>0.2229</v>
      </c>
      <c r="K16" s="48"/>
      <c r="L16" s="48" t="n">
        <v>0.2333</v>
      </c>
      <c r="M16" s="48" t="n">
        <v>0.2229</v>
      </c>
      <c r="N16" s="48"/>
      <c r="O16" s="47" t="n">
        <v>0.2229</v>
      </c>
      <c r="P16" s="48" t="s">
        <v>44</v>
      </c>
    </row>
    <row r="17" customFormat="false" ht="60.75" hidden="true" customHeight="false" outlineLevel="0" collapsed="false">
      <c r="A17" s="51" t="s">
        <v>43</v>
      </c>
      <c r="B17" s="56" t="s">
        <v>53</v>
      </c>
      <c r="C17" s="57" t="n">
        <v>3</v>
      </c>
      <c r="D17" s="48" t="n">
        <v>0.2229</v>
      </c>
      <c r="E17" s="48"/>
      <c r="F17" s="48" t="n">
        <v>0.25</v>
      </c>
      <c r="G17" s="48"/>
      <c r="H17" s="48" t="n">
        <v>0.2125</v>
      </c>
      <c r="I17" s="48"/>
      <c r="J17" s="48" t="n">
        <v>0.283</v>
      </c>
      <c r="K17" s="48"/>
      <c r="L17" s="48" t="n">
        <v>0.2875</v>
      </c>
      <c r="M17" s="48" t="n">
        <v>0.2312</v>
      </c>
      <c r="N17" s="48"/>
      <c r="O17" s="48"/>
      <c r="P17" s="47" t="n">
        <v>0.2896</v>
      </c>
    </row>
  </sheetData>
  <mergeCells count="1">
    <mergeCell ref="A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49.71"/>
    <col collapsed="false" customWidth="true" hidden="false" outlineLevel="0" max="3" min="3" style="0" width="19.14"/>
    <col collapsed="false" customWidth="true" hidden="false" outlineLevel="0" max="6" min="4" style="0" width="13.86"/>
    <col collapsed="false" customWidth="true" hidden="false" outlineLevel="0" max="7" min="7" style="0" width="18.85"/>
    <col collapsed="false" customWidth="false" hidden="false" outlineLevel="0" max="1025" min="8" style="38" width="9.14"/>
  </cols>
  <sheetData>
    <row r="1" customFormat="false" ht="32.25" hidden="false" customHeight="true" outlineLevel="0" collapsed="false">
      <c r="A1" s="3" t="s">
        <v>38</v>
      </c>
      <c r="B1" s="3"/>
      <c r="C1" s="4"/>
    </row>
    <row r="2" customFormat="false" ht="38.25" hidden="false" customHeight="true" outlineLevel="0" collapsed="false">
      <c r="A2" s="3"/>
      <c r="B2" s="3"/>
      <c r="C2" s="4"/>
    </row>
    <row r="3" customFormat="false" ht="15.75" hidden="false" customHeight="false" outlineLevel="0" collapsed="false"/>
    <row r="4" customFormat="false" ht="30.75" hidden="false" customHeight="false" outlineLevel="0" collapsed="false">
      <c r="A4" s="39" t="s">
        <v>19</v>
      </c>
      <c r="B4" s="40" t="s">
        <v>20</v>
      </c>
      <c r="C4" s="58" t="s">
        <v>21</v>
      </c>
      <c r="D4" s="58" t="s">
        <v>54</v>
      </c>
      <c r="E4" s="59" t="s">
        <v>55</v>
      </c>
      <c r="F4" s="58" t="s">
        <v>39</v>
      </c>
      <c r="G4" s="58" t="s">
        <v>56</v>
      </c>
    </row>
    <row r="5" customFormat="false" ht="32.25" hidden="false" customHeight="false" outlineLevel="0" collapsed="false">
      <c r="A5" s="60" t="s">
        <v>54</v>
      </c>
      <c r="B5" s="45" t="s">
        <v>57</v>
      </c>
      <c r="C5" s="61" t="n">
        <v>1</v>
      </c>
      <c r="D5" s="62" t="n">
        <v>0.2312</v>
      </c>
      <c r="E5" s="63" t="s">
        <v>58</v>
      </c>
      <c r="F5" s="64" t="n">
        <v>0.2291</v>
      </c>
      <c r="G5" s="64" t="n">
        <v>0.2208</v>
      </c>
    </row>
    <row r="6" customFormat="false" ht="32.25" hidden="false" customHeight="false" outlineLevel="0" collapsed="false">
      <c r="A6" s="60" t="s">
        <v>55</v>
      </c>
      <c r="B6" s="45" t="s">
        <v>59</v>
      </c>
      <c r="C6" s="65" t="n">
        <v>1</v>
      </c>
      <c r="D6" s="66" t="str">
        <f aca="false">E5</f>
        <v>N/A</v>
      </c>
      <c r="E6" s="67" t="n">
        <v>0.2291</v>
      </c>
      <c r="F6" s="68" t="n">
        <v>0.225</v>
      </c>
      <c r="G6" s="68" t="n">
        <v>0.221</v>
      </c>
    </row>
    <row r="7" customFormat="false" ht="32.25" hidden="false" customHeight="false" outlineLevel="0" collapsed="false">
      <c r="A7" s="60" t="s">
        <v>39</v>
      </c>
      <c r="B7" s="45" t="s">
        <v>60</v>
      </c>
      <c r="C7" s="69" t="n">
        <v>1</v>
      </c>
      <c r="D7" s="68" t="n">
        <f aca="false">F5</f>
        <v>0.2291</v>
      </c>
      <c r="E7" s="68" t="n">
        <f aca="false">F6</f>
        <v>0.225</v>
      </c>
      <c r="F7" s="67" t="n">
        <v>0.3374</v>
      </c>
      <c r="G7" s="68" t="n">
        <v>0.2354</v>
      </c>
    </row>
    <row r="8" customFormat="false" ht="60.75" hidden="true" customHeight="false" outlineLevel="0" collapsed="false">
      <c r="A8" s="70" t="s">
        <v>43</v>
      </c>
      <c r="B8" s="56" t="s">
        <v>53</v>
      </c>
      <c r="C8" s="69" t="n">
        <v>3</v>
      </c>
      <c r="D8" s="68" t="n">
        <v>0.2229</v>
      </c>
      <c r="E8" s="68"/>
      <c r="F8" s="68" t="n">
        <v>0.2875</v>
      </c>
      <c r="G8" s="68" t="n">
        <v>0.2875</v>
      </c>
    </row>
    <row r="9" customFormat="false" ht="32.25" hidden="false" customHeight="false" outlineLevel="0" collapsed="false">
      <c r="A9" s="58" t="s">
        <v>56</v>
      </c>
      <c r="B9" s="45" t="s">
        <v>61</v>
      </c>
      <c r="C9" s="69" t="n">
        <v>1</v>
      </c>
      <c r="D9" s="68" t="n">
        <f aca="false">G5</f>
        <v>0.2208</v>
      </c>
      <c r="E9" s="68" t="n">
        <f aca="false">G6</f>
        <v>0.221</v>
      </c>
      <c r="F9" s="68" t="n">
        <f aca="false">G7</f>
        <v>0.2354</v>
      </c>
      <c r="G9" s="67" t="n">
        <v>0.2396</v>
      </c>
    </row>
  </sheetData>
  <mergeCells count="1">
    <mergeCell ref="A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17" activeCellId="0" sqref="B1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75.29"/>
    <col collapsed="false" customWidth="true" hidden="false" outlineLevel="0" max="3" min="3" style="0" width="18.29"/>
    <col collapsed="false" customWidth="true" hidden="false" outlineLevel="0" max="4" min="4" style="71" width="9.14"/>
    <col collapsed="false" customWidth="true" hidden="false" outlineLevel="0" max="6" min="6" style="71" width="9.14"/>
    <col collapsed="false" customWidth="true" hidden="false" outlineLevel="0" max="11" min="11" style="71" width="9.14"/>
    <col collapsed="false" customWidth="true" hidden="false" outlineLevel="0" max="12" min="12" style="1" width="9.14"/>
    <col collapsed="false" customWidth="true" hidden="false" outlineLevel="0" max="15" min="14" style="71" width="9.14"/>
    <col collapsed="false" customWidth="true" hidden="false" outlineLevel="0" max="19" min="19" style="1" width="9.14"/>
    <col collapsed="false" customWidth="true" hidden="false" outlineLevel="0" max="20" min="20" style="2" width="9.14"/>
  </cols>
  <sheetData>
    <row r="1" customFormat="false" ht="32.25" hidden="false" customHeight="true" outlineLevel="0" collapsed="false">
      <c r="A1" s="3" t="s">
        <v>62</v>
      </c>
      <c r="B1" s="3"/>
      <c r="C1" s="4"/>
    </row>
    <row r="2" customFormat="false" ht="38.25" hidden="false" customHeight="true" outlineLevel="0" collapsed="false">
      <c r="A2" s="3"/>
      <c r="B2" s="3"/>
      <c r="C2" s="4"/>
    </row>
    <row r="3" customFormat="false" ht="15.75" hidden="false" customHeight="false" outlineLevel="0" collapsed="false"/>
    <row r="4" customFormat="false" ht="30.75" hidden="false" customHeight="false" outlineLevel="0" collapsed="false">
      <c r="A4" s="72" t="s">
        <v>19</v>
      </c>
      <c r="B4" s="73" t="s">
        <v>20</v>
      </c>
      <c r="C4" s="74" t="s">
        <v>21</v>
      </c>
      <c r="D4" s="75" t="s">
        <v>40</v>
      </c>
      <c r="E4" s="76" t="s">
        <v>41</v>
      </c>
      <c r="F4" s="76" t="s">
        <v>42</v>
      </c>
      <c r="G4" s="76" t="s">
        <v>43</v>
      </c>
      <c r="H4" s="76" t="n">
        <v>3</v>
      </c>
      <c r="I4" s="77" t="s">
        <v>26</v>
      </c>
      <c r="J4" s="78" t="s">
        <v>63</v>
      </c>
      <c r="K4" s="79" t="n">
        <v>6</v>
      </c>
      <c r="L4" s="73" t="n">
        <v>7</v>
      </c>
      <c r="M4" s="80" t="n">
        <v>8</v>
      </c>
      <c r="N4" s="76" t="n">
        <v>9</v>
      </c>
      <c r="O4" s="78" t="s">
        <v>64</v>
      </c>
      <c r="P4" s="78" t="s">
        <v>65</v>
      </c>
      <c r="Q4" s="78" t="n">
        <v>13</v>
      </c>
      <c r="R4" s="78" t="s">
        <v>28</v>
      </c>
      <c r="S4" s="81" t="s">
        <v>24</v>
      </c>
      <c r="T4" s="82" t="s">
        <v>25</v>
      </c>
      <c r="U4" s="73" t="s">
        <v>27</v>
      </c>
      <c r="V4" s="73" t="s">
        <v>23</v>
      </c>
    </row>
    <row r="5" s="71" customFormat="true" ht="30" hidden="false" customHeight="false" outlineLevel="0" collapsed="false">
      <c r="A5" s="83" t="s">
        <v>40</v>
      </c>
      <c r="B5" s="84" t="s">
        <v>50</v>
      </c>
      <c r="C5" s="85" t="n">
        <v>3</v>
      </c>
      <c r="D5" s="86" t="n">
        <v>0.7333</v>
      </c>
      <c r="E5" s="87" t="s">
        <v>44</v>
      </c>
      <c r="F5" s="88" t="n">
        <v>0.77291</v>
      </c>
      <c r="G5" s="88" t="n">
        <v>0.7417</v>
      </c>
      <c r="H5" s="88" t="n">
        <v>0.7166</v>
      </c>
      <c r="I5" s="88" t="n">
        <v>0.75</v>
      </c>
      <c r="J5" s="88" t="n">
        <v>0.7354</v>
      </c>
      <c r="K5" s="88" t="n">
        <v>0.7354</v>
      </c>
      <c r="L5" s="89" t="n">
        <v>0.7375</v>
      </c>
      <c r="M5" s="88" t="n">
        <v>0.7333</v>
      </c>
      <c r="N5" s="88" t="n">
        <v>0.7354</v>
      </c>
      <c r="O5" s="88" t="n">
        <v>0.7417</v>
      </c>
      <c r="P5" s="88"/>
      <c r="Q5" s="88"/>
      <c r="R5" s="88"/>
      <c r="S5" s="89" t="n">
        <v>0.7583</v>
      </c>
      <c r="T5" s="90" t="n">
        <v>0.7354</v>
      </c>
      <c r="U5" s="88"/>
      <c r="V5" s="88"/>
    </row>
    <row r="6" customFormat="false" ht="30" hidden="false" customHeight="false" outlineLevel="0" collapsed="false">
      <c r="A6" s="91" t="s">
        <v>41</v>
      </c>
      <c r="B6" s="92" t="s">
        <v>51</v>
      </c>
      <c r="C6" s="93" t="n">
        <v>3</v>
      </c>
      <c r="D6" s="94" t="str">
        <f aca="false">E5</f>
        <v> </v>
      </c>
      <c r="E6" s="95" t="n">
        <v>0.70625</v>
      </c>
      <c r="F6" s="88" t="n">
        <v>0.7417</v>
      </c>
      <c r="G6" s="88" t="n">
        <v>0.7104</v>
      </c>
      <c r="H6" s="88" t="n">
        <v>0.7145</v>
      </c>
      <c r="I6" s="88" t="n">
        <v>0.7291</v>
      </c>
      <c r="J6" s="88" t="n">
        <v>0.7041</v>
      </c>
      <c r="K6" s="88" t="n">
        <v>0.6958</v>
      </c>
      <c r="L6" s="89" t="n">
        <v>0.7333</v>
      </c>
      <c r="M6" s="88" t="n">
        <v>0.7124</v>
      </c>
      <c r="N6" s="88" t="n">
        <v>0.70625</v>
      </c>
      <c r="O6" s="88" t="n">
        <v>0.6958</v>
      </c>
      <c r="P6" s="88"/>
      <c r="Q6" s="88"/>
      <c r="R6" s="88"/>
      <c r="S6" s="89" t="n">
        <v>0.7375</v>
      </c>
      <c r="T6" s="96" t="n">
        <v>0.7125</v>
      </c>
      <c r="U6" s="97"/>
      <c r="V6" s="97"/>
    </row>
    <row r="7" s="106" customFormat="true" ht="45" hidden="false" customHeight="false" outlineLevel="0" collapsed="false">
      <c r="A7" s="98" t="s">
        <v>42</v>
      </c>
      <c r="B7" s="99" t="s">
        <v>52</v>
      </c>
      <c r="C7" s="100" t="n">
        <v>3</v>
      </c>
      <c r="D7" s="101" t="n">
        <f aca="false">F5</f>
        <v>0.77291</v>
      </c>
      <c r="E7" s="101" t="n">
        <f aca="false">F6</f>
        <v>0.7417</v>
      </c>
      <c r="F7" s="102" t="n">
        <v>0.70416</v>
      </c>
      <c r="G7" s="103" t="s">
        <v>44</v>
      </c>
      <c r="H7" s="103" t="n">
        <v>0.70208</v>
      </c>
      <c r="I7" s="103" t="n">
        <v>0.7645</v>
      </c>
      <c r="J7" s="103" t="n">
        <v>0.71875</v>
      </c>
      <c r="K7" s="103" t="n">
        <v>0.7125</v>
      </c>
      <c r="L7" s="104" t="n">
        <v>0.7583</v>
      </c>
      <c r="M7" s="103" t="n">
        <v>0.7417</v>
      </c>
      <c r="N7" s="103" t="n">
        <v>0.7229</v>
      </c>
      <c r="O7" s="103" t="n">
        <v>0.7291</v>
      </c>
      <c r="P7" s="103"/>
      <c r="Q7" s="103"/>
      <c r="R7" s="103"/>
      <c r="S7" s="104" t="n">
        <v>0.7416</v>
      </c>
      <c r="T7" s="105" t="n">
        <v>0.7208</v>
      </c>
      <c r="U7" s="103"/>
      <c r="V7" s="103" t="n">
        <v>0.7354</v>
      </c>
    </row>
    <row r="8" customFormat="false" ht="45" hidden="false" customHeight="false" outlineLevel="0" collapsed="false">
      <c r="A8" s="91" t="s">
        <v>43</v>
      </c>
      <c r="B8" s="92" t="s">
        <v>53</v>
      </c>
      <c r="C8" s="93" t="n">
        <v>3</v>
      </c>
      <c r="D8" s="94" t="n">
        <f aca="false">G5</f>
        <v>0.7417</v>
      </c>
      <c r="E8" s="94" t="n">
        <f aca="false">G6</f>
        <v>0.7104</v>
      </c>
      <c r="F8" s="94" t="str">
        <f aca="false">G7</f>
        <v> </v>
      </c>
      <c r="G8" s="95" t="n">
        <v>0.6958</v>
      </c>
      <c r="H8" s="88" t="n">
        <v>0.6916</v>
      </c>
      <c r="I8" s="88" t="n">
        <v>0.7437</v>
      </c>
      <c r="J8" s="88" t="n">
        <v>0.6791</v>
      </c>
      <c r="K8" s="88" t="n">
        <v>0.00704</v>
      </c>
      <c r="L8" s="89" t="n">
        <v>0.72291</v>
      </c>
      <c r="M8" s="88" t="n">
        <v>0.7125</v>
      </c>
      <c r="N8" s="88" t="n">
        <v>0.7083</v>
      </c>
      <c r="O8" s="88" t="n">
        <v>0.6958</v>
      </c>
      <c r="P8" s="88"/>
      <c r="Q8" s="88"/>
      <c r="R8" s="88"/>
      <c r="S8" s="89" t="n">
        <v>0.7229</v>
      </c>
      <c r="T8" s="96" t="n">
        <v>0.7</v>
      </c>
      <c r="U8" s="97"/>
      <c r="V8" s="97"/>
    </row>
    <row r="9" customFormat="false" ht="30" hidden="false" customHeight="true" outlineLevel="0" collapsed="false">
      <c r="A9" s="107" t="s">
        <v>39</v>
      </c>
      <c r="B9" s="108" t="s">
        <v>49</v>
      </c>
      <c r="C9" s="109" t="n">
        <v>1</v>
      </c>
      <c r="D9" s="94" t="n">
        <f aca="false">H5</f>
        <v>0.7166</v>
      </c>
      <c r="E9" s="94" t="n">
        <f aca="false">H6</f>
        <v>0.7145</v>
      </c>
      <c r="F9" s="94" t="n">
        <f aca="false">H7</f>
        <v>0.70208</v>
      </c>
      <c r="G9" s="94" t="n">
        <f aca="false">H8</f>
        <v>0.6916</v>
      </c>
      <c r="H9" s="95" t="n">
        <v>0.602</v>
      </c>
      <c r="I9" s="88" t="n">
        <v>0.7354</v>
      </c>
      <c r="J9" s="88" t="n">
        <v>0.6416</v>
      </c>
      <c r="K9" s="88" t="n">
        <v>0.6583</v>
      </c>
      <c r="L9" s="89" t="n">
        <v>0.71875</v>
      </c>
      <c r="M9" s="88" t="n">
        <v>0.712</v>
      </c>
      <c r="N9" s="88" t="n">
        <v>0.6833</v>
      </c>
      <c r="O9" s="88" t="n">
        <v>0.65</v>
      </c>
      <c r="P9" s="88"/>
      <c r="Q9" s="88"/>
      <c r="R9" s="88"/>
      <c r="S9" s="89" t="n">
        <v>0.69588</v>
      </c>
      <c r="T9" s="96" t="n">
        <v>0.65625</v>
      </c>
      <c r="U9" s="97"/>
      <c r="V9" s="97"/>
    </row>
    <row r="10" s="1" customFormat="true" ht="30" hidden="false" customHeight="true" outlineLevel="0" collapsed="false">
      <c r="A10" s="110" t="s">
        <v>26</v>
      </c>
      <c r="B10" s="111" t="s">
        <v>34</v>
      </c>
      <c r="C10" s="112" t="n">
        <v>2</v>
      </c>
      <c r="D10" s="113" t="n">
        <f aca="false">I5</f>
        <v>0.75</v>
      </c>
      <c r="E10" s="113" t="n">
        <f aca="false">I6</f>
        <v>0.7291</v>
      </c>
      <c r="F10" s="113" t="n">
        <f aca="false">I7</f>
        <v>0.7645</v>
      </c>
      <c r="G10" s="113" t="n">
        <f aca="false">I8</f>
        <v>0.7437</v>
      </c>
      <c r="H10" s="113" t="n">
        <f aca="false">I9</f>
        <v>0.7354</v>
      </c>
      <c r="I10" s="114" t="n">
        <v>0.72708</v>
      </c>
      <c r="J10" s="89" t="s">
        <v>44</v>
      </c>
      <c r="K10" s="89" t="s">
        <v>44</v>
      </c>
      <c r="L10" s="115" t="n">
        <v>0.7479</v>
      </c>
      <c r="M10" s="89" t="s">
        <v>44</v>
      </c>
      <c r="N10" s="89" t="s">
        <v>44</v>
      </c>
      <c r="O10" s="89" t="s">
        <v>44</v>
      </c>
      <c r="P10" s="89"/>
      <c r="Q10" s="89"/>
      <c r="R10" s="89"/>
      <c r="S10" s="115" t="n">
        <v>0.7541</v>
      </c>
      <c r="T10" s="116" t="n">
        <v>0.7604</v>
      </c>
      <c r="U10" s="115"/>
      <c r="V10" s="115"/>
    </row>
    <row r="11" customFormat="false" ht="30" hidden="false" customHeight="true" outlineLevel="0" collapsed="false">
      <c r="A11" s="107" t="s">
        <v>66</v>
      </c>
      <c r="B11" s="92" t="s">
        <v>67</v>
      </c>
      <c r="C11" s="109" t="n">
        <v>2</v>
      </c>
      <c r="D11" s="94" t="n">
        <f aca="false">J5</f>
        <v>0.7354</v>
      </c>
      <c r="E11" s="94" t="n">
        <f aca="false">J6</f>
        <v>0.7041</v>
      </c>
      <c r="F11" s="94" t="n">
        <f aca="false">J7</f>
        <v>0.71875</v>
      </c>
      <c r="G11" s="94" t="n">
        <f aca="false">J8</f>
        <v>0.6791</v>
      </c>
      <c r="H11" s="94" t="n">
        <f aca="false">J9</f>
        <v>0.6416</v>
      </c>
      <c r="I11" s="94" t="str">
        <f aca="false">J10</f>
        <v> </v>
      </c>
      <c r="J11" s="95" t="n">
        <v>0.5791</v>
      </c>
      <c r="K11" s="88" t="s">
        <v>44</v>
      </c>
      <c r="L11" s="89" t="n">
        <v>0.7208</v>
      </c>
      <c r="M11" s="88" t="s">
        <v>44</v>
      </c>
      <c r="N11" s="88" t="s">
        <v>44</v>
      </c>
      <c r="O11" s="88" t="s">
        <v>44</v>
      </c>
      <c r="P11" s="88"/>
      <c r="Q11" s="88"/>
      <c r="R11" s="88"/>
      <c r="S11" s="89" t="n">
        <v>0.711</v>
      </c>
      <c r="T11" s="96" t="n">
        <v>0.6687</v>
      </c>
      <c r="U11" s="97"/>
      <c r="V11" s="97"/>
    </row>
    <row r="12" s="71" customFormat="true" ht="30" hidden="false" customHeight="true" outlineLevel="0" collapsed="false">
      <c r="A12" s="91" t="n">
        <v>6</v>
      </c>
      <c r="B12" s="92" t="s">
        <v>68</v>
      </c>
      <c r="C12" s="93" t="n">
        <v>1</v>
      </c>
      <c r="D12" s="94" t="n">
        <f aca="false">K5</f>
        <v>0.7354</v>
      </c>
      <c r="E12" s="94" t="n">
        <f aca="false">K6</f>
        <v>0.6958</v>
      </c>
      <c r="F12" s="94" t="n">
        <f aca="false">K7</f>
        <v>0.7125</v>
      </c>
      <c r="G12" s="94" t="n">
        <f aca="false">K8</f>
        <v>0.00704</v>
      </c>
      <c r="H12" s="94" t="n">
        <f aca="false">K9</f>
        <v>0.6583</v>
      </c>
      <c r="I12" s="94" t="str">
        <f aca="false">K10</f>
        <v> </v>
      </c>
      <c r="J12" s="94" t="str">
        <f aca="false">K11</f>
        <v> </v>
      </c>
      <c r="K12" s="117" t="n">
        <v>0.629</v>
      </c>
      <c r="L12" s="89" t="n">
        <v>0.733</v>
      </c>
      <c r="M12" s="88" t="s">
        <v>44</v>
      </c>
      <c r="N12" s="88" t="s">
        <v>44</v>
      </c>
      <c r="O12" s="88" t="s">
        <v>44</v>
      </c>
      <c r="P12" s="88"/>
      <c r="Q12" s="88"/>
      <c r="R12" s="88"/>
      <c r="S12" s="89"/>
      <c r="T12" s="90"/>
      <c r="U12" s="88"/>
      <c r="V12" s="88"/>
    </row>
    <row r="13" s="123" customFormat="true" ht="30" hidden="false" customHeight="true" outlineLevel="0" collapsed="false">
      <c r="A13" s="118" t="s">
        <v>54</v>
      </c>
      <c r="B13" s="119" t="s">
        <v>29</v>
      </c>
      <c r="C13" s="120" t="n">
        <v>1</v>
      </c>
      <c r="D13" s="113" t="n">
        <f aca="false">L5</f>
        <v>0.7375</v>
      </c>
      <c r="E13" s="121" t="n">
        <f aca="false">L6</f>
        <v>0.7333</v>
      </c>
      <c r="F13" s="121" t="n">
        <f aca="false">L7</f>
        <v>0.7583</v>
      </c>
      <c r="G13" s="121" t="n">
        <f aca="false">L8</f>
        <v>0.72291</v>
      </c>
      <c r="H13" s="121" t="n">
        <f aca="false">L9</f>
        <v>0.71875</v>
      </c>
      <c r="I13" s="121" t="n">
        <f aca="false">L10</f>
        <v>0.7479</v>
      </c>
      <c r="J13" s="121" t="n">
        <f aca="false">L11</f>
        <v>0.7208</v>
      </c>
      <c r="K13" s="113" t="n">
        <f aca="false">L12</f>
        <v>0.733</v>
      </c>
      <c r="L13" s="122" t="n">
        <v>0.71875</v>
      </c>
      <c r="M13" s="14" t="n">
        <v>0.725</v>
      </c>
      <c r="N13" s="89" t="n">
        <v>0.7208</v>
      </c>
      <c r="O13" s="89" t="n">
        <v>0.7354</v>
      </c>
      <c r="P13" s="14"/>
      <c r="Q13" s="14"/>
      <c r="R13" s="14"/>
      <c r="S13" s="14" t="n">
        <v>0.7583</v>
      </c>
      <c r="T13" s="116" t="n">
        <v>0.7458</v>
      </c>
      <c r="U13" s="14" t="n">
        <v>0.7333</v>
      </c>
      <c r="V13" s="14"/>
    </row>
    <row r="14" customFormat="false" ht="30" hidden="false" customHeight="true" outlineLevel="0" collapsed="false">
      <c r="A14" s="91" t="n">
        <v>8</v>
      </c>
      <c r="B14" s="92" t="s">
        <v>69</v>
      </c>
      <c r="C14" s="93" t="n">
        <v>3</v>
      </c>
      <c r="D14" s="94" t="n">
        <f aca="false">M5</f>
        <v>0.7333</v>
      </c>
      <c r="E14" s="94" t="n">
        <f aca="false">M6</f>
        <v>0.7124</v>
      </c>
      <c r="F14" s="94" t="n">
        <f aca="false">M7</f>
        <v>0.7417</v>
      </c>
      <c r="G14" s="94" t="n">
        <f aca="false">M8</f>
        <v>0.7125</v>
      </c>
      <c r="H14" s="94" t="n">
        <f aca="false">M9</f>
        <v>0.712</v>
      </c>
      <c r="I14" s="94" t="str">
        <f aca="false">M10</f>
        <v> </v>
      </c>
      <c r="J14" s="94" t="str">
        <f aca="false">M11</f>
        <v> </v>
      </c>
      <c r="K14" s="94" t="str">
        <f aca="false">M12</f>
        <v> </v>
      </c>
      <c r="L14" s="113" t="n">
        <f aca="false">M13</f>
        <v>0.725</v>
      </c>
      <c r="M14" s="117" t="n">
        <v>0.7145</v>
      </c>
      <c r="N14" s="124" t="s">
        <v>44</v>
      </c>
      <c r="O14" s="125" t="s">
        <v>44</v>
      </c>
      <c r="P14" s="88"/>
      <c r="Q14" s="88"/>
      <c r="R14" s="88"/>
      <c r="S14" s="89" t="n">
        <v>0.7479</v>
      </c>
      <c r="T14" s="96" t="n">
        <v>0.7354</v>
      </c>
      <c r="U14" s="88"/>
      <c r="V14" s="88"/>
    </row>
    <row r="15" s="71" customFormat="true" ht="30" hidden="false" customHeight="false" outlineLevel="0" collapsed="false">
      <c r="A15" s="91" t="n">
        <v>9</v>
      </c>
      <c r="B15" s="92" t="s">
        <v>70</v>
      </c>
      <c r="C15" s="93" t="n">
        <v>2</v>
      </c>
      <c r="D15" s="94" t="n">
        <f aca="false">N5</f>
        <v>0.7354</v>
      </c>
      <c r="E15" s="94" t="n">
        <f aca="false">N6</f>
        <v>0.70625</v>
      </c>
      <c r="F15" s="94" t="n">
        <f aca="false">N7</f>
        <v>0.7229</v>
      </c>
      <c r="G15" s="94" t="n">
        <f aca="false">N8</f>
        <v>0.7083</v>
      </c>
      <c r="H15" s="94" t="n">
        <f aca="false">N9</f>
        <v>0.6833</v>
      </c>
      <c r="I15" s="94" t="str">
        <f aca="false">N10</f>
        <v> </v>
      </c>
      <c r="J15" s="94" t="str">
        <f aca="false">N11</f>
        <v> </v>
      </c>
      <c r="K15" s="94" t="str">
        <f aca="false">N12</f>
        <v> </v>
      </c>
      <c r="L15" s="113" t="n">
        <f aca="false">N13</f>
        <v>0.7208</v>
      </c>
      <c r="M15" s="94" t="str">
        <f aca="false">N14</f>
        <v> </v>
      </c>
      <c r="N15" s="117" t="n">
        <v>0.6791</v>
      </c>
      <c r="O15" s="88" t="s">
        <v>44</v>
      </c>
      <c r="P15" s="88"/>
      <c r="Q15" s="88"/>
      <c r="R15" s="88"/>
      <c r="S15" s="89" t="n">
        <v>0.7271</v>
      </c>
      <c r="T15" s="90" t="n">
        <v>0.70625</v>
      </c>
      <c r="U15" s="88" t="n">
        <v>0.7437</v>
      </c>
      <c r="V15" s="88"/>
    </row>
    <row r="16" s="71" customFormat="true" ht="30" hidden="false" customHeight="false" outlineLevel="0" collapsed="false">
      <c r="A16" s="91" t="s">
        <v>64</v>
      </c>
      <c r="B16" s="92" t="s">
        <v>71</v>
      </c>
      <c r="C16" s="93" t="n">
        <v>2</v>
      </c>
      <c r="D16" s="94" t="n">
        <f aca="false">O5</f>
        <v>0.7417</v>
      </c>
      <c r="E16" s="94" t="n">
        <f aca="false">O6</f>
        <v>0.6958</v>
      </c>
      <c r="F16" s="94" t="n">
        <f aca="false">O7</f>
        <v>0.7291</v>
      </c>
      <c r="G16" s="94" t="n">
        <f aca="false">O8</f>
        <v>0.6958</v>
      </c>
      <c r="H16" s="94" t="n">
        <f aca="false">O9</f>
        <v>0.65</v>
      </c>
      <c r="I16" s="94" t="str">
        <f aca="false">O10</f>
        <v> </v>
      </c>
      <c r="J16" s="94" t="str">
        <f aca="false">O11</f>
        <v> </v>
      </c>
      <c r="K16" s="94" t="str">
        <f aca="false">O12</f>
        <v> </v>
      </c>
      <c r="L16" s="113" t="n">
        <f aca="false">O13</f>
        <v>0.7354</v>
      </c>
      <c r="M16" s="94" t="str">
        <f aca="false">O14</f>
        <v> </v>
      </c>
      <c r="N16" s="94" t="str">
        <f aca="false">O15</f>
        <v> </v>
      </c>
      <c r="O16" s="95" t="n">
        <v>0.6208</v>
      </c>
      <c r="P16" s="88"/>
      <c r="Q16" s="88"/>
      <c r="R16" s="88"/>
      <c r="S16" s="89" t="n">
        <v>0.7125</v>
      </c>
      <c r="T16" s="90"/>
      <c r="U16" s="88" t="n">
        <v>0.7417</v>
      </c>
      <c r="V16" s="88"/>
    </row>
    <row r="17" customFormat="false" ht="30" hidden="false" customHeight="true" outlineLevel="0" collapsed="false">
      <c r="A17" s="107" t="s">
        <v>72</v>
      </c>
      <c r="B17" s="92" t="s">
        <v>73</v>
      </c>
      <c r="C17" s="109" t="n">
        <v>2</v>
      </c>
      <c r="D17" s="94"/>
      <c r="E17" s="94"/>
      <c r="F17" s="94"/>
      <c r="G17" s="94"/>
      <c r="H17" s="94"/>
      <c r="I17" s="94"/>
      <c r="J17" s="71"/>
      <c r="L17" s="126"/>
      <c r="M17" s="71"/>
      <c r="P17" s="95" t="n">
        <v>0.5729</v>
      </c>
      <c r="Q17" s="88"/>
      <c r="R17" s="88"/>
      <c r="S17" s="89" t="n">
        <v>0.7</v>
      </c>
      <c r="T17" s="96" t="n">
        <v>0.6521</v>
      </c>
      <c r="U17" s="97"/>
      <c r="V17" s="97"/>
    </row>
    <row r="18" customFormat="false" ht="30" hidden="false" customHeight="true" outlineLevel="0" collapsed="false">
      <c r="A18" s="91" t="n">
        <v>13</v>
      </c>
      <c r="B18" s="92" t="s">
        <v>74</v>
      </c>
      <c r="C18" s="93" t="n">
        <v>2</v>
      </c>
      <c r="D18" s="94"/>
      <c r="E18" s="94"/>
      <c r="F18" s="94"/>
      <c r="G18" s="94"/>
      <c r="H18" s="94"/>
      <c r="I18" s="94"/>
      <c r="J18" s="71"/>
      <c r="L18" s="126"/>
      <c r="M18" s="71"/>
      <c r="P18" s="71"/>
      <c r="Q18" s="127" t="n">
        <v>0.5854</v>
      </c>
      <c r="R18" s="88"/>
      <c r="S18" s="89" t="n">
        <v>0.7104</v>
      </c>
      <c r="T18" s="96"/>
      <c r="U18" s="97"/>
      <c r="V18" s="97"/>
    </row>
    <row r="19" customFormat="false" ht="45" hidden="false" customHeight="false" outlineLevel="0" collapsed="false">
      <c r="A19" s="91" t="s">
        <v>28</v>
      </c>
      <c r="B19" s="92" t="s">
        <v>75</v>
      </c>
      <c r="C19" s="93" t="n">
        <v>2</v>
      </c>
      <c r="D19" s="94"/>
      <c r="E19" s="94"/>
      <c r="F19" s="94"/>
      <c r="G19" s="94"/>
      <c r="H19" s="94"/>
      <c r="I19" s="94"/>
      <c r="J19" s="71"/>
      <c r="L19" s="126"/>
      <c r="M19" s="71"/>
      <c r="P19" s="71"/>
      <c r="Q19" s="128"/>
      <c r="R19" s="127" t="n">
        <v>0.675</v>
      </c>
      <c r="S19" s="89" t="n">
        <v>0.7333</v>
      </c>
      <c r="T19" s="96" t="n">
        <v>0.7104</v>
      </c>
      <c r="U19" s="97"/>
      <c r="V19" s="97"/>
    </row>
    <row r="20" s="1" customFormat="true" ht="30" hidden="false" customHeight="false" outlineLevel="0" collapsed="false">
      <c r="A20" s="129" t="s">
        <v>24</v>
      </c>
      <c r="B20" s="111" t="s">
        <v>76</v>
      </c>
      <c r="C20" s="130" t="n">
        <v>1</v>
      </c>
      <c r="D20" s="126"/>
      <c r="E20" s="126"/>
      <c r="F20" s="126"/>
      <c r="G20" s="126"/>
      <c r="H20" s="126"/>
      <c r="J20" s="126"/>
      <c r="K20" s="126"/>
      <c r="M20" s="126"/>
      <c r="N20" s="126"/>
      <c r="O20" s="126"/>
      <c r="P20" s="126"/>
      <c r="Q20" s="126"/>
      <c r="R20" s="126"/>
      <c r="S20" s="122" t="n">
        <v>0.71875</v>
      </c>
      <c r="T20" s="116" t="n">
        <v>0.7021</v>
      </c>
      <c r="U20" s="115" t="n">
        <v>0.7563</v>
      </c>
      <c r="V20" s="115" t="n">
        <v>0.7583</v>
      </c>
    </row>
    <row r="21" s="2" customFormat="true" ht="30.75" hidden="false" customHeight="false" outlineLevel="0" collapsed="false">
      <c r="A21" s="131" t="s">
        <v>25</v>
      </c>
      <c r="B21" s="132" t="s">
        <v>77</v>
      </c>
      <c r="C21" s="133" t="n">
        <v>1</v>
      </c>
      <c r="D21" s="71"/>
      <c r="F21" s="71"/>
      <c r="K21" s="71"/>
      <c r="L21" s="123"/>
      <c r="N21" s="71"/>
      <c r="O21" s="71"/>
      <c r="S21" s="123"/>
      <c r="T21" s="134" t="n">
        <v>0.652</v>
      </c>
      <c r="U21" s="135"/>
      <c r="V21" s="135" t="n">
        <v>0.75</v>
      </c>
    </row>
    <row r="22" customFormat="false" ht="30" hidden="false" customHeight="false" outlineLevel="0" collapsed="false">
      <c r="A22" s="136" t="s">
        <v>27</v>
      </c>
      <c r="B22" s="137" t="s">
        <v>35</v>
      </c>
      <c r="C22" s="133" t="n">
        <v>2</v>
      </c>
      <c r="M22" s="71"/>
      <c r="U22" s="114" t="n">
        <v>0.72708</v>
      </c>
      <c r="V22" s="138" t="n">
        <v>0.7396</v>
      </c>
    </row>
    <row r="23" customFormat="false" ht="19.5" hidden="false" customHeight="false" outlineLevel="0" collapsed="false">
      <c r="A23" s="136" t="s">
        <v>23</v>
      </c>
      <c r="B23" s="137" t="s">
        <v>78</v>
      </c>
      <c r="C23" s="133" t="n">
        <v>1</v>
      </c>
      <c r="V23" s="138" t="n">
        <v>0.7208</v>
      </c>
    </row>
  </sheetData>
  <mergeCells count="1">
    <mergeCell ref="A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1" activeCellId="0" sqref="A1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139" width="15.29"/>
    <col collapsed="false" customWidth="true" hidden="false" outlineLevel="0" max="3" min="3" style="139" width="30.14"/>
    <col collapsed="false" customWidth="true" hidden="false" outlineLevel="0" max="4" min="4" style="139" width="35"/>
    <col collapsed="false" customWidth="true" hidden="false" outlineLevel="0" max="5" min="5" style="139" width="24.86"/>
    <col collapsed="false" customWidth="true" hidden="false" outlineLevel="0" max="6" min="6" style="139" width="29.71"/>
    <col collapsed="false" customWidth="true" hidden="false" outlineLevel="0" max="7" min="7" style="0" width="28.86"/>
    <col collapsed="false" customWidth="true" hidden="false" outlineLevel="0" max="8" min="8" style="0" width="28.42"/>
  </cols>
  <sheetData>
    <row r="3" customFormat="false" ht="15" hidden="false" customHeight="false" outlineLevel="0" collapsed="false">
      <c r="A3" s="140"/>
      <c r="B3" s="141" t="s">
        <v>79</v>
      </c>
      <c r="C3" s="142"/>
      <c r="D3" s="142"/>
      <c r="E3" s="142"/>
      <c r="F3" s="143"/>
    </row>
    <row r="4" customFormat="false" ht="15" hidden="false" customHeight="false" outlineLevel="0" collapsed="false">
      <c r="A4" s="144" t="s">
        <v>1</v>
      </c>
      <c r="B4" s="145" t="s">
        <v>80</v>
      </c>
      <c r="C4" s="146" t="s">
        <v>81</v>
      </c>
      <c r="D4" s="146" t="s">
        <v>82</v>
      </c>
      <c r="E4" s="146" t="s">
        <v>83</v>
      </c>
      <c r="F4" s="147" t="s">
        <v>84</v>
      </c>
    </row>
    <row r="5" customFormat="false" ht="15" hidden="false" customHeight="false" outlineLevel="0" collapsed="false">
      <c r="A5" s="148" t="n">
        <v>0</v>
      </c>
      <c r="B5" s="149" t="n">
        <v>137.14308242922</v>
      </c>
      <c r="C5" s="150" t="n">
        <v>130.432546364309</v>
      </c>
      <c r="D5" s="150" t="n">
        <v>137.14308242922</v>
      </c>
      <c r="E5" s="150" t="n">
        <v>130.432546364309</v>
      </c>
      <c r="F5" s="151"/>
    </row>
    <row r="6" customFormat="false" ht="15" hidden="false" customHeight="false" outlineLevel="0" collapsed="false">
      <c r="A6" s="152" t="n">
        <v>1</v>
      </c>
      <c r="B6" s="153" t="n">
        <v>134.855667482061</v>
      </c>
      <c r="C6" s="154" t="n">
        <v>121.516738128414</v>
      </c>
      <c r="D6" s="154" t="n">
        <v>134.855667482061</v>
      </c>
      <c r="E6" s="154" t="n">
        <v>121.516738128414</v>
      </c>
      <c r="F6" s="155"/>
    </row>
    <row r="7" customFormat="false" ht="15" hidden="false" customHeight="false" outlineLevel="0" collapsed="false">
      <c r="A7" s="152" t="s">
        <v>85</v>
      </c>
      <c r="B7" s="156"/>
      <c r="C7" s="157"/>
      <c r="D7" s="157"/>
      <c r="E7" s="157"/>
      <c r="F7" s="158"/>
    </row>
    <row r="8" customFormat="false" ht="15" hidden="false" customHeight="false" outlineLevel="0" collapsed="false">
      <c r="A8" s="159" t="s">
        <v>86</v>
      </c>
      <c r="B8" s="160" t="n">
        <v>136.685599439788</v>
      </c>
      <c r="C8" s="161" t="n">
        <v>128.64938471713</v>
      </c>
      <c r="D8" s="161" t="n">
        <v>136.685599439788</v>
      </c>
      <c r="E8" s="161" t="n">
        <v>128.64938471713</v>
      </c>
      <c r="F8" s="16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1" activeCellId="0" sqref="C1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139" width="12.71"/>
    <col collapsed="false" customWidth="true" hidden="false" outlineLevel="0" max="3" min="3" style="139" width="24.42"/>
    <col collapsed="false" customWidth="true" hidden="false" outlineLevel="0" max="4" min="4" style="139" width="28.29"/>
    <col collapsed="false" customWidth="true" hidden="false" outlineLevel="0" max="5" min="5" style="139" width="20.29"/>
    <col collapsed="false" customWidth="true" hidden="false" outlineLevel="0" max="6" min="6" style="139" width="24.57"/>
    <col collapsed="false" customWidth="true" hidden="false" outlineLevel="0" max="7" min="7" style="0" width="23.15"/>
    <col collapsed="false" customWidth="true" hidden="false" outlineLevel="0" max="8" min="8" style="0" width="28.42"/>
  </cols>
  <sheetData>
    <row r="3" customFormat="false" ht="15" hidden="false" customHeight="false" outlineLevel="0" collapsed="false">
      <c r="A3" s="140"/>
      <c r="B3" s="141" t="s">
        <v>79</v>
      </c>
      <c r="C3" s="142"/>
      <c r="D3" s="142"/>
      <c r="E3" s="142"/>
      <c r="F3" s="143"/>
    </row>
    <row r="4" customFormat="false" ht="15" hidden="false" customHeight="false" outlineLevel="0" collapsed="false">
      <c r="A4" s="144" t="s">
        <v>1</v>
      </c>
      <c r="B4" s="145" t="s">
        <v>87</v>
      </c>
      <c r="C4" s="146" t="s">
        <v>88</v>
      </c>
      <c r="D4" s="146" t="s">
        <v>89</v>
      </c>
      <c r="E4" s="146" t="s">
        <v>90</v>
      </c>
      <c r="F4" s="147" t="s">
        <v>91</v>
      </c>
    </row>
    <row r="5" customFormat="false" ht="15" hidden="false" customHeight="false" outlineLevel="0" collapsed="false">
      <c r="A5" s="148" t="n">
        <v>0</v>
      </c>
      <c r="B5" s="149" t="n">
        <v>16.3448708009299</v>
      </c>
      <c r="C5" s="150" t="n">
        <v>139.981517127046</v>
      </c>
      <c r="D5" s="150" t="n">
        <v>16.3448708009299</v>
      </c>
      <c r="E5" s="150" t="n">
        <v>139.981517127046</v>
      </c>
      <c r="F5" s="151"/>
    </row>
    <row r="6" customFormat="false" ht="15" hidden="false" customHeight="false" outlineLevel="0" collapsed="false">
      <c r="A6" s="152" t="n">
        <v>1</v>
      </c>
      <c r="B6" s="153" t="n">
        <v>23.9992165672023</v>
      </c>
      <c r="C6" s="154" t="n">
        <v>140.484882737476</v>
      </c>
      <c r="D6" s="154" t="n">
        <v>23.9992165672023</v>
      </c>
      <c r="E6" s="154" t="n">
        <v>140.484882737476</v>
      </c>
      <c r="F6" s="155"/>
    </row>
    <row r="7" customFormat="false" ht="15" hidden="false" customHeight="false" outlineLevel="0" collapsed="false">
      <c r="A7" s="152" t="s">
        <v>85</v>
      </c>
      <c r="B7" s="156"/>
      <c r="C7" s="157"/>
      <c r="D7" s="157"/>
      <c r="E7" s="157"/>
      <c r="F7" s="158"/>
    </row>
    <row r="8" customFormat="false" ht="15" hidden="false" customHeight="false" outlineLevel="0" collapsed="false">
      <c r="A8" s="159" t="s">
        <v>86</v>
      </c>
      <c r="B8" s="160" t="n">
        <v>17.8757399541844</v>
      </c>
      <c r="C8" s="161" t="n">
        <v>140.082190249132</v>
      </c>
      <c r="D8" s="161" t="n">
        <v>17.8757399541844</v>
      </c>
      <c r="E8" s="161" t="n">
        <v>140.082190249132</v>
      </c>
      <c r="F8" s="162"/>
    </row>
    <row r="10" customFormat="false" ht="15" hidden="false" customHeight="false" outlineLevel="0" collapsed="false">
      <c r="B10" s="139" t="n">
        <f aca="false">GETPIVOTDATA("Volatilite full",$A$3,"targets",1)/GETPIVOTDATA("Volatilite full",$A$3,"targets",0)</f>
        <v>1.32551699348292</v>
      </c>
      <c r="C10" s="139" t="n">
        <f aca="false">GETPIVOTDATA("Volatilite 1ere_30minutes",$A$3,"targets",1)/GETPIVOTDATA("Volatilite 1ere_30minutes",$A$3,"targets",0)</f>
        <v>1.21534637373972</v>
      </c>
      <c r="E10" s="139" t="n">
        <f aca="false">GETPIVOTDATA("Volatilite 1ere_heure",$A$3,"targets",1)/GETPIVOTDATA("Volatilite 1ere_heure",$A$3,"targets",0)</f>
        <v>1.24394451399405</v>
      </c>
      <c r="F10" s="139" t="n">
        <f aca="false">GETPIVOTDATA(" Volatilite derniere_heure",$A$3,"targets",1)/GETPIVOTDATA(" Volatilite derniere_heure",$A$3,"targets",0)</f>
        <v>1.46830261673508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2024-05-26T15:03:30Z</dcterms:created>
  <dc:creator>Franck ZIBI</dc:creator>
  <dc:description/>
  <dc:language>en-US</dc:language>
  <cp:lastModifiedBy/>
  <dcterms:modified xsi:type="dcterms:W3CDTF">2024-08-06T09:49:53Z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