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inizr\Downloads\"/>
    </mc:Choice>
  </mc:AlternateContent>
  <xr:revisionPtr revIDLastSave="0" documentId="13_ncr:1_{BA7DEF63-8AA3-4ECC-BB96-1EF3415D183A}" xr6:coauthVersionLast="47" xr6:coauthVersionMax="47" xr10:uidLastSave="{00000000-0000-0000-0000-000000000000}"/>
  <bookViews>
    <workbookView xWindow="-110" yWindow="-110" windowWidth="19420" windowHeight="10300" firstSheet="4" activeTab="5" xr2:uid="{00000000-000D-0000-FFFF-FFFF00000000}"/>
  </bookViews>
  <sheets>
    <sheet name="Search Strategy" sheetId="1" r:id="rId1"/>
    <sheet name="ACM Digital Library" sheetId="2" r:id="rId2"/>
    <sheet name="IEEE Xplore" sheetId="3" r:id="rId3"/>
    <sheet name="Scopus" sheetId="4" r:id="rId4"/>
    <sheet name="Total (Author, Title, Year)" sheetId="5" r:id="rId5"/>
    <sheet name="Screening" sheetId="6" r:id="rId6"/>
    <sheet name="Data Extraction" sheetId="7" r:id="rId7"/>
    <sheet name="Data Extraction - RM"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c r="AB21" i="7"/>
  <c r="AA21" i="7"/>
  <c r="F21" i="7"/>
  <c r="AB20" i="7"/>
  <c r="AA20" i="7"/>
  <c r="F20" i="7"/>
  <c r="AA19" i="7"/>
  <c r="AB19" i="7" s="1"/>
  <c r="F19" i="7"/>
  <c r="AA18" i="7"/>
  <c r="AB18" i="7" s="1"/>
  <c r="F18" i="7"/>
  <c r="AA17" i="7"/>
  <c r="AB17" i="7" s="1"/>
  <c r="F17" i="7"/>
  <c r="AA16" i="7"/>
  <c r="AB16" i="7" s="1"/>
  <c r="F16" i="7"/>
  <c r="AA15" i="7"/>
  <c r="AB15" i="7" s="1"/>
  <c r="F15" i="7"/>
  <c r="AB14" i="7"/>
  <c r="AA14" i="7"/>
  <c r="F14" i="7"/>
  <c r="AB13" i="7"/>
  <c r="AA13" i="7"/>
  <c r="AA12" i="7"/>
  <c r="AB12" i="7" s="1"/>
  <c r="AA11" i="7"/>
  <c r="AB11" i="7" s="1"/>
  <c r="AB10" i="7"/>
  <c r="AA10" i="7"/>
  <c r="AB9" i="7"/>
  <c r="AA9" i="7"/>
  <c r="AA8" i="7"/>
  <c r="AB8" i="7" s="1"/>
  <c r="AA7" i="7"/>
  <c r="AB7" i="7" s="1"/>
  <c r="AB6" i="7"/>
  <c r="AA6" i="7"/>
  <c r="AB5" i="7"/>
  <c r="AA5" i="7"/>
  <c r="AA4" i="7"/>
  <c r="AB4" i="7" s="1"/>
  <c r="M138" i="6"/>
  <c r="N138" i="6" s="1"/>
  <c r="H138" i="6"/>
  <c r="M137" i="6"/>
  <c r="N137" i="6" s="1"/>
  <c r="H137" i="6"/>
  <c r="M136" i="6"/>
  <c r="N136" i="6" s="1"/>
  <c r="H136" i="6"/>
  <c r="M135" i="6"/>
  <c r="N135" i="6" s="1"/>
  <c r="H135" i="6"/>
  <c r="M134" i="6"/>
  <c r="N134" i="6" s="1"/>
  <c r="H134" i="6"/>
  <c r="N133" i="6"/>
  <c r="M133" i="6"/>
  <c r="H133" i="6"/>
  <c r="M132" i="6"/>
  <c r="N132" i="6" s="1"/>
  <c r="H132" i="6"/>
  <c r="N131" i="6"/>
  <c r="M131" i="6"/>
  <c r="H131" i="6"/>
  <c r="N130" i="6"/>
  <c r="M130" i="6"/>
  <c r="H130" i="6"/>
  <c r="N129" i="6"/>
  <c r="M129" i="6"/>
  <c r="H129" i="6"/>
  <c r="M128" i="6"/>
  <c r="N128" i="6" s="1"/>
  <c r="H128" i="6"/>
  <c r="M127" i="6"/>
  <c r="N127" i="6" s="1"/>
  <c r="H127" i="6"/>
  <c r="M126" i="6"/>
  <c r="N126" i="6" s="1"/>
  <c r="H126" i="6"/>
  <c r="N125" i="6"/>
  <c r="M125" i="6"/>
  <c r="H125" i="6"/>
  <c r="M124" i="6"/>
  <c r="N124" i="6" s="1"/>
  <c r="H124" i="6"/>
  <c r="N123" i="6"/>
  <c r="M123" i="6"/>
  <c r="H123" i="6"/>
  <c r="N122" i="6"/>
  <c r="M122" i="6"/>
  <c r="H122" i="6"/>
  <c r="N121" i="6"/>
  <c r="M121" i="6"/>
  <c r="H121" i="6"/>
  <c r="M120" i="6"/>
  <c r="N120" i="6" s="1"/>
  <c r="H120" i="6"/>
  <c r="M119" i="6"/>
  <c r="N119" i="6" s="1"/>
  <c r="H119" i="6"/>
  <c r="M118" i="6"/>
  <c r="N118" i="6" s="1"/>
  <c r="H118" i="6"/>
  <c r="N117" i="6"/>
  <c r="M117" i="6"/>
  <c r="H117" i="6"/>
  <c r="M116" i="6"/>
  <c r="N116" i="6" s="1"/>
  <c r="H116" i="6"/>
  <c r="N115" i="6"/>
  <c r="M115" i="6"/>
  <c r="H115" i="6"/>
  <c r="N114" i="6"/>
  <c r="M114" i="6"/>
  <c r="H114" i="6"/>
  <c r="N113" i="6"/>
  <c r="M113" i="6"/>
  <c r="H113" i="6"/>
  <c r="M112" i="6"/>
  <c r="N112" i="6" s="1"/>
  <c r="H112" i="6"/>
  <c r="M111" i="6"/>
  <c r="N111" i="6" s="1"/>
  <c r="H111" i="6"/>
  <c r="M110" i="6"/>
  <c r="N110" i="6" s="1"/>
  <c r="H110" i="6"/>
  <c r="N109" i="6"/>
  <c r="M109" i="6"/>
  <c r="H109" i="6"/>
  <c r="N108" i="6"/>
  <c r="M108" i="6"/>
  <c r="H108" i="6"/>
  <c r="N107" i="6"/>
  <c r="M107" i="6"/>
  <c r="H107" i="6"/>
  <c r="N106" i="6"/>
  <c r="M106" i="6"/>
  <c r="H106" i="6"/>
  <c r="N105" i="6"/>
  <c r="M105" i="6"/>
  <c r="H105" i="6"/>
  <c r="M104" i="6"/>
  <c r="N104" i="6" s="1"/>
  <c r="H104" i="6"/>
  <c r="M103" i="6"/>
  <c r="N103" i="6" s="1"/>
  <c r="H103" i="6"/>
  <c r="M102" i="6"/>
  <c r="N102" i="6" s="1"/>
  <c r="H102" i="6"/>
  <c r="N101" i="6"/>
  <c r="M101" i="6"/>
  <c r="H101" i="6"/>
  <c r="N100" i="6"/>
  <c r="M100" i="6"/>
  <c r="H100" i="6"/>
  <c r="N99" i="6"/>
  <c r="M99" i="6"/>
  <c r="H99" i="6"/>
  <c r="N98" i="6"/>
  <c r="M98" i="6"/>
  <c r="H98" i="6"/>
  <c r="N97" i="6"/>
  <c r="M97" i="6"/>
  <c r="H97" i="6"/>
  <c r="M96" i="6"/>
  <c r="N96" i="6" s="1"/>
  <c r="H96" i="6"/>
  <c r="M95" i="6"/>
  <c r="N95" i="6" s="1"/>
  <c r="H95" i="6"/>
  <c r="M94" i="6"/>
  <c r="N94" i="6" s="1"/>
  <c r="H94" i="6"/>
  <c r="N93" i="6"/>
  <c r="M93" i="6"/>
  <c r="H93" i="6"/>
  <c r="N92" i="6"/>
  <c r="M92" i="6"/>
  <c r="H92" i="6"/>
  <c r="N91" i="6"/>
  <c r="M91" i="6"/>
  <c r="H91" i="6"/>
  <c r="N90" i="6"/>
  <c r="M90" i="6"/>
  <c r="H90" i="6"/>
  <c r="N89" i="6"/>
  <c r="M89" i="6"/>
  <c r="H89" i="6"/>
  <c r="M88" i="6"/>
  <c r="N88" i="6" s="1"/>
  <c r="H88" i="6"/>
  <c r="M87" i="6"/>
  <c r="N87" i="6" s="1"/>
  <c r="H87" i="6"/>
  <c r="M86" i="6"/>
  <c r="N86" i="6" s="1"/>
  <c r="H86" i="6"/>
  <c r="N85" i="6"/>
  <c r="M85" i="6"/>
  <c r="H85" i="6"/>
  <c r="N84" i="6"/>
  <c r="M84" i="6"/>
  <c r="H84" i="6"/>
  <c r="N83" i="6"/>
  <c r="M83" i="6"/>
  <c r="H83" i="6"/>
  <c r="M82" i="6"/>
  <c r="N82" i="6" s="1"/>
  <c r="H82" i="6"/>
  <c r="N81" i="6"/>
  <c r="M81" i="6"/>
  <c r="H81" i="6"/>
  <c r="M80" i="6"/>
  <c r="N80" i="6" s="1"/>
  <c r="H80" i="6"/>
  <c r="M79" i="6"/>
  <c r="N79" i="6" s="1"/>
  <c r="H79" i="6"/>
  <c r="M78" i="6"/>
  <c r="N78" i="6" s="1"/>
  <c r="H78" i="6"/>
  <c r="N77" i="6"/>
  <c r="M77" i="6"/>
  <c r="H77" i="6"/>
  <c r="N76" i="6"/>
  <c r="M76" i="6"/>
  <c r="H76" i="6"/>
  <c r="N75" i="6"/>
  <c r="M75" i="6"/>
  <c r="H75" i="6"/>
  <c r="M74" i="6"/>
  <c r="N74" i="6" s="1"/>
  <c r="H74" i="6"/>
  <c r="N73" i="6"/>
  <c r="M73" i="6"/>
  <c r="H73" i="6"/>
  <c r="M72" i="6"/>
  <c r="N72" i="6" s="1"/>
  <c r="H72" i="6"/>
  <c r="M71" i="6"/>
  <c r="N71" i="6" s="1"/>
  <c r="H71" i="6"/>
  <c r="M70" i="6"/>
  <c r="N70" i="6" s="1"/>
  <c r="H70" i="6"/>
  <c r="N69" i="6"/>
  <c r="M69" i="6"/>
  <c r="H69" i="6"/>
  <c r="M68" i="6"/>
  <c r="N68" i="6" s="1"/>
  <c r="H68" i="6"/>
  <c r="N67" i="6"/>
  <c r="M67" i="6"/>
  <c r="H67" i="6"/>
  <c r="M66" i="6"/>
  <c r="N66" i="6" s="1"/>
  <c r="H66" i="6"/>
  <c r="N65" i="6"/>
  <c r="M65" i="6"/>
  <c r="H65" i="6"/>
  <c r="M64" i="6"/>
  <c r="N64" i="6" s="1"/>
  <c r="H64" i="6"/>
  <c r="M63" i="6"/>
  <c r="N63" i="6" s="1"/>
  <c r="H63" i="6"/>
  <c r="M62" i="6"/>
  <c r="N62" i="6" s="1"/>
  <c r="H62" i="6"/>
  <c r="N61" i="6"/>
  <c r="M61" i="6"/>
  <c r="H61" i="6"/>
  <c r="M60" i="6"/>
  <c r="N60" i="6" s="1"/>
  <c r="H60" i="6"/>
  <c r="N59" i="6"/>
  <c r="M59" i="6"/>
  <c r="H59" i="6"/>
  <c r="M58" i="6"/>
  <c r="N58" i="6" s="1"/>
  <c r="H58" i="6"/>
  <c r="N57" i="6"/>
  <c r="M57" i="6"/>
  <c r="H57" i="6"/>
  <c r="M56" i="6"/>
  <c r="N56" i="6" s="1"/>
  <c r="H56" i="6"/>
  <c r="M55" i="6"/>
  <c r="N55" i="6" s="1"/>
  <c r="H55" i="6"/>
  <c r="M54" i="6"/>
  <c r="N54" i="6" s="1"/>
  <c r="H54" i="6"/>
  <c r="N53" i="6"/>
  <c r="M53" i="6"/>
  <c r="H53" i="6"/>
  <c r="M52" i="6"/>
  <c r="N52" i="6" s="1"/>
  <c r="H52" i="6"/>
  <c r="N51" i="6"/>
  <c r="M51" i="6"/>
  <c r="H51" i="6"/>
  <c r="M50" i="6"/>
  <c r="N50" i="6" s="1"/>
  <c r="H50" i="6"/>
  <c r="N49" i="6"/>
  <c r="M49" i="6"/>
  <c r="H49" i="6"/>
  <c r="M48" i="6"/>
  <c r="N48" i="6" s="1"/>
  <c r="H48" i="6"/>
  <c r="M47" i="6"/>
  <c r="N47" i="6" s="1"/>
  <c r="H47" i="6"/>
  <c r="M46" i="6"/>
  <c r="N46" i="6" s="1"/>
  <c r="H46" i="6"/>
  <c r="N45" i="6"/>
  <c r="M45" i="6"/>
  <c r="H45" i="6"/>
  <c r="M44" i="6"/>
  <c r="N44" i="6" s="1"/>
  <c r="H44" i="6"/>
  <c r="N43" i="6"/>
  <c r="M43" i="6"/>
  <c r="H43" i="6"/>
  <c r="M42" i="6"/>
  <c r="N42" i="6" s="1"/>
  <c r="H42" i="6"/>
  <c r="N41" i="6"/>
  <c r="M41" i="6"/>
  <c r="H41" i="6"/>
  <c r="M40" i="6"/>
  <c r="N40" i="6" s="1"/>
  <c r="H40" i="6"/>
  <c r="M39" i="6"/>
  <c r="N39" i="6" s="1"/>
  <c r="H39" i="6"/>
  <c r="M38" i="6"/>
  <c r="N38" i="6" s="1"/>
  <c r="H38" i="6"/>
  <c r="N37" i="6"/>
  <c r="M37" i="6"/>
  <c r="H37" i="6"/>
  <c r="M36" i="6"/>
  <c r="N36" i="6" s="1"/>
  <c r="H36" i="6"/>
  <c r="N35" i="6"/>
  <c r="M35" i="6"/>
  <c r="H35" i="6"/>
  <c r="M34" i="6"/>
  <c r="N34" i="6" s="1"/>
  <c r="H34" i="6"/>
  <c r="N33" i="6"/>
  <c r="M33" i="6"/>
  <c r="H33" i="6"/>
  <c r="M32" i="6"/>
  <c r="N32" i="6" s="1"/>
  <c r="H32" i="6"/>
  <c r="M31" i="6"/>
  <c r="N31" i="6" s="1"/>
  <c r="H31" i="6"/>
  <c r="M30" i="6"/>
  <c r="N30" i="6" s="1"/>
  <c r="H30" i="6"/>
  <c r="N29" i="6"/>
  <c r="M29" i="6"/>
  <c r="H29" i="6"/>
  <c r="M28" i="6"/>
  <c r="N28" i="6" s="1"/>
  <c r="H28" i="6"/>
  <c r="N27" i="6"/>
  <c r="M27" i="6"/>
  <c r="H27" i="6"/>
  <c r="N26" i="6"/>
  <c r="M26" i="6"/>
  <c r="H26" i="6"/>
  <c r="N25" i="6"/>
  <c r="M25" i="6"/>
  <c r="H25" i="6"/>
  <c r="M24" i="6"/>
  <c r="N24" i="6" s="1"/>
  <c r="H24" i="6"/>
  <c r="M23" i="6"/>
  <c r="N23" i="6" s="1"/>
  <c r="H23" i="6"/>
  <c r="M22" i="6"/>
  <c r="N22" i="6" s="1"/>
  <c r="H22" i="6"/>
  <c r="N21" i="6"/>
  <c r="M21" i="6"/>
  <c r="H21" i="6"/>
  <c r="M20" i="6"/>
  <c r="N20" i="6" s="1"/>
  <c r="H20" i="6"/>
  <c r="N19" i="6"/>
  <c r="M19" i="6"/>
  <c r="H19" i="6"/>
  <c r="N18" i="6"/>
  <c r="M18" i="6"/>
  <c r="H18" i="6"/>
  <c r="N17" i="6"/>
  <c r="M17" i="6"/>
  <c r="H17" i="6"/>
  <c r="M16" i="6"/>
  <c r="N16" i="6" s="1"/>
  <c r="H16" i="6"/>
  <c r="M15" i="6"/>
  <c r="N15" i="6" s="1"/>
  <c r="H15" i="6"/>
  <c r="M14" i="6"/>
  <c r="N14" i="6" s="1"/>
  <c r="H14" i="6"/>
  <c r="N13" i="6"/>
  <c r="M13" i="6"/>
  <c r="H13" i="6"/>
  <c r="M12" i="6"/>
  <c r="N12" i="6" s="1"/>
  <c r="H12" i="6"/>
  <c r="N11" i="6"/>
  <c r="M11" i="6"/>
  <c r="H11" i="6"/>
  <c r="N10" i="6"/>
  <c r="M10" i="6"/>
  <c r="H10" i="6"/>
  <c r="N9" i="6"/>
  <c r="M9" i="6"/>
  <c r="H9" i="6"/>
  <c r="M8" i="6"/>
  <c r="N8" i="6" s="1"/>
  <c r="H8" i="6"/>
  <c r="M7" i="6"/>
  <c r="N7" i="6" s="1"/>
  <c r="H7" i="6"/>
  <c r="M6" i="6"/>
  <c r="N6" i="6" s="1"/>
  <c r="H6" i="6"/>
  <c r="N5" i="6"/>
  <c r="M5" i="6"/>
  <c r="H5" i="6"/>
  <c r="M4" i="6"/>
  <c r="N4" i="6" s="1"/>
  <c r="H4" i="6"/>
  <c r="D143" i="5"/>
  <c r="C143" i="5"/>
  <c r="B143" i="5"/>
  <c r="A143" i="5" s="1"/>
  <c r="D142" i="5"/>
  <c r="C142" i="5"/>
  <c r="B142" i="5"/>
  <c r="A142" i="5"/>
  <c r="D141" i="5"/>
  <c r="C141" i="5"/>
  <c r="B141" i="5"/>
  <c r="A141" i="5" s="1"/>
  <c r="D140" i="5"/>
  <c r="C140" i="5"/>
  <c r="B140" i="5"/>
  <c r="A140" i="5"/>
  <c r="D139" i="5"/>
  <c r="C139" i="5"/>
  <c r="B139" i="5"/>
  <c r="A139" i="5" s="1"/>
  <c r="D138" i="5"/>
  <c r="C138" i="5"/>
  <c r="B138" i="5"/>
  <c r="A138" i="5"/>
  <c r="D137" i="5"/>
  <c r="C137" i="5"/>
  <c r="B137" i="5"/>
  <c r="A137" i="5" s="1"/>
  <c r="D136" i="5"/>
  <c r="C136" i="5"/>
  <c r="B136" i="5"/>
  <c r="A136" i="5"/>
  <c r="D135" i="5"/>
  <c r="C135" i="5"/>
  <c r="B135" i="5"/>
  <c r="A135" i="5" s="1"/>
  <c r="D134" i="5"/>
  <c r="C134" i="5"/>
  <c r="B134" i="5"/>
  <c r="A134" i="5"/>
  <c r="D133" i="5"/>
  <c r="C133" i="5"/>
  <c r="B133" i="5"/>
  <c r="A133" i="5" s="1"/>
  <c r="D132" i="5"/>
  <c r="C132" i="5"/>
  <c r="B132" i="5"/>
  <c r="A132" i="5"/>
  <c r="D131" i="5"/>
  <c r="C131" i="5"/>
  <c r="B131" i="5"/>
  <c r="A131" i="5" s="1"/>
  <c r="D130" i="5"/>
  <c r="C130" i="5"/>
  <c r="B130" i="5"/>
  <c r="A130" i="5"/>
  <c r="D129" i="5"/>
  <c r="C129" i="5"/>
  <c r="B129" i="5"/>
  <c r="A129" i="5" s="1"/>
  <c r="D128" i="5"/>
  <c r="C128" i="5"/>
  <c r="B128" i="5"/>
  <c r="A128" i="5"/>
  <c r="D127" i="5"/>
  <c r="C127" i="5"/>
  <c r="B127" i="5"/>
  <c r="A127" i="5" s="1"/>
  <c r="D126" i="5"/>
  <c r="C126" i="5"/>
  <c r="B126" i="5"/>
  <c r="A126" i="5"/>
  <c r="D125" i="5"/>
  <c r="C125" i="5"/>
  <c r="B125" i="5"/>
  <c r="A125" i="5" s="1"/>
  <c r="D124" i="5"/>
  <c r="C124" i="5"/>
  <c r="B124" i="5"/>
  <c r="A124" i="5"/>
  <c r="D123" i="5"/>
  <c r="C123" i="5"/>
  <c r="B123" i="5"/>
  <c r="A123" i="5" s="1"/>
  <c r="D122" i="5"/>
  <c r="C122" i="5"/>
  <c r="B122" i="5"/>
  <c r="A122" i="5"/>
  <c r="D121" i="5"/>
  <c r="C121" i="5"/>
  <c r="B121" i="5"/>
  <c r="A121" i="5" s="1"/>
  <c r="D120" i="5"/>
  <c r="C120" i="5"/>
  <c r="B120" i="5"/>
  <c r="A120" i="5"/>
  <c r="D119" i="5"/>
  <c r="C119" i="5"/>
  <c r="B119" i="5"/>
  <c r="A119" i="5" s="1"/>
  <c r="D118" i="5"/>
  <c r="C118" i="5"/>
  <c r="B118" i="5"/>
  <c r="A118" i="5"/>
  <c r="D117" i="5"/>
  <c r="C117" i="5"/>
  <c r="B117" i="5"/>
  <c r="A117" i="5" s="1"/>
  <c r="D116" i="5"/>
  <c r="C116" i="5"/>
  <c r="B116" i="5"/>
  <c r="A116" i="5"/>
  <c r="D115" i="5"/>
  <c r="C115" i="5"/>
  <c r="B115" i="5"/>
  <c r="A115" i="5" s="1"/>
  <c r="D114" i="5"/>
  <c r="C114" i="5"/>
  <c r="B114" i="5"/>
  <c r="A114" i="5"/>
  <c r="D113" i="5"/>
  <c r="C113" i="5"/>
  <c r="B113" i="5"/>
  <c r="A113" i="5" s="1"/>
  <c r="D112" i="5"/>
  <c r="C112" i="5"/>
  <c r="B112" i="5"/>
  <c r="A112" i="5"/>
  <c r="D111" i="5"/>
  <c r="C111" i="5"/>
  <c r="B111" i="5"/>
  <c r="A111" i="5" s="1"/>
  <c r="D110" i="5"/>
  <c r="C110" i="5"/>
  <c r="B110" i="5"/>
  <c r="A110" i="5"/>
  <c r="D109" i="5"/>
  <c r="C109" i="5"/>
  <c r="B109" i="5"/>
  <c r="A109" i="5" s="1"/>
  <c r="D108" i="5"/>
  <c r="C108" i="5"/>
  <c r="B108" i="5"/>
  <c r="A108" i="5"/>
  <c r="D107" i="5"/>
  <c r="C107" i="5"/>
  <c r="B107" i="5"/>
  <c r="A107" i="5" s="1"/>
  <c r="D106" i="5"/>
  <c r="C106" i="5"/>
  <c r="B106" i="5"/>
  <c r="A106" i="5"/>
  <c r="D105" i="5"/>
  <c r="C105" i="5"/>
  <c r="B105" i="5"/>
  <c r="A105" i="5" s="1"/>
  <c r="D104" i="5"/>
  <c r="C104" i="5"/>
  <c r="B104" i="5"/>
  <c r="A104" i="5"/>
  <c r="D103" i="5"/>
  <c r="C103" i="5"/>
  <c r="B103" i="5"/>
  <c r="A103" i="5" s="1"/>
  <c r="D102" i="5"/>
  <c r="C102" i="5"/>
  <c r="B102" i="5"/>
  <c r="A102" i="5"/>
  <c r="D101" i="5"/>
  <c r="C101" i="5"/>
  <c r="B101" i="5"/>
  <c r="A101" i="5" s="1"/>
  <c r="D100" i="5"/>
  <c r="C100" i="5"/>
  <c r="B100" i="5"/>
  <c r="A100" i="5"/>
  <c r="D99" i="5"/>
  <c r="C99" i="5"/>
  <c r="B99" i="5"/>
  <c r="A99" i="5" s="1"/>
  <c r="D98" i="5"/>
  <c r="C98" i="5"/>
  <c r="B98" i="5"/>
  <c r="A98" i="5"/>
  <c r="D97" i="5"/>
  <c r="C97" i="5"/>
  <c r="B97" i="5"/>
  <c r="A97" i="5" s="1"/>
  <c r="D96" i="5"/>
  <c r="C96" i="5"/>
  <c r="B96" i="5"/>
  <c r="A96" i="5"/>
  <c r="D95" i="5"/>
  <c r="C95" i="5"/>
  <c r="B95" i="5"/>
  <c r="A95" i="5" s="1"/>
  <c r="D94" i="5"/>
  <c r="C94" i="5"/>
  <c r="B94" i="5"/>
  <c r="A94" i="5"/>
  <c r="D93" i="5"/>
  <c r="C93" i="5"/>
  <c r="B93" i="5"/>
  <c r="A93" i="5" s="1"/>
  <c r="D92" i="5"/>
  <c r="C92" i="5"/>
  <c r="B92" i="5"/>
  <c r="A92" i="5"/>
  <c r="D91" i="5"/>
  <c r="C91" i="5"/>
  <c r="B91" i="5"/>
  <c r="A91" i="5" s="1"/>
  <c r="D90" i="5"/>
  <c r="C90" i="5"/>
  <c r="B90" i="5"/>
  <c r="A90" i="5"/>
  <c r="D89" i="5"/>
  <c r="C89" i="5"/>
  <c r="B89" i="5"/>
  <c r="A89" i="5" s="1"/>
  <c r="D88" i="5"/>
  <c r="C88" i="5"/>
  <c r="B88" i="5"/>
  <c r="A88" i="5"/>
  <c r="D87" i="5"/>
  <c r="C87" i="5"/>
  <c r="B87" i="5"/>
  <c r="A87" i="5" s="1"/>
  <c r="D86" i="5"/>
  <c r="C86" i="5"/>
  <c r="B86" i="5"/>
  <c r="A86" i="5"/>
  <c r="D85" i="5"/>
  <c r="C85" i="5"/>
  <c r="B85" i="5"/>
  <c r="A85" i="5" s="1"/>
  <c r="D84" i="5"/>
  <c r="C84" i="5"/>
  <c r="B84" i="5"/>
  <c r="A84" i="5"/>
  <c r="D83" i="5"/>
  <c r="C83" i="5"/>
  <c r="B83" i="5"/>
  <c r="A83" i="5" s="1"/>
  <c r="D82" i="5"/>
  <c r="C82" i="5"/>
  <c r="B82" i="5"/>
  <c r="A82" i="5"/>
  <c r="D81" i="5"/>
  <c r="C81" i="5"/>
  <c r="B81" i="5"/>
  <c r="A81" i="5" s="1"/>
  <c r="D80" i="5"/>
  <c r="C80" i="5"/>
  <c r="B80" i="5"/>
  <c r="A80" i="5"/>
  <c r="D79" i="5"/>
  <c r="C79" i="5"/>
  <c r="B79" i="5"/>
  <c r="A79" i="5" s="1"/>
  <c r="D78" i="5"/>
  <c r="C78" i="5"/>
  <c r="B78" i="5"/>
  <c r="A78" i="5"/>
  <c r="D77" i="5"/>
  <c r="C77" i="5"/>
  <c r="B77" i="5"/>
  <c r="A77" i="5" s="1"/>
  <c r="D76" i="5"/>
  <c r="C76" i="5"/>
  <c r="B76" i="5"/>
  <c r="A76" i="5"/>
  <c r="D75" i="5"/>
  <c r="C75" i="5"/>
  <c r="B75" i="5"/>
  <c r="A75" i="5" s="1"/>
  <c r="D74" i="5"/>
  <c r="C74" i="5"/>
  <c r="B74" i="5"/>
  <c r="A74" i="5"/>
  <c r="D73" i="5"/>
  <c r="C73" i="5"/>
  <c r="B73" i="5"/>
  <c r="A73" i="5" s="1"/>
  <c r="D72" i="5"/>
  <c r="C72" i="5"/>
  <c r="B72" i="5"/>
  <c r="A72" i="5"/>
  <c r="D71" i="5"/>
  <c r="C71" i="5"/>
  <c r="B71" i="5"/>
  <c r="A71" i="5" s="1"/>
  <c r="D70" i="5"/>
  <c r="C70" i="5"/>
  <c r="B70" i="5"/>
  <c r="A70" i="5"/>
  <c r="D69" i="5"/>
  <c r="C69" i="5"/>
  <c r="B69" i="5"/>
  <c r="A69" i="5" s="1"/>
  <c r="D68" i="5"/>
  <c r="C68" i="5"/>
  <c r="B68" i="5"/>
  <c r="A68" i="5"/>
  <c r="D67" i="5"/>
  <c r="C67" i="5"/>
  <c r="B67" i="5"/>
  <c r="A67" i="5" s="1"/>
  <c r="D66" i="5"/>
  <c r="C66" i="5"/>
  <c r="B66" i="5"/>
  <c r="A66" i="5"/>
  <c r="D65" i="5"/>
  <c r="C65" i="5"/>
  <c r="B65" i="5"/>
  <c r="A65" i="5" s="1"/>
  <c r="D64" i="5"/>
  <c r="C64" i="5"/>
  <c r="B64" i="5"/>
  <c r="A64" i="5"/>
  <c r="D63" i="5"/>
  <c r="C63" i="5"/>
  <c r="B63" i="5"/>
  <c r="A63" i="5" s="1"/>
  <c r="D62" i="5"/>
  <c r="C62" i="5"/>
  <c r="B62" i="5"/>
  <c r="A62" i="5"/>
  <c r="D61" i="5"/>
  <c r="C61" i="5"/>
  <c r="B61" i="5"/>
  <c r="A61" i="5" s="1"/>
  <c r="D60" i="5"/>
  <c r="C60" i="5"/>
  <c r="B60" i="5"/>
  <c r="A60" i="5"/>
  <c r="D59" i="5"/>
  <c r="C59" i="5"/>
  <c r="B59" i="5"/>
  <c r="A59" i="5" s="1"/>
  <c r="D58" i="5"/>
  <c r="C58" i="5"/>
  <c r="B58" i="5"/>
  <c r="A58" i="5"/>
  <c r="D57" i="5"/>
  <c r="C57" i="5"/>
  <c r="B57" i="5"/>
  <c r="A57" i="5" s="1"/>
  <c r="D56" i="5"/>
  <c r="C56" i="5"/>
  <c r="B56" i="5"/>
  <c r="A56" i="5"/>
  <c r="D55" i="5"/>
  <c r="C55" i="5"/>
  <c r="B55" i="5"/>
  <c r="A55" i="5" s="1"/>
  <c r="D54" i="5"/>
  <c r="C54" i="5"/>
  <c r="B54" i="5"/>
  <c r="A54" i="5"/>
  <c r="D53" i="5"/>
  <c r="C53" i="5"/>
  <c r="B53" i="5"/>
  <c r="A53" i="5" s="1"/>
  <c r="D52" i="5"/>
  <c r="C52" i="5"/>
  <c r="B52" i="5"/>
  <c r="A52" i="5"/>
  <c r="D51" i="5"/>
  <c r="C51" i="5"/>
  <c r="B51" i="5"/>
  <c r="A51" i="5" s="1"/>
  <c r="D50" i="5"/>
  <c r="C50" i="5"/>
  <c r="B50" i="5"/>
  <c r="A50" i="5"/>
  <c r="D49" i="5"/>
  <c r="C49" i="5"/>
  <c r="B49" i="5"/>
  <c r="A49" i="5" s="1"/>
  <c r="D48" i="5"/>
  <c r="C48" i="5"/>
  <c r="B48" i="5"/>
  <c r="A48" i="5"/>
  <c r="D47" i="5"/>
  <c r="C47" i="5"/>
  <c r="B47" i="5"/>
  <c r="A47" i="5" s="1"/>
  <c r="D46" i="5"/>
  <c r="C46" i="5"/>
  <c r="B46" i="5"/>
  <c r="A46" i="5"/>
  <c r="D45" i="5"/>
  <c r="C45" i="5"/>
  <c r="B45" i="5"/>
  <c r="A45" i="5" s="1"/>
  <c r="D44" i="5"/>
  <c r="C44" i="5"/>
  <c r="B44" i="5"/>
  <c r="A44" i="5"/>
  <c r="D43" i="5"/>
  <c r="C43" i="5"/>
  <c r="B43" i="5"/>
  <c r="A43" i="5" s="1"/>
  <c r="D42" i="5"/>
  <c r="C42" i="5"/>
  <c r="B42" i="5"/>
  <c r="A42" i="5"/>
  <c r="D41" i="5"/>
  <c r="C41" i="5"/>
  <c r="B41" i="5"/>
  <c r="A41" i="5" s="1"/>
  <c r="D40" i="5"/>
  <c r="C40" i="5"/>
  <c r="B40" i="5"/>
  <c r="A40" i="5"/>
  <c r="D39" i="5"/>
  <c r="C39" i="5"/>
  <c r="B39" i="5"/>
  <c r="A39" i="5" s="1"/>
  <c r="D38" i="5"/>
  <c r="C38" i="5"/>
  <c r="B38" i="5"/>
  <c r="A38" i="5"/>
  <c r="D37" i="5"/>
  <c r="C37" i="5"/>
  <c r="B37" i="5"/>
  <c r="A37" i="5" s="1"/>
  <c r="D36" i="5"/>
  <c r="C36" i="5"/>
  <c r="B36" i="5"/>
  <c r="A36" i="5"/>
  <c r="D35" i="5"/>
  <c r="C35" i="5"/>
  <c r="B35" i="5"/>
  <c r="A35" i="5" s="1"/>
  <c r="D34" i="5"/>
  <c r="C34" i="5"/>
  <c r="B34" i="5"/>
  <c r="A34" i="5"/>
  <c r="D33" i="5"/>
  <c r="C33" i="5"/>
  <c r="B33" i="5"/>
  <c r="A33" i="5" s="1"/>
  <c r="D32" i="5"/>
  <c r="C32" i="5"/>
  <c r="B32" i="5"/>
  <c r="A32" i="5"/>
  <c r="D31" i="5"/>
  <c r="C31" i="5"/>
  <c r="B31" i="5"/>
  <c r="A31" i="5" s="1"/>
  <c r="D30" i="5"/>
  <c r="C30" i="5"/>
  <c r="B30" i="5"/>
  <c r="A30" i="5"/>
  <c r="D29" i="5"/>
  <c r="C29" i="5"/>
  <c r="B29" i="5"/>
  <c r="A29" i="5" s="1"/>
  <c r="D28" i="5"/>
  <c r="C28" i="5"/>
  <c r="B28" i="5"/>
  <c r="A28" i="5"/>
  <c r="D27" i="5"/>
  <c r="C27" i="5"/>
  <c r="B27" i="5"/>
  <c r="A27" i="5" s="1"/>
  <c r="D26" i="5"/>
  <c r="C26" i="5"/>
  <c r="B26" i="5"/>
  <c r="A26" i="5"/>
  <c r="D25" i="5"/>
  <c r="C25" i="5"/>
  <c r="B25" i="5"/>
  <c r="A25" i="5" s="1"/>
  <c r="D24" i="5"/>
  <c r="C24" i="5"/>
  <c r="B24" i="5"/>
  <c r="A24" i="5"/>
  <c r="D23" i="5"/>
  <c r="C23" i="5"/>
  <c r="B23" i="5"/>
  <c r="A23" i="5" s="1"/>
  <c r="D22" i="5"/>
  <c r="C22" i="5"/>
  <c r="B22" i="5"/>
  <c r="A22" i="5"/>
  <c r="D21" i="5"/>
  <c r="C21" i="5"/>
  <c r="B21" i="5"/>
  <c r="A21" i="5" s="1"/>
  <c r="D20" i="5"/>
  <c r="C20" i="5"/>
  <c r="B20" i="5"/>
  <c r="A20" i="5"/>
  <c r="D19" i="5"/>
  <c r="C19" i="5"/>
  <c r="B19" i="5"/>
  <c r="A19" i="5" s="1"/>
  <c r="D18" i="5"/>
  <c r="C18" i="5"/>
  <c r="B18" i="5"/>
  <c r="A18" i="5"/>
  <c r="D17" i="5"/>
  <c r="C17" i="5"/>
  <c r="B17" i="5"/>
  <c r="A17" i="5" s="1"/>
  <c r="D16" i="5"/>
  <c r="C16" i="5"/>
  <c r="B16" i="5"/>
  <c r="A16" i="5"/>
  <c r="D15" i="5"/>
  <c r="C15" i="5"/>
  <c r="B15" i="5"/>
  <c r="A15" i="5" s="1"/>
  <c r="D14" i="5"/>
  <c r="C14" i="5"/>
  <c r="B14" i="5"/>
  <c r="A14" i="5"/>
  <c r="D13" i="5"/>
  <c r="C13" i="5"/>
  <c r="B13" i="5"/>
  <c r="A13" i="5" s="1"/>
  <c r="D12" i="5"/>
  <c r="C12" i="5"/>
  <c r="B12" i="5"/>
  <c r="A12" i="5"/>
  <c r="D11" i="5"/>
  <c r="C11" i="5"/>
  <c r="B11" i="5"/>
  <c r="A11" i="5" s="1"/>
  <c r="D10" i="5"/>
  <c r="C10" i="5"/>
  <c r="B10" i="5"/>
  <c r="A10" i="5"/>
  <c r="D9" i="5"/>
  <c r="C9" i="5"/>
  <c r="B9" i="5"/>
  <c r="A9" i="5" s="1"/>
  <c r="D8" i="5"/>
  <c r="C8" i="5"/>
  <c r="B8" i="5"/>
  <c r="A8" i="5"/>
  <c r="D7" i="5"/>
  <c r="C7" i="5"/>
  <c r="B7" i="5"/>
  <c r="A7" i="5" s="1"/>
  <c r="D6" i="5"/>
  <c r="C6" i="5"/>
  <c r="B6" i="5"/>
  <c r="A6" i="5"/>
  <c r="D5" i="5"/>
  <c r="C5" i="5"/>
  <c r="B5" i="5"/>
  <c r="A5" i="5" s="1"/>
  <c r="D4" i="5"/>
  <c r="C4" i="5"/>
  <c r="B4" i="5"/>
  <c r="A4" i="5"/>
  <c r="B1" i="6" l="1" a="1"/>
  <c r="B1" i="6" s="1"/>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8" authorId="0" shapeId="0" xr:uid="{00000000-0006-0000-0500-000001000000}">
      <text>
        <r>
          <rPr>
            <sz val="11"/>
            <color theme="1"/>
            <rFont val="Calibri"/>
            <scheme val="minor"/>
          </rPr>
          <t>dinizr:
Design and experimental validation of a mobile robot platform for analog planetary exploration</t>
        </r>
      </text>
    </comment>
    <comment ref="A39" authorId="0" shapeId="0" xr:uid="{00000000-0006-0000-0500-000002000000}">
      <text>
        <r>
          <rPr>
            <sz val="11"/>
            <color theme="1"/>
            <rFont val="Calibri"/>
            <scheme val="minor"/>
          </rPr>
          <t>dinizr:
Towards abnormal behavior detection of cognitive impaired people</t>
        </r>
      </text>
    </comment>
    <comment ref="A40" authorId="0" shapeId="0" xr:uid="{00000000-0006-0000-0500-000003000000}">
      <text>
        <r>
          <rPr>
            <sz val="11"/>
            <color theme="1"/>
            <rFont val="Calibri"/>
            <scheme val="minor"/>
          </rPr>
          <t>dinizr:
An executable formal semantics of C with applications</t>
        </r>
      </text>
    </comment>
    <comment ref="A41" authorId="0" shapeId="0" xr:uid="{00000000-0006-0000-0500-000004000000}">
      <text>
        <r>
          <rPr>
            <sz val="11"/>
            <color theme="1"/>
            <rFont val="Calibri"/>
            <scheme val="minor"/>
          </rPr>
          <t>dinizr:
Complementary filtering approach to orientation estimation using inertial sensors only</t>
        </r>
      </text>
    </comment>
    <comment ref="A42" authorId="0" shapeId="0" xr:uid="{00000000-0006-0000-0500-000005000000}">
      <text>
        <r>
          <rPr>
            <sz val="11"/>
            <color theme="1"/>
            <rFont val="Calibri"/>
            <scheme val="minor"/>
          </rPr>
          <t>dinizr:
The ICARUS project - Command, Control and Intelligence (C2I)</t>
        </r>
      </text>
    </comment>
    <comment ref="A43" authorId="0" shapeId="0" xr:uid="{00000000-0006-0000-0500-000006000000}">
      <text>
        <r>
          <rPr>
            <sz val="11"/>
            <color theme="1"/>
            <rFont val="Calibri"/>
            <scheme val="minor"/>
          </rPr>
          <t>dinizr:
BIST-PUF: online, hardware-based evaluation of physically unclonable circuit identifiers</t>
        </r>
      </text>
    </comment>
    <comment ref="A44" authorId="0" shapeId="0" xr:uid="{00000000-0006-0000-0500-000007000000}">
      <text>
        <r>
          <rPr>
            <sz val="11"/>
            <color theme="1"/>
            <rFont val="Calibri"/>
            <scheme val="minor"/>
          </rPr>
          <t>dinizr:
Demonstration of a Semi-Autonomous Hybrid Brain–Machine Interface Using Human Intracranial EEG, Eye Tracking, and Computer Vision to Control a Robotic Upper Limb Prosthetic</t>
        </r>
      </text>
    </comment>
    <comment ref="A45" authorId="0" shapeId="0" xr:uid="{00000000-0006-0000-0500-000008000000}">
      <text>
        <r>
          <rPr>
            <sz val="11"/>
            <color theme="1"/>
            <rFont val="Calibri"/>
            <scheme val="minor"/>
          </rPr>
          <t>dinizr:
Automatic Identification of Large Fragments in a Pile of Broken Rock Using a Time-of-Flight Camera</t>
        </r>
      </text>
    </comment>
    <comment ref="A46" authorId="0" shapeId="0" xr:uid="{00000000-0006-0000-0500-000009000000}">
      <text>
        <r>
          <rPr>
            <sz val="11"/>
            <color theme="1"/>
            <rFont val="Calibri"/>
            <scheme val="minor"/>
          </rPr>
          <t>dinizr:
Semantics-based program verifiers for all languages</t>
        </r>
      </text>
    </comment>
    <comment ref="A47" authorId="0" shapeId="0" xr:uid="{00000000-0006-0000-0500-00000A000000}">
      <text>
        <r>
          <rPr>
            <sz val="11"/>
            <color theme="1"/>
            <rFont val="Calibri"/>
            <scheme val="minor"/>
          </rPr>
          <t>dinizr:
Run-time verification of regularly expressed behavioral properties in robotic systems with logic-labeled finite state machines</t>
        </r>
      </text>
    </comment>
    <comment ref="A48" authorId="0" shapeId="0" xr:uid="{00000000-0006-0000-0500-00000B000000}">
      <text>
        <r>
          <rPr>
            <sz val="11"/>
            <color theme="1"/>
            <rFont val="Calibri"/>
            <scheme val="minor"/>
          </rPr>
          <t>dinizr:
Pure Pursuit Revisited: Field Testing of Autonomous Vehicles in Urban Areas</t>
        </r>
      </text>
    </comment>
    <comment ref="E48" authorId="0" shapeId="0" xr:uid="{00000000-0006-0000-0500-00000C000000}">
      <text>
        <r>
          <rPr>
            <sz val="11"/>
            <color theme="1"/>
            <rFont val="Calibri"/>
            <scheme val="minor"/>
          </rPr>
          <t>dinizr:
talks about ros only on the experimental setup</t>
        </r>
      </text>
    </comment>
    <comment ref="A49" authorId="0" shapeId="0" xr:uid="{00000000-0006-0000-0500-00000D000000}">
      <text>
        <r>
          <rPr>
            <sz val="11"/>
            <color theme="1"/>
            <rFont val="Calibri"/>
            <scheme val="minor"/>
          </rPr>
          <t>dinizr:
Amorphous Silica: A New Antioxidant Role for Rapid Critical-Sized Bone Defect Healing</t>
        </r>
      </text>
    </comment>
    <comment ref="A50" authorId="0" shapeId="0" xr:uid="{00000000-0006-0000-0500-00000E000000}">
      <text>
        <r>
          <rPr>
            <sz val="11"/>
            <color theme="1"/>
            <rFont val="Calibri"/>
            <scheme val="minor"/>
          </rPr>
          <t>dinizr:
Development and testing of low-cost ASV</t>
        </r>
      </text>
    </comment>
    <comment ref="A51" authorId="0" shapeId="0" xr:uid="{00000000-0006-0000-0500-00000F000000}">
      <text>
        <r>
          <rPr>
            <sz val="11"/>
            <color theme="1"/>
            <rFont val="Calibri"/>
            <scheme val="minor"/>
          </rPr>
          <t>dinizr:
Combining machine-learning with invariants assurance techniques for autonomous systems</t>
        </r>
      </text>
    </comment>
    <comment ref="A52" authorId="0" shapeId="0" xr:uid="{00000000-0006-0000-0500-000010000000}">
      <text>
        <r>
          <rPr>
            <sz val="11"/>
            <color theme="1"/>
            <rFont val="Calibri"/>
            <scheme val="minor"/>
          </rPr>
          <t>dinizr:
DRONA: a framework for safe distributed mobile robotics</t>
        </r>
      </text>
    </comment>
    <comment ref="A53" authorId="0" shapeId="0" xr:uid="{00000000-0006-0000-0500-000011000000}">
      <text>
        <r>
          <rPr>
            <sz val="11"/>
            <color theme="1"/>
            <rFont val="Calibri"/>
            <scheme val="minor"/>
          </rPr>
          <t>dinizr:
TREM: A tool for mining timed regular specifications from system traces</t>
        </r>
      </text>
    </comment>
    <comment ref="A54" authorId="0" shapeId="0" xr:uid="{00000000-0006-0000-0500-000012000000}">
      <text>
        <r>
          <rPr>
            <sz val="11"/>
            <color theme="1"/>
            <rFont val="Calibri"/>
            <scheme val="minor"/>
          </rPr>
          <t>dinizr:
Field testing visual odometry: Results from benchtop to flight for autonomous science mission needs</t>
        </r>
      </text>
    </comment>
    <comment ref="A55" authorId="0" shapeId="0" xr:uid="{00000000-0006-0000-0500-000013000000}">
      <text>
        <r>
          <rPr>
            <sz val="11"/>
            <color theme="1"/>
            <rFont val="Calibri"/>
            <scheme val="minor"/>
          </rPr>
          <t>dinizr:
Formal verification of complex robotic systems on resource-constrained platforms</t>
        </r>
      </text>
    </comment>
    <comment ref="A56" authorId="0" shapeId="0" xr:uid="{00000000-0006-0000-0500-000014000000}">
      <text>
        <r>
          <rPr>
            <sz val="11"/>
            <color theme="1"/>
            <rFont val="Calibri"/>
            <scheme val="minor"/>
          </rPr>
          <t>dinizr:
Wearable Technologies for Enhanced Soldier Situational Awareness</t>
        </r>
      </text>
    </comment>
    <comment ref="A57" authorId="0" shapeId="0" xr:uid="{00000000-0006-0000-0500-000015000000}">
      <text>
        <r>
          <rPr>
            <sz val="11"/>
            <color theme="1"/>
            <rFont val="Calibri"/>
            <scheme val="minor"/>
          </rPr>
          <t>dinizr:
Field-Testing of High-Level Decentralized Controllers for a Multi-Function Drone Swarm</t>
        </r>
      </text>
    </comment>
    <comment ref="A58" authorId="0" shapeId="0" xr:uid="{00000000-0006-0000-0500-000016000000}">
      <text>
        <r>
          <rPr>
            <sz val="11"/>
            <color theme="1"/>
            <rFont val="Calibri"/>
            <scheme val="minor"/>
          </rPr>
          <t>dinizr:
From Offline Towards Real-Time Verification for Robot Systems</t>
        </r>
      </text>
    </comment>
    <comment ref="A59" authorId="0" shapeId="0" xr:uid="{00000000-0006-0000-0500-000017000000}">
      <text>
        <r>
          <rPr>
            <sz val="11"/>
            <color theme="1"/>
            <rFont val="Calibri"/>
            <scheme val="minor"/>
          </rPr>
          <t>dinizr:
Towards Skills Evaluation of Elderly for Human-Robot Interaction</t>
        </r>
      </text>
    </comment>
    <comment ref="A60" authorId="0" shapeId="0" xr:uid="{00000000-0006-0000-0500-000018000000}">
      <text>
        <r>
          <rPr>
            <sz val="11"/>
            <color theme="1"/>
            <rFont val="Calibri"/>
            <scheme val="minor"/>
          </rPr>
          <t>dinizr:
Assessing the Type Annotation Burden</t>
        </r>
      </text>
    </comment>
    <comment ref="A61" authorId="0" shapeId="0" xr:uid="{00000000-0006-0000-0500-000019000000}">
      <text>
        <r>
          <rPr>
            <sz val="11"/>
            <color theme="1"/>
            <rFont val="Calibri"/>
            <scheme val="minor"/>
          </rPr>
          <t>dinizr:
IAPcloud: A Cloud Control Platform for Heterogeneous Robots</t>
        </r>
      </text>
    </comment>
    <comment ref="A62" authorId="0" shapeId="0" xr:uid="{00000000-0006-0000-0500-00001A000000}">
      <text>
        <r>
          <rPr>
            <sz val="11"/>
            <color theme="1"/>
            <rFont val="Calibri"/>
            <scheme val="minor"/>
          </rPr>
          <t>dinizr:
Ocean Plume Tracking with Unmanned Surface Vessels: Algorithms and Experiments</t>
        </r>
      </text>
    </comment>
    <comment ref="A63" authorId="0" shapeId="0" xr:uid="{00000000-0006-0000-0500-00001B000000}">
      <text>
        <r>
          <rPr>
            <sz val="11"/>
            <color theme="1"/>
            <rFont val="Calibri"/>
            <scheme val="minor"/>
          </rPr>
          <t>dinizr:
Improving the Accuracy of System Performance Estimation by Using Shards</t>
        </r>
      </text>
    </comment>
    <comment ref="A64" authorId="0" shapeId="0" xr:uid="{00000000-0006-0000-0500-00001C000000}">
      <text>
        <r>
          <rPr>
            <sz val="11"/>
            <color theme="1"/>
            <rFont val="Calibri"/>
            <scheme val="minor"/>
          </rPr>
          <t>dinizr:
Software engineering for automated vehicles: addressing the needs of cars that run on software and data</t>
        </r>
      </text>
    </comment>
    <comment ref="A65" authorId="0" shapeId="0" xr:uid="{00000000-0006-0000-0500-00001D000000}">
      <text>
        <r>
          <rPr>
            <sz val="11"/>
            <color theme="1"/>
            <rFont val="Calibri"/>
            <scheme val="minor"/>
          </rPr>
          <t>dinizr:
AC-ROS: assurance case driven adaptation for the robot operating system</t>
        </r>
      </text>
    </comment>
    <comment ref="A66" authorId="0" shapeId="0" xr:uid="{00000000-0006-0000-0500-00001E000000}">
      <text>
        <r>
          <rPr>
            <sz val="11"/>
            <color theme="1"/>
            <rFont val="Calibri"/>
            <scheme val="minor"/>
          </rPr>
          <t>dinizr:
Knowledge aggregation with subjective logic in multi-agent self-adaptive cyber-physical systems</t>
        </r>
      </text>
    </comment>
    <comment ref="A67" authorId="0" shapeId="0" xr:uid="{00000000-0006-0000-0500-00001F000000}">
      <text>
        <r>
          <rPr>
            <sz val="11"/>
            <color theme="1"/>
            <rFont val="Calibri"/>
            <scheme val="minor"/>
          </rPr>
          <t>dinizr:
Robotics software engineering: a perspective from the service robotics domain</t>
        </r>
      </text>
    </comment>
    <comment ref="A69" authorId="0" shapeId="0" xr:uid="{00000000-0006-0000-0500-000020000000}">
      <text>
        <r>
          <rPr>
            <sz val="11"/>
            <color theme="1"/>
            <rFont val="Calibri"/>
            <scheme val="minor"/>
          </rPr>
          <t>dinizr:
A Cyber-Physical System for Hydrobatic AUVs: System Integration and Field Demonstration</t>
        </r>
      </text>
    </comment>
    <comment ref="A70" authorId="0" shapeId="0" xr:uid="{00000000-0006-0000-0500-000021000000}">
      <text>
        <r>
          <rPr>
            <sz val="11"/>
            <color theme="1"/>
            <rFont val="Calibri"/>
            <scheme val="minor"/>
          </rPr>
          <t>dinizr:
Testing green silver nanoparticles for genotoxicity, antioxidant and anticancer activity</t>
        </r>
      </text>
    </comment>
    <comment ref="A71" authorId="0" shapeId="0" xr:uid="{00000000-0006-0000-0500-000022000000}">
      <text>
        <r>
          <rPr>
            <sz val="11"/>
            <color theme="1"/>
            <rFont val="Calibri"/>
            <scheme val="minor"/>
          </rPr>
          <t>dinizr:
Antibacterial property of metal oxide-based nanomaterials</t>
        </r>
      </text>
    </comment>
    <comment ref="A72" authorId="0" shapeId="0" xr:uid="{00000000-0006-0000-0500-000023000000}">
      <text>
        <r>
          <rPr>
            <sz val="11"/>
            <color theme="1"/>
            <rFont val="Calibri"/>
            <scheme val="minor"/>
          </rPr>
          <t>dinizr:
Design and Analysis of Configurable Ring Oscillators for True Random Number Generation Based on Coherent Sampling</t>
        </r>
      </text>
    </comment>
    <comment ref="A73" authorId="0" shapeId="0" xr:uid="{00000000-0006-0000-0500-000024000000}">
      <text>
        <r>
          <rPr>
            <sz val="11"/>
            <color theme="1"/>
            <rFont val="Calibri"/>
            <scheme val="minor"/>
          </rPr>
          <t xml:space="preserve">dinizr:
Increasing confidence in autonomous systems
</t>
        </r>
      </text>
    </comment>
    <comment ref="A74" authorId="0" shapeId="0" xr:uid="{00000000-0006-0000-0500-000025000000}">
      <text>
        <r>
          <rPr>
            <sz val="11"/>
            <color theme="1"/>
            <rFont val="Calibri"/>
            <scheme val="minor"/>
          </rPr>
          <t>dinizr:
RiskStructures: A design algebra for risk-aware machines</t>
        </r>
      </text>
    </comment>
    <comment ref="A75" authorId="0" shapeId="0" xr:uid="{00000000-0006-0000-0500-000026000000}">
      <text>
        <r>
          <rPr>
            <sz val="11"/>
            <color theme="1"/>
            <rFont val="Calibri"/>
            <scheme val="minor"/>
          </rPr>
          <t>dinizr:
RoS: passive smart surface for roadside-to-vehicle communication</t>
        </r>
      </text>
    </comment>
    <comment ref="A76" authorId="0" shapeId="0" xr:uid="{00000000-0006-0000-0500-000027000000}">
      <text>
        <r>
          <rPr>
            <sz val="11"/>
            <color theme="1"/>
            <rFont val="Calibri"/>
            <scheme val="minor"/>
          </rPr>
          <t>dinizr:
Simulation and digital twin support for managed drone applications</t>
        </r>
      </text>
    </comment>
    <comment ref="A77" authorId="0" shapeId="0" xr:uid="{00000000-0006-0000-0500-000028000000}">
      <text>
        <r>
          <rPr>
            <sz val="11"/>
            <color theme="1"/>
            <rFont val="Calibri"/>
            <scheme val="minor"/>
          </rPr>
          <t>dinizr:
Toward a Holistic Approach to Verification and Validation of Autonomous Cognitive Systems</t>
        </r>
      </text>
    </comment>
    <comment ref="A78" authorId="0" shapeId="0" xr:uid="{00000000-0006-0000-0500-000029000000}">
      <text>
        <r>
          <rPr>
            <sz val="11"/>
            <color theme="1"/>
            <rFont val="Calibri"/>
            <scheme val="minor"/>
          </rPr>
          <t>dinizr:
Trace-Length Independent Runtime Monitoring of Quantitative Policies</t>
        </r>
      </text>
    </comment>
    <comment ref="A79" authorId="0" shapeId="0" xr:uid="{00000000-0006-0000-0500-00002A000000}">
      <text>
        <r>
          <rPr>
            <sz val="11"/>
            <color theme="1"/>
            <rFont val="Calibri"/>
            <scheme val="minor"/>
          </rPr>
          <t>dinizr:
Active Learning Strategy of Finger Flexion Tracking using sEMG for Robot Hand Control</t>
        </r>
      </text>
    </comment>
    <comment ref="A80" authorId="0" shapeId="0" xr:uid="{00000000-0006-0000-0500-00002B000000}">
      <text>
        <r>
          <rPr>
            <sz val="11"/>
            <color theme="1"/>
            <rFont val="Calibri"/>
            <scheme val="minor"/>
          </rPr>
          <t>dinizr:
Live in ConSerts: Model-Driven Runtime Safety Assurance on Microcontrollers, Edge, and Cloud Practical Experience Report</t>
        </r>
      </text>
    </comment>
    <comment ref="A81" authorId="0" shapeId="0" xr:uid="{00000000-0006-0000-0500-00002C000000}">
      <text>
        <r>
          <rPr>
            <sz val="11"/>
            <color theme="1"/>
            <rFont val="Calibri"/>
            <scheme val="minor"/>
          </rPr>
          <t>dinizr:
Simulation for Robotics Test Automation: Developer Perspectives</t>
        </r>
      </text>
    </comment>
    <comment ref="A82" authorId="0" shapeId="0" xr:uid="{00000000-0006-0000-0500-00002D000000}">
      <text>
        <r>
          <rPr>
            <sz val="11"/>
            <color theme="1"/>
            <rFont val="Calibri"/>
            <scheme val="minor"/>
          </rPr>
          <t>dinizr:
Towards Realistic Evaluation of Collective Perception for Connected and Automated Driving</t>
        </r>
      </text>
    </comment>
    <comment ref="A83" authorId="0" shapeId="0" xr:uid="{00000000-0006-0000-0500-00002E000000}">
      <text>
        <r>
          <rPr>
            <sz val="11"/>
            <color theme="1"/>
            <rFont val="Calibri"/>
            <scheme val="minor"/>
          </rPr>
          <t>dinizr:
A Robust QR and Computer Vision-Based Sensorless Steering Angle Control, Localization, and Motion Planning of Self-Driving Vehicles</t>
        </r>
      </text>
    </comment>
    <comment ref="A84" authorId="0" shapeId="0" xr:uid="{00000000-0006-0000-0500-00002F000000}">
      <text>
        <r>
          <rPr>
            <sz val="11"/>
            <color theme="1"/>
            <rFont val="Calibri"/>
            <scheme val="minor"/>
          </rPr>
          <t>dinizr:
A Survey of Practical Formal Methods for Security</t>
        </r>
      </text>
    </comment>
    <comment ref="A85" authorId="0" shapeId="0" xr:uid="{00000000-0006-0000-0500-000030000000}">
      <text>
        <r>
          <rPr>
            <sz val="11"/>
            <color theme="1"/>
            <rFont val="Calibri"/>
            <scheme val="minor"/>
          </rPr>
          <t>dinizr:
CPSAML: a language and code generation framework for digital twin based monitoring of mobile cyber-physical systems</t>
        </r>
      </text>
    </comment>
    <comment ref="A86" authorId="0" shapeId="0" xr:uid="{00000000-0006-0000-0500-000031000000}">
      <text>
        <r>
          <rPr>
            <sz val="11"/>
            <color theme="1"/>
            <rFont val="Calibri"/>
            <scheme val="minor"/>
          </rPr>
          <t>dinizr:
Design of Distributed Reconfigurable Robotics Systems with ReconROS</t>
        </r>
      </text>
    </comment>
    <comment ref="A87" authorId="0" shapeId="0" xr:uid="{00000000-0006-0000-0500-000032000000}">
      <text>
        <r>
          <rPr>
            <sz val="11"/>
            <color theme="1"/>
            <rFont val="Calibri"/>
            <scheme val="minor"/>
          </rPr>
          <t>dinizr:
Plan B: Design Methodology for Cyber-Physical Systems Robust to Timing Failures</t>
        </r>
      </text>
    </comment>
    <comment ref="A88" authorId="0" shapeId="0" xr:uid="{00000000-0006-0000-0500-000033000000}">
      <text>
        <r>
          <rPr>
            <sz val="11"/>
            <color theme="1"/>
            <rFont val="Calibri"/>
            <scheme val="minor"/>
          </rPr>
          <t>dinizr:
Synchronous Programming and Refinement Types in Robotics: From Verification to Implementation</t>
        </r>
      </text>
    </comment>
    <comment ref="A89" authorId="0" shapeId="0" xr:uid="{00000000-0006-0000-0500-000034000000}">
      <text>
        <r>
          <rPr>
            <sz val="11"/>
            <color theme="1"/>
            <rFont val="Calibri"/>
            <scheme val="minor"/>
          </rPr>
          <t>dinizr:
Flight Test of a Collision Avoidance Neural Network with Run-Time Assurance</t>
        </r>
      </text>
    </comment>
    <comment ref="A90" authorId="0" shapeId="0" xr:uid="{00000000-0006-0000-0500-000035000000}">
      <text>
        <r>
          <rPr>
            <sz val="11"/>
            <color theme="1"/>
            <rFont val="Calibri"/>
            <scheme val="minor"/>
          </rPr>
          <t>dinizr:
Runtime Monitoring of Time Window Temporal Logic</t>
        </r>
      </text>
    </comment>
    <comment ref="A91" authorId="0" shapeId="0" xr:uid="{00000000-0006-0000-0500-000036000000}">
      <text>
        <r>
          <rPr>
            <sz val="11"/>
            <color theme="1"/>
            <rFont val="Calibri"/>
            <scheme val="minor"/>
          </rPr>
          <t>dinizr:
Multi-Robot System for Autonomous Cooperative Counter-UAS Missions: Design, Integration, and Field Testing</t>
        </r>
      </text>
    </comment>
    <comment ref="A92" authorId="0" shapeId="0" xr:uid="{00000000-0006-0000-0500-000037000000}">
      <text>
        <r>
          <rPr>
            <sz val="11"/>
            <color theme="1"/>
            <rFont val="Calibri"/>
            <scheme val="minor"/>
          </rPr>
          <t>dinizr:
Towards Cost-Benefit-Aware Adaptive Monitoring for Cyber-Physical Systems</t>
        </r>
      </text>
    </comment>
    <comment ref="A93" authorId="0" shapeId="0" xr:uid="{00000000-0006-0000-0500-000038000000}">
      <text>
        <r>
          <rPr>
            <sz val="11"/>
            <color theme="1"/>
            <rFont val="Calibri"/>
            <scheme val="minor"/>
          </rPr>
          <t>dinizr:
Comparative Analysis of Different Systematic Odometry Error Correction Methods on a Differential Drive Indoor Service Robot</t>
        </r>
      </text>
    </comment>
    <comment ref="A94" authorId="0" shapeId="0" xr:uid="{00000000-0006-0000-0500-000039000000}">
      <text>
        <r>
          <rPr>
            <sz val="11"/>
            <color theme="1"/>
            <rFont val="Calibri"/>
            <scheme val="minor"/>
          </rPr>
          <t>dinizr:
Deep Learning based Parts Classification in a Cognitive Robotic Cell System</t>
        </r>
      </text>
    </comment>
    <comment ref="A95" authorId="0" shapeId="0" xr:uid="{00000000-0006-0000-0500-00003A000000}">
      <text>
        <r>
          <rPr>
            <sz val="11"/>
            <color theme="1"/>
            <rFont val="Calibri"/>
            <scheme val="minor"/>
          </rPr>
          <t>dinizr:
ROZZ: Property-based Fuzzing for Robotic Programs in ROS</t>
        </r>
      </text>
    </comment>
    <comment ref="A96" authorId="0" shapeId="0" xr:uid="{00000000-0006-0000-0500-00003B000000}">
      <text>
        <r>
          <rPr>
            <sz val="11"/>
            <color theme="1"/>
            <rFont val="Calibri"/>
            <scheme val="minor"/>
          </rPr>
          <t>dinizr:
Hand Gestures Recognition for Human-Machine Interfaces: A Low-Power Bio-Inspired Armband</t>
        </r>
      </text>
    </comment>
    <comment ref="A97" authorId="0" shapeId="0" xr:uid="{00000000-0006-0000-0500-00003C000000}">
      <text>
        <r>
          <rPr>
            <sz val="11"/>
            <color theme="1"/>
            <rFont val="Calibri"/>
            <scheme val="minor"/>
          </rPr>
          <t>dinizr:
A Search-based Motion Planner Utilizing a Monitoring Functionality for Initiating Minimal Risk Maneuvers</t>
        </r>
      </text>
    </comment>
    <comment ref="A98" authorId="0" shapeId="0" xr:uid="{00000000-0006-0000-0500-00003D000000}">
      <text>
        <r>
          <rPr>
            <sz val="11"/>
            <color theme="1"/>
            <rFont val="Calibri"/>
            <scheme val="minor"/>
          </rPr>
          <t>dinizr:
On Using Real-Time Reachability for the Safety Assurance of Machine Learning Controllers</t>
        </r>
      </text>
    </comment>
    <comment ref="A99" authorId="0" shapeId="0" xr:uid="{00000000-0006-0000-0500-00003E000000}">
      <text>
        <r>
          <rPr>
            <sz val="11"/>
            <color theme="1"/>
            <rFont val="Calibri"/>
            <scheme val="minor"/>
          </rPr>
          <t>dinizr:
Detection of Nonrandom Sign-Based Behavior for Resilient Coordination of Robotic Swarms</t>
        </r>
      </text>
    </comment>
    <comment ref="A100" authorId="0" shapeId="0" xr:uid="{00000000-0006-0000-0500-00003F000000}">
      <text>
        <r>
          <rPr>
            <sz val="11"/>
            <color theme="1"/>
            <rFont val="Calibri"/>
            <scheme val="minor"/>
          </rPr>
          <t>dinizr:
Generating Safe Autonomous Decision-Making in ROS</t>
        </r>
      </text>
    </comment>
    <comment ref="A101" authorId="0" shapeId="0" xr:uid="{00000000-0006-0000-0500-000040000000}">
      <text>
        <r>
          <rPr>
            <sz val="11"/>
            <color theme="1"/>
            <rFont val="Calibri"/>
            <scheme val="minor"/>
          </rPr>
          <t>dinizr:
Monitoring ROS2: from Requirements to Autonomous Robots</t>
        </r>
      </text>
    </comment>
    <comment ref="A102" authorId="0" shapeId="0" xr:uid="{00000000-0006-0000-0500-000041000000}">
      <text>
        <r>
          <rPr>
            <sz val="11"/>
            <color theme="1"/>
            <rFont val="Calibri"/>
            <scheme val="minor"/>
          </rPr>
          <t>dinizr:
Agents of Autonomy: A Systematic Study of Robotics on Modern Hardware</t>
        </r>
      </text>
    </comment>
    <comment ref="A103" authorId="0" shapeId="0" xr:uid="{00000000-0006-0000-0500-000042000000}">
      <text>
        <r>
          <rPr>
            <sz val="11"/>
            <color theme="1"/>
            <rFont val="Calibri"/>
            <scheme val="minor"/>
          </rPr>
          <t>dinizr:
Approaches for Synthesis and Deployment of Controller Models on Automated Vehicles for Car-following in Mixed Autonomy</t>
        </r>
      </text>
    </comment>
    <comment ref="A104" authorId="0" shapeId="0" xr:uid="{00000000-0006-0000-0500-000043000000}">
      <text>
        <r>
          <rPr>
            <sz val="11"/>
            <color theme="1"/>
            <rFont val="Calibri"/>
            <scheme val="minor"/>
          </rPr>
          <t>dinizr:
A Survey on Automated Driving System Testing: Landscapes and Trends</t>
        </r>
      </text>
    </comment>
    <comment ref="A105" authorId="0" shapeId="0" xr:uid="{00000000-0006-0000-0500-000044000000}">
      <text>
        <r>
          <rPr>
            <sz val="11"/>
            <color theme="1"/>
            <rFont val="Calibri"/>
            <scheme val="minor"/>
          </rPr>
          <t>dinizr:
Automated extraction and checking of property models from source code for robot swarms</t>
        </r>
      </text>
    </comment>
    <comment ref="A106" authorId="0" shapeId="0" xr:uid="{00000000-0006-0000-0500-000045000000}">
      <text>
        <r>
          <rPr>
            <sz val="11"/>
            <color theme="1"/>
            <rFont val="Calibri"/>
            <scheme val="minor"/>
          </rPr>
          <t>dinizr:
Continuous Integration and Delivery Practices for Cyber-Physical Systems: An Interview-Based Study</t>
        </r>
      </text>
    </comment>
    <comment ref="A107" authorId="0" shapeId="0" xr:uid="{00000000-0006-0000-0500-000046000000}">
      <text>
        <r>
          <rPr>
            <sz val="11"/>
            <color theme="1"/>
            <rFont val="Calibri"/>
            <scheme val="minor"/>
          </rPr>
          <t>dinizr:
Middleware for a Heterogeneous CAV Fleet</t>
        </r>
      </text>
    </comment>
    <comment ref="A108" authorId="0" shapeId="0" xr:uid="{00000000-0006-0000-0500-000047000000}">
      <text>
        <r>
          <rPr>
            <sz val="11"/>
            <color theme="1"/>
            <rFont val="Calibri"/>
            <scheme val="minor"/>
          </rPr>
          <t>dinizr:
MROS: A Framework for Robot Self-Adaptation</t>
        </r>
      </text>
    </comment>
    <comment ref="A109" authorId="0" shapeId="0" xr:uid="{00000000-0006-0000-0500-000048000000}">
      <text>
        <r>
          <rPr>
            <sz val="11"/>
            <color theme="1"/>
            <rFont val="Calibri"/>
            <scheme val="minor"/>
          </rPr>
          <t>dinizr:
Nonverbal Sound in Human-Robot Interaction: A Systematic Review</t>
        </r>
      </text>
    </comment>
    <comment ref="A110" authorId="0" shapeId="0" xr:uid="{00000000-0006-0000-0500-000049000000}">
      <text>
        <r>
          <rPr>
            <sz val="11"/>
            <color theme="1"/>
            <rFont val="Calibri"/>
            <scheme val="minor"/>
          </rPr>
          <t>dinizr:
Parameter Coverage for Testing of Autonomous Driving Systems under Uncertainty</t>
        </r>
      </text>
    </comment>
    <comment ref="A111" authorId="0" shapeId="0" xr:uid="{00000000-0006-0000-0500-00004A000000}">
      <text>
        <r>
          <rPr>
            <sz val="11"/>
            <color theme="1"/>
            <rFont val="Calibri"/>
            <scheme val="minor"/>
          </rPr>
          <t>dinizr:
Reliability Assessment and Safety Arguments for Machine Learning Components in System Assurance</t>
        </r>
      </text>
    </comment>
    <comment ref="A112" authorId="0" shapeId="0" xr:uid="{00000000-0006-0000-0500-00004B000000}">
      <text>
        <r>
          <rPr>
            <sz val="11"/>
            <color theme="1"/>
            <rFont val="Calibri"/>
            <scheme val="minor"/>
          </rPr>
          <t>dinizr:
Towards flexible runtime monitoring support for ROS-based applications</t>
        </r>
      </text>
    </comment>
    <comment ref="A113" authorId="0" shapeId="0" xr:uid="{00000000-0006-0000-0500-00004C000000}">
      <text>
        <r>
          <rPr>
            <sz val="11"/>
            <color theme="1"/>
            <rFont val="Calibri"/>
            <scheme val="minor"/>
          </rPr>
          <t>dinizr:
Trustworthy Runtime Verification via Bisimulation (Experience Report)</t>
        </r>
      </text>
    </comment>
    <comment ref="A114" authorId="0" shapeId="0" xr:uid="{00000000-0006-0000-0500-00004D000000}">
      <text>
        <r>
          <rPr>
            <sz val="11"/>
            <color theme="1"/>
            <rFont val="Calibri"/>
            <scheme val="minor"/>
          </rPr>
          <t>dinizr:
Types that Change: The Extensible Type Design Pattern</t>
        </r>
      </text>
    </comment>
    <comment ref="A115" authorId="0" shapeId="0" xr:uid="{00000000-0006-0000-0500-00004E000000}">
      <text>
        <r>
          <rPr>
            <sz val="11"/>
            <color theme="1"/>
            <rFont val="Calibri"/>
            <scheme val="minor"/>
          </rPr>
          <t>dinizr:
ROMoSu: Flexible Runtime Monitoring Support for ROS-based Applications</t>
        </r>
      </text>
    </comment>
    <comment ref="A116" authorId="0" shapeId="0" xr:uid="{00000000-0006-0000-0500-00004F000000}">
      <text>
        <r>
          <rPr>
            <sz val="11"/>
            <color theme="1"/>
            <rFont val="Calibri"/>
            <scheme val="minor"/>
          </rPr>
          <t>dinizr:
Predictive Runtime Verification of Skill-based Robotic Systems using Petri Nets</t>
        </r>
      </text>
    </comment>
    <comment ref="A118" authorId="0" shapeId="0" xr:uid="{00000000-0006-0000-0500-000050000000}">
      <text>
        <r>
          <rPr>
            <sz val="11"/>
            <color theme="1"/>
            <rFont val="Calibri"/>
            <scheme val="minor"/>
          </rPr>
          <t>dinizr:
On-Line Method to Limit Unreliability and Bit-Aliasing in RO-PUF</t>
        </r>
      </text>
    </comment>
    <comment ref="A119" authorId="0" shapeId="0" xr:uid="{00000000-0006-0000-0500-000051000000}">
      <text>
        <r>
          <rPr>
            <sz val="11"/>
            <color theme="1"/>
            <rFont val="Calibri"/>
            <scheme val="minor"/>
          </rPr>
          <t>dinizr:
A Study of High Temperature Effects on Ring Oscillator Based Physical Unclonable Functions</t>
        </r>
      </text>
    </comment>
    <comment ref="A120" authorId="0" shapeId="0" xr:uid="{00000000-0006-0000-0500-000052000000}">
      <text>
        <r>
          <rPr>
            <sz val="11"/>
            <color theme="1"/>
            <rFont val="Calibri"/>
            <scheme val="minor"/>
          </rPr>
          <t>dinizr:
Multiple Autonomous Surface Vehicles for Autonomous Cooperative Navigation Tasks in a Marine Environment: Development and Preliminary Field Tests</t>
        </r>
      </text>
    </comment>
    <comment ref="A121" authorId="0" shapeId="0" xr:uid="{00000000-0006-0000-0500-000053000000}">
      <text>
        <r>
          <rPr>
            <sz val="11"/>
            <color theme="1"/>
            <rFont val="Calibri"/>
            <scheme val="minor"/>
          </rPr>
          <t>dinizr:
Developing an Integrated Runtime Verification for Safety and Security of Industrial Robot Inspection System</t>
        </r>
      </text>
    </comment>
    <comment ref="A122" authorId="0" shapeId="0" xr:uid="{00000000-0006-0000-0500-000054000000}">
      <text>
        <r>
          <rPr>
            <sz val="11"/>
            <color theme="1"/>
            <rFont val="Calibri"/>
            <scheme val="minor"/>
          </rPr>
          <t>dinizr:
Nonlinear model predictive control for hydrobatics: Experiments with an underactuated AUV</t>
        </r>
      </text>
    </comment>
    <comment ref="A123" authorId="0" shapeId="0" xr:uid="{00000000-0006-0000-0500-000055000000}">
      <text>
        <r>
          <rPr>
            <sz val="11"/>
            <color theme="1"/>
            <rFont val="Calibri"/>
            <scheme val="minor"/>
          </rPr>
          <t>dinizr:
Pattern Matching for Perception Streams</t>
        </r>
      </text>
    </comment>
    <comment ref="A124" authorId="0" shapeId="0" xr:uid="{00000000-0006-0000-0500-000056000000}">
      <text>
        <r>
          <rPr>
            <sz val="11"/>
            <color theme="1"/>
            <rFont val="Calibri"/>
            <scheme val="minor"/>
          </rPr>
          <t>dinizr:
Runtime Verification for Anomaly Detection of Robotic Systems Security</t>
        </r>
      </text>
    </comment>
    <comment ref="A125" authorId="0" shapeId="0" xr:uid="{00000000-0006-0000-0500-000057000000}">
      <text>
        <r>
          <rPr>
            <sz val="11"/>
            <color theme="1"/>
            <rFont val="Calibri"/>
            <scheme val="minor"/>
          </rPr>
          <t>dinizr:
TeSSLa-ROS-Bridge – Runtime Verification of Robotic Systems</t>
        </r>
      </text>
    </comment>
    <comment ref="A126" authorId="0" shapeId="0" xr:uid="{00000000-0006-0000-0500-000058000000}">
      <text>
        <r>
          <rPr>
            <sz val="11"/>
            <color theme="1"/>
            <rFont val="Calibri"/>
            <scheme val="minor"/>
          </rPr>
          <t>dinizr:
ADAM: Adaptive Monitoring of Runtime Anomalies in Small Uncrewed Aerial Systems</t>
        </r>
      </text>
    </comment>
    <comment ref="A127" authorId="0" shapeId="0" xr:uid="{00000000-0006-0000-0500-000059000000}">
      <text>
        <r>
          <rPr>
            <sz val="11"/>
            <color theme="1"/>
            <rFont val="Calibri"/>
            <scheme val="minor"/>
          </rPr>
          <t>dinizr:
Anunnaki: A Modular Framework for Developing Trusted Artificial Intelligence</t>
        </r>
      </text>
    </comment>
    <comment ref="A128" authorId="0" shapeId="0" xr:uid="{00000000-0006-0000-0500-00005A000000}">
      <text>
        <r>
          <rPr>
            <sz val="11"/>
            <color theme="1"/>
            <rFont val="Calibri"/>
            <scheme val="minor"/>
          </rPr>
          <t>dinizr:
Artificial Intelligence for Safety-Critical Systems in Industrial and Transportation Domains: A Survey</t>
        </r>
      </text>
    </comment>
    <comment ref="A129" authorId="0" shapeId="0" xr:uid="{00000000-0006-0000-0500-00005B000000}">
      <text>
        <r>
          <rPr>
            <sz val="11"/>
            <color theme="1"/>
            <rFont val="Calibri"/>
            <scheme val="minor"/>
          </rPr>
          <t>dinizr:
Human–machine Teaming with Small Unmanned Aerial Systems in a MAPE-K Environment</t>
        </r>
      </text>
    </comment>
    <comment ref="A130" authorId="0" shapeId="0" xr:uid="{00000000-0006-0000-0500-00005C000000}">
      <text>
        <r>
          <rPr>
            <sz val="11"/>
            <color theme="1"/>
            <rFont val="Calibri"/>
            <scheme val="minor"/>
          </rPr>
          <t>dinizr:
Introduction to the Special Issue on Automotive CPS Safety \&amp;amp; Security: Part 2</t>
        </r>
      </text>
    </comment>
    <comment ref="A131" authorId="0" shapeId="0" xr:uid="{00000000-0006-0000-0500-00005D000000}">
      <text>
        <r>
          <rPr>
            <sz val="11"/>
            <color theme="1"/>
            <rFont val="Calibri"/>
            <scheme val="minor"/>
          </rPr>
          <t>dinizr:
METRO: Magnetic Road Markings for All-weather, Smart Roads</t>
        </r>
      </text>
    </comment>
    <comment ref="A133" authorId="0" shapeId="0" xr:uid="{00000000-0006-0000-0500-00005E000000}">
      <text>
        <r>
          <rPr>
            <sz val="11"/>
            <color theme="1"/>
            <rFont val="Calibri"/>
            <scheme val="minor"/>
          </rPr>
          <t>dinizr:
ROSInfer: Statically Inferring Behavioral Component Models for ROS-based Robotics Systems</t>
        </r>
      </text>
    </comment>
    <comment ref="A134" authorId="0" shapeId="0" xr:uid="{00000000-0006-0000-0500-00005F000000}">
      <text>
        <r>
          <rPr>
            <sz val="11"/>
            <color theme="1"/>
            <rFont val="Calibri"/>
            <scheme val="minor"/>
          </rPr>
          <t>dinizr:
TBASCEM - Tight Bounds with Arrival and Service Curve Estimation by Measurements</t>
        </r>
      </text>
    </comment>
    <comment ref="A135" authorId="0" shapeId="0" xr:uid="{00000000-0006-0000-0500-000060000000}">
      <text>
        <r>
          <rPr>
            <sz val="11"/>
            <color theme="1"/>
            <rFont val="Calibri"/>
            <scheme val="minor"/>
          </rPr>
          <t>dinizr:
MOTEF: A Testing Framework for Runtime Monitoring Infrastructures</t>
        </r>
      </text>
    </comment>
    <comment ref="A136" authorId="0" shapeId="0" xr:uid="{00000000-0006-0000-0500-000061000000}">
      <text>
        <r>
          <rPr>
            <sz val="11"/>
            <color theme="1"/>
            <rFont val="Calibri"/>
            <scheme val="minor"/>
          </rPr>
          <t>dinizr:
Development and Testing of a UWB-Based Vehicle-to-Vehicle (V2V) Ranging System for Self-Propelled Rail Vehicles</t>
        </r>
      </text>
    </comment>
    <comment ref="A137" authorId="0" shapeId="0" xr:uid="{00000000-0006-0000-0500-000062000000}">
      <text>
        <r>
          <rPr>
            <sz val="11"/>
            <color theme="1"/>
            <rFont val="Calibri"/>
            <scheme val="minor"/>
          </rPr>
          <t>dinizr:
Field Trial of an Autonomous Shopworker Robot that Aims to Provide Friendly Encouragement and Exert Social Pressure</t>
        </r>
      </text>
    </comment>
    <comment ref="A138" authorId="0" shapeId="0" xr:uid="{00000000-0006-0000-0500-000063000000}">
      <text>
        <r>
          <rPr>
            <sz val="11"/>
            <color theme="1"/>
            <rFont val="Calibri"/>
            <scheme val="minor"/>
          </rPr>
          <t>dinizr:
Towards abnormal behavior detection of cognitive impaired people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3" authorId="0" shapeId="0" xr:uid="{00000000-0006-0000-0600-000001000000}">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define it better in the protocol. ISO Quality
Reply:
    https://iso25000.com/index.php/en/iso-25000-standards/iso-25010</t>
        </r>
      </text>
    </comment>
  </commentList>
</comments>
</file>

<file path=xl/sharedStrings.xml><?xml version="1.0" encoding="utf-8"?>
<sst xmlns="http://schemas.openxmlformats.org/spreadsheetml/2006/main" count="3009" uniqueCount="1491">
  <si>
    <t>Document Version 2.0</t>
  </si>
  <si>
    <t>Last Modified Date: 02/07/2024</t>
  </si>
  <si>
    <t xml:space="preserve"> Created Date: 27/04/2022</t>
  </si>
  <si>
    <t>Search Engine</t>
  </si>
  <si>
    <t>Query</t>
  </si>
  <si>
    <t>Total Papers</t>
  </si>
  <si>
    <t>List of Papers</t>
  </si>
  <si>
    <t>Filters</t>
  </si>
  <si>
    <t>Papers After Filtering</t>
  </si>
  <si>
    <t>Filtered Papers</t>
  </si>
  <si>
    <t>Merged and Remove Duplicated</t>
  </si>
  <si>
    <t>Screening Rules</t>
  </si>
  <si>
    <t>Papers After Screening</t>
  </si>
  <si>
    <t>IEEE Xplore</t>
  </si>
  <si>
    <t>("ros" OR "robotic operating system" OR "robot operating system") AND ("runtime verification" OR "run-time verification" OR "runtime assurance" OR "run-time assurance" OR "online verification" OR "on-line verification" OR "runtime monitoring" OR "run-time monitoring" OR "runtime testing" OR "run-time testing" OR "online testing" OR "on-line testing" OR "field-based testing" OR "field testing" OR "in-vivo testing")</t>
  </si>
  <si>
    <t>xplore_total.bib</t>
  </si>
  <si>
    <t>-</t>
  </si>
  <si>
    <t>Scopus</t>
  </si>
  <si>
    <t>TITLE-ABS-KEY ( ( ros OR "robotic operating system" OR "robot operating system" ) AND ( "runtime verification" OR "run-time verification" OR "runtime assurance" OR "run-time assurance" OR "online verification" OR "on-line verification" OR "runtime monitoring" OR "run-time monitoring" OR "runtime testing" OR "run-time testing" OR "online testing" OR "on-line testing" OR "field-based testing" OR "field testing" OR "in-vivo testing" ) )</t>
  </si>
  <si>
    <t>Subject Area: "Computer Science" "Engineering";  Document Type:"Conference Paper" ''Article" "Book Chapter"</t>
  </si>
  <si>
    <t>ACM Digital Library</t>
  </si>
  <si>
    <t>Fulltext:(("ros" OR "robotic operating system" OR "robot operating system") AND ("runtime verification" OR "run-time verification" OR "runtime assurance" OR "run-time assurance" OR "online verification" OR "on-line verification" OR "runtime monitoring" OR "run-time monitoring" OR "runtime testing" OR "run-time testing" OR "online testing" OR "on-line testing" OR "field-based testing" OR "field testing" OR "in-vivo testing"))</t>
  </si>
  <si>
    <t>Content Type: "Research Article"; Publication Type: "Journals" "Proceedings"</t>
  </si>
  <si>
    <t>Inclusion Criteria</t>
  </si>
  <si>
    <t>Exclusion Criteria</t>
  </si>
  <si>
    <t>Inclusion and Exclusion Criteria</t>
  </si>
  <si>
    <t>[IC2] Explicit description (or reference to peer-reviwed venue) of the verification, validation, or testing technique.</t>
  </si>
  <si>
    <t>[EC1] Tutorial, artifact, short paper (less than 5pgs), keynote, secondary studies, roadmaps, duplicated study</t>
  </si>
  <si>
    <t>[EC2] Verification, validation, or testing techniques that do not make use of the ROS Ecosystem</t>
  </si>
  <si>
    <t>[EC3] Verification, validation, or testing of hardware</t>
  </si>
  <si>
    <t>[EC4] not(Computer Science and Engineering)</t>
  </si>
  <si>
    <t>Item type</t>
  </si>
  <si>
    <t>Authors</t>
  </si>
  <si>
    <t>Title</t>
  </si>
  <si>
    <t>Publication year</t>
  </si>
  <si>
    <t>Volume</t>
  </si>
  <si>
    <t>Issue</t>
  </si>
  <si>
    <t>Pages</t>
  </si>
  <si>
    <t>Publisher</t>
  </si>
  <si>
    <t>Address</t>
  </si>
  <si>
    <t>Book title</t>
  </si>
  <si>
    <t>Proceedings title</t>
  </si>
  <si>
    <t>Conference location</t>
  </si>
  <si>
    <t>Date published</t>
  </si>
  <si>
    <t>ISBN</t>
  </si>
  <si>
    <t>ISSN</t>
  </si>
  <si>
    <t>URLs</t>
  </si>
  <si>
    <t>DOI</t>
  </si>
  <si>
    <t>Abstract</t>
  </si>
  <si>
    <t>Keywords</t>
  </si>
  <si>
    <t>Series</t>
  </si>
  <si>
    <t>Conference Paper</t>
  </si>
  <si>
    <t>Ferrando A,Cardoso RC</t>
  </si>
  <si>
    <t>RVPLAN: A General Purpose Framework for Replanning Using Runtime Verification</t>
  </si>
  <si>
    <t/>
  </si>
  <si>
    <t>22–25</t>
  </si>
  <si>
    <t>Association for Computing Machinery</t>
  </si>
  <si>
    <t>New York, NY, USA</t>
  </si>
  <si>
    <t>Proceedings of the 5th ACM International Workshop on Verification and MOnitoring at Runtime EXecution</t>
  </si>
  <si>
    <t>Virtual, Denmark</t>
  </si>
  <si>
    <t>2021</t>
  </si>
  <si>
    <t>9781450385466</t>
  </si>
  <si>
    <t>https://doi.org/10.1145/3464974.3468447;http://dx.doi.org/10.1145/3464974.3468447</t>
  </si>
  <si>
    <t>10.1145/3464974.3468447</t>
  </si>
  <si>
    <t>We present RVPLAN, a general purpose framework for replanning that combines classical planning with runtime verification. RVPLAN uses runtime monitors to report violations of the planner’s assumptions over the system, effectively detecting plan failures. Re-planning is triggered when such violations are detected, using the feedback from the monitors to update the model of environment. We illustrate the use of our framework with a remote inspection running example.</t>
  </si>
  <si>
    <t>runtime verification, replanning, failure detection, classical planning</t>
  </si>
  <si>
    <t>VORTEX 2021</t>
  </si>
  <si>
    <t>Narayanan V,Bobba RB</t>
  </si>
  <si>
    <t>Learning Based Anomaly Detection for Industrial Arm Applications</t>
  </si>
  <si>
    <t>13–23</t>
  </si>
  <si>
    <t>Proceedings of the 2018 Workshop on Cyber-Physical Systems Security and PrivaCy</t>
  </si>
  <si>
    <t>Toronto, Canada</t>
  </si>
  <si>
    <t>2018</t>
  </si>
  <si>
    <t>9781450359924</t>
  </si>
  <si>
    <t>https://doi.org/10.1145/3264888.3264894;http://dx.doi.org/10.1145/3264888.3264894</t>
  </si>
  <si>
    <t>10.1145/3264888.3264894</t>
  </si>
  <si>
    <t>Smart Manufacturing (SM) is envisioned to make manufacturing processes more efficient through automation and integration of networked information systems. Robotic arms are integral to this vision. However the benefits of SM, enabled by automation and networking, also come with cyber risks. In this work, we propose an anomaly detection framework for robotic arms in a manufacturing pipeline and integrate it into Robot Operating System (ROS), a middleware framework whose variants are being considered for deployment in industrial environments for flexible automation. In particular, we explore whether the repetitive behavior of an industrial arm can be leveraged to detect anomalous behaviour that may indicate an intrusion. Based on a learned model, we classify a robot's actions as anomalous or benign. We introduce the notion of a 'tolerance envelope' to train a supervised learning model. Our empirical evaluation shows that anomalies that take the robot out of pre-determined tolerance levels can be detected with high accuracy.</t>
  </si>
  <si>
    <t>tolerance envelope, robot operating system, smart manufacturing, anomaly detection, robotics</t>
  </si>
  <si>
    <t>CPS-SPC '18</t>
  </si>
  <si>
    <t>Wei W,Sun J,Gao Y,Yeboah Y,Huang L</t>
  </si>
  <si>
    <t>The System Design and Gait Planning for Walking-Climbing Hexapod</t>
  </si>
  <si>
    <t>208–212</t>
  </si>
  <si>
    <t>Proceedings of the 2019 3rd International Conference on Innovation in Artificial Intelligence</t>
  </si>
  <si>
    <t>Suzhou, China</t>
  </si>
  <si>
    <t>2019</t>
  </si>
  <si>
    <t>9781450361286</t>
  </si>
  <si>
    <t>https://doi.org/10.1145/3319921.3319940;http://dx.doi.org/10.1145/3319921.3319940</t>
  </si>
  <si>
    <t>10.1145/3319921.3319940</t>
  </si>
  <si>
    <t>In this paper, a service hexapod robot named WeLCH is designed and implemented for the inspection of glass screen walls. To meet the deployment requirements, the structure design and hardware system construction of the walking-climbing hexapod robot are analyzed, and the accompanying software system is designed and implemented using the Robot Operating System (ROS). The gait planning of walking and climbing over vertical walls is studied and put forward. Finally, the reliability of the proposed system design and the validity of gait planning are verified through simulation on ROS and field testing using the live robot platform.</t>
  </si>
  <si>
    <t>gait planning, Hexapod robot, walking-climbing, hardware system design, software system design</t>
  </si>
  <si>
    <t>ICIAI 2019</t>
  </si>
  <si>
    <t>Book Chapter</t>
  </si>
  <si>
    <t>Llanes C,Abate M,Coogan S</t>
  </si>
  <si>
    <t>Safety from In-the-Loop Reachability for Cyber-Physical Systems</t>
  </si>
  <si>
    <t>9–10</t>
  </si>
  <si>
    <t>Proceedings of the Workshop on Computation-Aware Algorithmic Design for Cyber-Physical Systems</t>
  </si>
  <si>
    <t>9781450383998</t>
  </si>
  <si>
    <t>https://doi.org/10.1145/3457335.3461706;http://dx.doi.org/10.1145/3457335.3461706</t>
  </si>
  <si>
    <t>10.1145/3457335.3461706</t>
  </si>
  <si>
    <t>We demonstrate a methodology for achieving safe autonomy that relies on computing reachable sets at runtime. Given a system subject to disturbances controlled by an unverified and potentially faulty controller, this methodology computes at each time the reachable set of the system under a backup control law to ensure the system is within reach of a known a priori safe region. Control barrier functions are then used in conjunction with the reachable set to adjust potentially unsafe control actions that would otherwise move the system beyond reach of this safe set. This approach faces several computational challenges: reachable sets for the dynamics must be computed at runtime; sensitivity of the reachable set to initial conditions is required for the control barrier optimization formulation; and the presence of disturbances introduces a large number of constraints in the resulting optimization. The proposed methodology leverages the theory of mixed monotone systems to address these challenges, and the main contribution of this paper is an application of this methodology to a ten dimensional dual planar multirotor system that is implemented on embedded hardware with a controller update rate up to 100Hz.</t>
  </si>
  <si>
    <t>Hartsell C,Mahadevan N,Ramakrishna S,Dubey A,Bapty T,Johnson T,Koutsoukos X,Sztipanovits J,Karsai G</t>
  </si>
  <si>
    <t>Model-Based Design for CPS with Learning-Enabled Components</t>
  </si>
  <si>
    <t>1–9</t>
  </si>
  <si>
    <t>Proceedings of the Workshop on Design Automation for CPS and IoT</t>
  </si>
  <si>
    <t>Montreal, Quebec, Canada</t>
  </si>
  <si>
    <t>9781450366991</t>
  </si>
  <si>
    <t>https://doi.org/10.1145/3313151.3313166;http://dx.doi.org/10.1145/3313151.3313166</t>
  </si>
  <si>
    <t>10.1145/3313151.3313166</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</si>
  <si>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</si>
  <si>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cyber physical systems, model based design, machine learning</t>
  </si>
  <si>
    <t>DESTION '19</t>
  </si>
  <si>
    <t>Halder R,Proença J,Macedo N,Santos A</t>
  </si>
  <si>
    <t>Formal Verification of ROS-Based Robotic Applications Using Timed-Automata</t>
  </si>
  <si>
    <t>44–50</t>
  </si>
  <si>
    <t>IEEE Press</t>
  </si>
  <si>
    <t>Buenos Aires, Argentina</t>
  </si>
  <si>
    <t>Proceedings of the 5th International FME Workshop on Formal Methods in Software Engineering</t>
  </si>
  <si>
    <t>2017</t>
  </si>
  <si>
    <t>9781538604229</t>
  </si>
  <si>
    <t>Robotic technologies are continuously transforming the domestic and the industrial environments. Recently the Robotic Operating System (ROS), has been widely adopted both by industry and academia, becoming one of the most popular middleware frameworks for developing robot applications. Guaranteeing the correct behaviour of robotic systems is, however, challenging due to their potential for parameterization and heterogeneity. Although different approaches exist, focusing on concrete domain spaces for specific scenarios, no general approach to reason about ROS systems has yet arisen. This paper proposes an approach to model and verify ROS systems using real time properties, focusing on one of the main features of ROS, the communication between nodes. It takes low-level parameters into account, such as queue sizes and timeouts, and uses timed automata as the modelling language. The robot Kobuki is used as a complex case study, over which properties are automatically verified using the UPPAAL model checker, enabling the identification of problematic parameter combinations.</t>
  </si>
  <si>
    <t>FormaliSE '17</t>
  </si>
  <si>
    <t>Munir F,Azam S,Hussain MI,Sheri AM,Jeon M</t>
  </si>
  <si>
    <t>Autonomous Vehicle: The Architecture Aspect of Self Driving Car</t>
  </si>
  <si>
    <t>1–5</t>
  </si>
  <si>
    <t>Proceedings of the 2018 International Conference on Sensors, Signal and Image Processing</t>
  </si>
  <si>
    <t>Prague, Czech Republic</t>
  </si>
  <si>
    <t>9781450366205</t>
  </si>
  <si>
    <t>https://doi.org/10.1145/3290589.3290599;http://dx.doi.org/10.1145/3290589.3290599</t>
  </si>
  <si>
    <t>10.1145/3290589.3290599</t>
  </si>
  <si>
    <t>Self-driving cars have received a lot of attention in recent years and many stakeholders like Google, Uber, Tesla, and so forth have invested a lot in this area and developed their own autonomous driving car platforms. The challenge to make an autonomous car is not only the stringent performance but also the safety of the passengers and pedestrians. Even with the development of technologies, autonomous driving is still an active research area and still requires a lot of experimentations and making architecture entirely autonomous.The intriguing area of self-driving car motivates us to build an autonomous driving platform. In this paper, we discuss the architecture of the self-driving car and its software components that include localization, detection, motion planning and mission planning. We also highlight the hardware modules that are responsible for controlling the car. The autonomous driving is running state-of-the-art algorithms used in localization, detection, mission and motion planning.</t>
  </si>
  <si>
    <t>Object Detection, Self-Driving Cars, Localization, Mission Planning, Motion Planning</t>
  </si>
  <si>
    <t>SSIP 2018</t>
  </si>
  <si>
    <t>Hart K,Montella C,Petitpas G,Schweisinger D,Shariati A,Sourbeer B,Trephan T,Spletzer J</t>
  </si>
  <si>
    <t>RoSCAR: Robot Stock Car Autonomous Racing</t>
  </si>
  <si>
    <t>3–8</t>
  </si>
  <si>
    <t>Proceedings of the 2014 Workshop on Mobile Augmented Reality and Robotic Technology-Based Systems</t>
  </si>
  <si>
    <t>Bretton Woods, New Hampshire, USA</t>
  </si>
  <si>
    <t>2014</t>
  </si>
  <si>
    <t>9781450328234</t>
  </si>
  <si>
    <t>https://doi.org/10.1145/2609829.2609837;http://dx.doi.org/10.1145/2609829.2609837</t>
  </si>
  <si>
    <t>10.1145/2609829.2609837</t>
  </si>
  <si>
    <t>In this paper, we present the development of a low-cost, high-performance mobile robot platform for educational and research use called RoSCAR. The platform is based on a 1/10-scale short track race car, integrated with an on-board desktop-class computer, odometry, and RGB-D sensing. As part of an experimental robotics course, three student teams used RoSCAR to compete in a race around a 200 m indoor track. Students demonstrated reliable lane tracking and attained average lap speeds of up to 5.7 m/s (equivalent to 202 km/h at full scale). We are currently investigating the viability of a regional robotics competition centered around this concept.</t>
  </si>
  <si>
    <t>educational robotics, control, computer vision, perception, mobile robotics</t>
  </si>
  <si>
    <t>MARS '14</t>
  </si>
  <si>
    <t>Ang WK,Teo WS,Yakimenko O</t>
  </si>
  <si>
    <t>Enabling an EO-Sensor-Based Capability to Detect and Track Multiple Moving Threats Onboard SUAS Operating in Cluttered Environments</t>
  </si>
  <si>
    <t>115–124</t>
  </si>
  <si>
    <t>Proceedings of the 2019 2nd International Conference on Control and Robot Technology</t>
  </si>
  <si>
    <t>Jeju, Republic of Korea</t>
  </si>
  <si>
    <t>9781450372527</t>
  </si>
  <si>
    <t>https://doi.org/10.1145/3387304.3387305;http://dx.doi.org/10.1145/3387304.3387305</t>
  </si>
  <si>
    <t>10.1145/3387304.3387305</t>
  </si>
  <si>
    <t>In an increasingly complex environment for manned and unmanned traffic, technological advancements are thought to be able to provide alerts of the incoming threats autonomously and in a timely manner. This paper explores feasibility of integration of computer vision onboard a small unmanned aerial system (sUAS) to detect and track multiple moving ground and aerial targets in the electro-optical (EO) sensor field of view. Towards this objective, the paper discusses the essence of the multiple moving targets detection (MMTD) algorithm that has been developed and tested off line already, and then proceeds with an analysis of two candidate sUAS platforms to host and run the MMTD algorithm in real time from the standpoint of hardware and software architecture design and applicability. It further continues with a description of a series of tests that were conducted progressively to assess and evaluate the overall concept with multiple sUAS and unmanned ground vehicles representing the cluttered operational environments. These tests proved the MMTD algorithm to be successful in detecting and tracking multiple moving targets, thus laying a foundation for future research on implementation of the developed techniques for autonomous vision-based collision-free operations. The paper also discusses certain hardware and software compatibility issues revealed during this study.</t>
  </si>
  <si>
    <t>situation awareness, optical flow, unmanned aerial system, motion detection, electro-optical sensor, computer vision, cluttered environment</t>
  </si>
  <si>
    <t>ICCRT 2019</t>
  </si>
  <si>
    <t>Journal Article</t>
  </si>
  <si>
    <t>Balakrishnan A,Lee J,Gaurav A,Czarnecki K,Sedwards S</t>
  </si>
  <si>
    <t>Transfer Reinforcement Learning for Autonomous Driving: From WiseMove to WiseSIm</t>
  </si>
  <si>
    <t>2021-07</t>
  </si>
  <si>
    <t>1049-3301</t>
  </si>
  <si>
    <t>https://doi.org/10.1145/3449356;http://dx.doi.org/10.1145/3449356</t>
  </si>
  <si>
    <t>10.1145/3449356</t>
  </si>
  <si>
    <t>Reinforcement learning (RL) is an attractive way to implement high-level decision-making policies for autonomous driving, but learning directly from a real vehicle or a high-fidelity simulator is variously infeasible. We therefore consider the problem of transfer reinforcement learning and study how a policy learned in a simple environment using WiseMove can be transferred to our high-fidelity simulator, WiseMove. WiseMove is a framework to study safety and other aspects of RL for autonomous driving. WiseMove accurately reproduces the dynamics and software stack of our real vehicle. We find that the accurately modelled perception errors in WiseMove contribute the most to the transfer problem. These errors, when even naively modelled in WiseMove, provide an RL policy that performs better in WiseMove than a hand-crafted rule-based policy. Applying domain randomization to the environment in WiseMove yields an even better policy. The final RL policy reduces the failures due to perception errors from 10% to 2.75%. We also observe that the RL policy has significantly less reliance on velocity compared to the rule-based policy, having learned that its measurement is unreliable.</t>
  </si>
  <si>
    <t>autonomous driving, Transfer reinforcement learning, policy distillation, deep reinforcement learning</t>
  </si>
  <si>
    <t>Hutchison C,Zizyte M,Lanigan PE,Guttendorf D,Wagner M,Goues CL,Koopman P</t>
  </si>
  <si>
    <t>Robustness Testing of Autonomy Software</t>
  </si>
  <si>
    <t>276–285</t>
  </si>
  <si>
    <t>Proceedings of the 40th International Conference on Software Engineering: Software Engineering in Practice</t>
  </si>
  <si>
    <t>Gothenburg, Sweden</t>
  </si>
  <si>
    <t>9781450356596</t>
  </si>
  <si>
    <t>https://doi.org/10.1145/3183519.3183534;http://dx.doi.org/10.1145/3183519.3183534</t>
  </si>
  <si>
    <t>10.1145/3183519.3183534</t>
  </si>
  <si>
    <t>As robotic and autonomy systems become progressively more present in industrial and human-interactive applications, it is increasingly critical for them to behave safely in the presence of unexpected inputs. While robustness testing for traditional software systems is long-studied, robustness testing for autonomy systems is relatively uncharted territory. In our role as engineers, testers, and researchers we have observed that autonomy systems are importantly different from traditional systems, requiring novel approaches to effectively test them. We present Automated Stress Testing for Autonomy Architectures (ASTAA), a system that effectively, automatically robustness tests autonomy systems by building on classic principles, with important innovations to support this new domain. Over five years, we have used ASTAA to test 17 real-world autonomy systems, robots, and robotics-oriented libraries, across commercial and academic applications, discovering hundreds of bugs. We outline the ASTAA approach and analyze more than 150 bugs we found in real systems. We discuss what we discovered about testing autonomy systems, specifically focusing on how doing so differs from and is similar to traditional software robustness testing and other high-level lessons.</t>
  </si>
  <si>
    <t>robustness testing, dependability, autonomy, safety-critical systems</t>
  </si>
  <si>
    <t>ICSE-SEIP '18</t>
  </si>
  <si>
    <t>Choi H,Lee WC,Aafer Y,Fei F,Tu Z,Zhang X,Xu D,Deng X</t>
  </si>
  <si>
    <t>Detecting Attacks Against Robotic Vehicles: A Control Invariant Approach</t>
  </si>
  <si>
    <t>801–816</t>
  </si>
  <si>
    <t>Proceedings of the 2018 ACM SIGSAC Conference on Computer and Communications Security</t>
  </si>
  <si>
    <t>9781450356930</t>
  </si>
  <si>
    <t>https://doi.org/10.1145/3243734.3243752;http://dx.doi.org/10.1145/3243734.3243752</t>
  </si>
  <si>
    <t>10.1145/3243734.3243752</t>
  </si>
  <si>
    <t>Robotic vehicles (RVs), such as drones and ground rovers, are a type of cyber-physical systems that operate in the physical world under the control of computing components in the cyber world. Despite RVs' robustness against natural disturbances, cyber or physical attacks against RVs may lead to physical malfunction and subsequently disruption or failure of the vehicles' missions. To avoid or mitigate such consequences, it is essential to develop attack detection techniques for RVs. In this paper, we present a novel attack detection framework to identify external, physical attacks against RVs on the fly by deriving and monitoring Control Invariants (CI). More specifically, we propose a method to extract such invariants by jointly modeling a vehicle's physical properties, its control algorithm and the laws of physics. These invariants are represented in a state-space form, which can then be implemented and inserted into the vehicle's control program binary for runtime invariant check. We apply our CI framework to eleven RVs, including quadrotor, hexarotor, and ground rover, and show that the invariant check can detect three common types of physical attacks -- including sensor attack, actuation signal attack, and parameter attack -- with very low runtime overhead.</t>
  </si>
  <si>
    <t>robotic vehicle, control invariant, attack and detection, cps security</t>
  </si>
  <si>
    <t>CCS '18</t>
  </si>
  <si>
    <t>Ferrando, Angelo; Dennis, Louise A.; Cardoso, Rafael C.; Fisher, Michael; Ancona, Davide; Mascardi, Viviana</t>
  </si>
  <si>
    <t>Toward a Holistic Approach to Verification and Validation of Autonomous Cognitive Systems</t>
  </si>
  <si>
    <t>30</t>
  </si>
  <si>
    <t>4</t>
  </si>
  <si>
    <t>ACM Trans. Softw. Eng. Methodol.</t>
  </si>
  <si>
    <t>https://doi.org/10.1145/3447246</t>
  </si>
  <si>
    <t>10.1145/3447246</t>
  </si>
  <si>
    <t>When applying formal verification to a system that interacts with the real world, we must use a model of the environment. This model represents an abstraction of the actual environment, so it is necessarily incomplete and hence presents an issue for system verification. If the actual environment matches the model, then the verification is correct; however, if the environment falls outside the abstraction captured by the model, then we cannot guarantee that the system is well behaved. A solution to this problem consists in exploiting the model of the environment used for statically verifying the system’s behaviour and, if the verification succeeds, using it also for validating the model against the real environment via runtime verification. The article discusses this approach and demonstrates its feasibility by presenting its implementation on top of a framework integrating the Agent Java PathFinder model checker. A high-level Domain Specific Language is used to model the environment in a user-friendly way; the latter is then compiled to trace expressions for both static formal verification and runtime verification. To evaluate our approach, we apply it to two different case studies: an autonomous cruise control system and a simulation of the Mars Curiosity rover.</t>
  </si>
  <si>
    <t>MCAPL, Runtime verification, autonomous systems, model checking, trace expressions</t>
  </si>
  <si>
    <t>Perez-Cerrolaza, Jon; Abella, Jaume; Borg, Markus; Donzella, Carlo; Cerquides, Jes\'{u}s; Cazorla, Francisco J.; Englund, Cristofer; Tauber, Markus; Nikolakopoulos, George; Flores, Jose Luis</t>
  </si>
  <si>
    <t>Artificial Intelligence for Safety-Critical Systems in Industrial and Transportation Domains: A Survey</t>
  </si>
  <si>
    <t>56</t>
  </si>
  <si>
    <t>7</t>
  </si>
  <si>
    <t>ACM Comput. Surv.</t>
  </si>
  <si>
    <t>https://doi.org/10.1145/3626314</t>
  </si>
  <si>
    <t>10.1145/3626314</t>
  </si>
  <si>
    <t>Artificial Intelligence (AI) can enable the development of next-generation autonomous safety-critical systems in which Machine Learning (ML) algorithms learn optimized and safe solutions. AI can also support and assist human safety engineers in developing safety-critical systems. However, reconciling both cutting-edge and state-of-the-art AI technology with safety engineering processes and safety standards is an open challenge that must be addressed before AI can be fully embraced in safety-critical systems. Many works already address this challenge, resulting in a vast and fragmented literature. Focusing on the industrial and transportation domains, this survey structures and analyzes challenges, techniques, and methods for developing AI-based safety-critical systems, from traditional functional safety systems to autonomous systems. AI trustworthiness spans several dimensions, such as engineering, ethics and legal, and this survey focuses on the safety engineering dimension.</t>
  </si>
  <si>
    <t>functional safety, autonomous systems</t>
  </si>
  <si>
    <t>Scott, Ryan G.; Dodds, Mike; Perez, Ivan; Goodloe, Alwyn E.; Dockins, Robert</t>
  </si>
  <si>
    <t>Trustworthy Runtime Verification via Bisimulation (Experience Report)</t>
  </si>
  <si>
    <t>ICFP</t>
  </si>
  <si>
    <t>Proc. ACM Program. Lang.</t>
  </si>
  <si>
    <t>https://doi.org/10.1145/3607841</t>
  </si>
  <si>
    <t>10.1145/3607841</t>
  </si>
  <si>
    <t>When runtime verification is used to monitor safety-critical systems, it is essential that monitoring code behaves correctly. The Copilot runtime verification framework pursues this goal by automatically generating C monitor programs from a high-level DSL embedded in Haskell. In safety-critical domains, every piece of deployed code must be accompanied by an assurance argument that is convincing to human auditors. However, it is difficult for auditors to determine with confidence that a compiled monitor cannot crash and implements the behavior required by the Copilot semantics.    In this paper we describe CopilotVerifier, which runs alongside the Copilot compiler, generating a proof of correctness for the compiled output. The proof establishes that a given Copilot monitor and its compiled form produce equivalent outputs on equivalent inputs, and that they either crash in identical circumstances or cannot crash. The proof takes the form of a bisimulation broken down into a set of verification conditions. We leverage two pieces of SMT-backed technology: the Crucible symbolic execution library for LLVM and the What4 solver interface library. Our results demonstrate that dramatically increased compiler assurance can be achieved at moderate cost by building on existing tools. This paves the way to our ultimate goal of generating formal assurance arguments that are convincing to human auditors.</t>
  </si>
  <si>
    <t>Runtime verification, assurance, formal methods</t>
  </si>
  <si>
    <t>Lienen, Christian; Platzner, Marco</t>
  </si>
  <si>
    <t>Design of Distributed Reconfigurable Robotics Systems with ReconROS</t>
  </si>
  <si>
    <t>15</t>
  </si>
  <si>
    <t>3</t>
  </si>
  <si>
    <t>ACM Trans. Reconfigurable Technol. Syst.</t>
  </si>
  <si>
    <t>https://doi.org/10.1145/3494571</t>
  </si>
  <si>
    <t>10.1145/3494571</t>
  </si>
  <si>
    <t>Robotics applications process large amounts of data in real time and require compute platforms that provide high performance and energy efficiency. FPGAs are well suited for many of these applications, but there is a reluctance in the robotics community to use hardware acceleration due to increased design complexity and a lack of consistent programming models across the software/hardware boundary. In this article, we present ReconROS, a framework that integrates the widely used robot operating system (ROS) with ReconOS, which features multithreaded programming of hardware and software threads for reconfigurable computers. This unique combination gives ROS 2 developers the flexibility to transparently accelerate parts of their robotics applications in hardware. We elaborate on the architecture and the design flow for ReconROS and report on a set of experiments that underline the feasibility and flexibility of our approach.</t>
  </si>
  <si>
    <t>Robot operating sysstem (ROS), FPGA acceleration, robotics</t>
  </si>
  <si>
    <t>Chakraborty, Samarjit; Jha, Somesh; Samii, Soheil; Mundhenk, Philipp</t>
  </si>
  <si>
    <t>Introduction to the Special Issue on Automotive CPS Safety \&amp;amp; Security: Part 2</t>
  </si>
  <si>
    <t>8</t>
  </si>
  <si>
    <t>2</t>
  </si>
  <si>
    <t>ACM Trans. Cyber-Phys. Syst.</t>
  </si>
  <si>
    <t>https://doi.org/10.1145/3650210</t>
  </si>
  <si>
    <t>10.1145/3650210</t>
  </si>
  <si>
    <t>Langford, Michael Austin; Zilberman, Sol; Cheng, Betty H. C.</t>
  </si>
  <si>
    <t>Anunnaki: A Modular Framework for Developing Trusted Artificial Intelligence</t>
  </si>
  <si>
    <t>ACM Trans. Auton. Adapt. Syst.</t>
  </si>
  <si>
    <t>https://doi.org/10.1145/3649453</t>
  </si>
  <si>
    <t>10.1145/3649453</t>
  </si>
  <si>
    <t>Trustworthy artificial intelligence (Trusted AI) is of utmost importance when learning-enabled components (LECs) are used in autonomous, safety-critical systems. When reliant on deep learning, these systems need to address the reliability, robustness, and interpretability of learning models. In addition to developing strategies to address these concerns, appropriate software architectures are needed to coordinate LECs and ensure they deliver acceptable behavior even under uncertain conditions. This work describes Anunnaki, a model-driven framework comprising loosely-coupled modular services designed to monitor and manage LECs with respect to Trusted AI assurance concerns when faced with different sources of uncertainty. More specifically, the Anunnaki framework supports the composition of independent, modular services to assess and improve the resilience and robustness of AI systems. The design of Annunaki was guided by several key software engineering principles (e.g., modularity, composabiilty, and reusability) in order to facilitate its use and maintenance to support different aggregate monitoring and assurance analysis tools for LESs and their respective data sets. We demonstrate Anunnaki on two autonomous platforms, a terrestrial rover and an unmanned aerial vehicle. Our studies show how Anunnaki can be used to manage the operations of different autonomous learning-enabled systems with vision-based LECs while exposed to uncertain environmental conditions.</t>
  </si>
  <si>
    <t>software engineering, models at run time, self-adaptive systems, artificial intelligence, deep learning</t>
  </si>
  <si>
    <t>Laurent, Thomas; Klikovits, Stefan; Arcaini, Paolo; Ishikawa, Fuyuki; Ventresque, Anthony</t>
  </si>
  <si>
    <t>Parameter Coverage for Testing of Autonomous Driving Systems under Uncertainty</t>
  </si>
  <si>
    <t>32</t>
  </si>
  <si>
    <t>https://doi.org/10.1145/3550270</t>
  </si>
  <si>
    <t>10.1145/3550270</t>
  </si>
  <si>
    <t>Autonomous Driving Systems (ADSs) are promising, but must show they are secure and trustworthy before adoption. Simulation-based testing is a widely adopted approach, where the ADS is run in a simulated environment over specific scenarios. Coverage criteria specify what needs to be covered to consider the ADS sufficiently tested. However, existing criteria do not guarantee to exercise the different decisions that the ADS can make, which is essential to assess its correctness. ADSs usually compute their decisions using parameterised rule-based systems and cost functions, such as cost components or decision thresholds. In this article, we argue that the parameters characterise the decision process, as their values affect the ADS’s final decisions. Therefore, we propose parameter coverage, a criterion requiring to cover the ADS’s parameters. A scenario covers a parameter if changing its value leads to different simulation results, meaning it is relevant for the driving decisions made in the scenario. Since ADS simulators are slightly uncertain, we employ statistical methods to assess multiple simulation runs for execution difference and coverage. Experiments using the Autonomoose ADS show that the criterion discriminates between different scenarios and that the cost of computing coverage can be managed with suitable heuristics.</t>
  </si>
  <si>
    <t>Software testing, autonomous driving, coverage criteria, mutation analysis</t>
  </si>
  <si>
    <t>Khayatian, Mohammad; Mehrabian, Mohammadreza; Andert, Edward; Grimsley, Reese; Liang, Kyle; Hu, Yi; McCormack, Ian; Joe-Wong, Carlee; Aldrich, Jonathan; Iannucci, Bob; Shrivastava, Aviral</t>
  </si>
  <si>
    <t>Plan B: Design Methodology for Cyber-Physical Systems Robust to Timing Failures</t>
  </si>
  <si>
    <t>6</t>
  </si>
  <si>
    <t>https://doi.org/10.1145/3516449</t>
  </si>
  <si>
    <t>10.1145/3516449</t>
  </si>
  <si>
    <t>Many Cyber-Physical Systems (CPS) have timing constraints that must be met by the cyber components (software and the network) to ensure safety. It is a tedious job to check if a CPS meets its timing requirement especially when it is distributed and the software and/or the underlying computing platforms are complex. Furthermore, the system design is brittle since a timing failure can still happen (e.g., network failure, soft error bit flip). In this article, we propose a new design methodology called Plan B where timing constraints of the CPS are monitored at runtime, and a proper backup routine is executed when a timing failure happens to ensure safety. We provide a model on how to express the desired timing behavior using a set of timing constructs in a C/C++ code and how to efficiently monitor them at the runtime. We showcase the effectiveness of our approach by conducting experiments on three case studies: (1) the full software stack for autonomous driving (Apollo), (2) a multi-agent system with 1/10th-scale model robots, and (3) a quadrotor for search and rescue application. We show that the system remains safe and stable even when intentional faults are injected to cause a timing failure. We also demonstrate that the system can achieve graceful degradation when a less extreme timing failure happens.</t>
  </si>
  <si>
    <t>Cyber-physical systems, time-sensitive systems, worst-case execution time</t>
  </si>
  <si>
    <t>Balakrishnan, Aravind; Lee, Jaeyoung; Gaurav, Ashish; Czarnecki, Krzysztof; Sedwards, Sean</t>
  </si>
  <si>
    <t>Transfer Reinforcement Learning for Autonomous Driving: From WiseMove to WiseSim</t>
  </si>
  <si>
    <t>31</t>
  </si>
  <si>
    <t>ACM Trans. Model. Comput. Simul.</t>
  </si>
  <si>
    <t>https://doi.org/10.1145/3449356</t>
  </si>
  <si>
    <t>Reinforcement learning (RL) is an attractive way to implement high-level decision-making policies for autonomous driving, but learning directly from a real vehicle or a high-fidelity simulator is variously infeasible. We therefore consider the problem of transfer reinforcement learning and study how a policy learned in a simple environment using WiseMove can be transferred to our high-fidelity simulator, WiseMove. WiseMove is a framework to study safety and other aspects of RL for autonomous driving. WiseMove accurately reproduces the dynamics and software stack of our real vehicle. We find that the accurately modelled perception errors in WiseMove contribute the most to the transfer problem. These errors, when even naively modelled in WiseMove, provide an RL policy that performs better in WiseMove than a hand-crafted rule-based policy. Applying domain randomization to the environment in WiseMove yields an even better policy. The final RL policy reduces the failures due to perception errors from 10\% to 2.75\%. We also observe that the RL policy has significantly less reliance on velocity compared to the rule-based policy, having learned that its measurement is unreliable.</t>
  </si>
  <si>
    <t>Transfer reinforcement learning, autonomous driving, deep reinforcement learning, policy distillation</t>
  </si>
  <si>
    <t>Gleirscher, Mario; Calinescu, Radu; Woodcock, Jim</t>
  </si>
  <si>
    <t>RiskStructures: A design algebra for risk-aware machines</t>
  </si>
  <si>
    <t>33</t>
  </si>
  <si>
    <t>4–5</t>
  </si>
  <si>
    <t>763–802</t>
  </si>
  <si>
    <t>Springer-Verlag</t>
  </si>
  <si>
    <t>Berlin, Heidelberg</t>
  </si>
  <si>
    <t>Form. Asp. Comput.</t>
  </si>
  <si>
    <t>https://doi.org/10.1007/s00165-021-00545-4</t>
  </si>
  <si>
    <t>10.1007/s00165-021-00545-4</t>
  </si>
  <si>
    <t>Machines, such as mobile robots and delivery drones, incorporate controllers responsible for a task while handling risk (e.g. anticipating and mitigating hazards; preventing and alleviating accidents). We refer to machines with this capability as risk-awaremachines. Risk awareness includes robustness and resilience and complicates monitoring (i.e., introspection, sensing, prediction), decision making, and control. From an engineering perspective, risk awareness adds a range of dependability requirements to system assurance. Such assurance mandates a correct-by-construction approach to controller design, based on mathematical theory.We introduce RiskStructures, an algebraic framework for risk modelling intended to support the design of safety controllers for risk-aware machines. Using the concept of a risk factor as a modelling primitive, this framework provides facilities to construct, examine, and assure these controllers.We prove desirable algebraic properties of these facilities, and demonstrate their applicability by using them to specify key aspects of safety controllers for risk-aware automated driving and collaborative robots.</t>
  </si>
  <si>
    <t>Correct construction, Formal development, Risk awareness, Run-time mitigation, Safety controllers, Robots and autonomous systems</t>
  </si>
  <si>
    <t>Kulik, Tomas; Dongol, Brijesh; Larsen, Peter Gorm; Macedo, Hugo Daniel; Schneider, Steve; Tran-J\o{}rgensen, Peter W. V.; Woodcock, James</t>
  </si>
  <si>
    <t>A Survey of Practical Formal Methods for Security</t>
  </si>
  <si>
    <t>34</t>
  </si>
  <si>
    <t>1</t>
  </si>
  <si>
    <t>https://doi.org/10.1145/3522582</t>
  </si>
  <si>
    <t>10.1145/3522582</t>
  </si>
  <si>
    <t>In today’s world, critical infrastructure is often controlled by computing systems. This introduces new risks for cyber attacks, which can compromise the security and disrupt the functionality of these systems. It is therefore necessary to build such systems with strong guarantees of resiliency against cyber attacks. One way to achieve this level of assurance is using formal verification, which provides proofs of system compliance with desired cyber security properties. The use of Formal Methods (FM) in aspects of cyber security and safety-critical systems are reviewed in this article. We split FM into the three main classes: theorem proving, model checking, and lightweight FM. To allow the different uses of FM to be compared, we define a common set of terms. We further develop categories based on the type of computing system FM are applied in. Solutions in each class and category are presented, discussed, compared, and summarised. We describe historical highlights and developments and present a state-of-the-art review in the area of FM in cyber security. This review is presented from the point of view of FM practitioners and researchers, commenting on the trends in each of the classes and categories. This is achieved by considering all types of FM, several types of security and safety-critical systems, and by structuring the taxonomy accordingly. The article hence provides a comprehensive overview of FM and techniques available to system designers of security-critical systems, simplifying the process of choosing the right tool for the task. The article concludes by summarising the discussion of the review, focusing on best practices, challenges, general future trends, and directions of research within this field.</t>
  </si>
  <si>
    <t>Formal Methods, model checking, theorem proving, cyber security</t>
  </si>
  <si>
    <t>Dong, Yi; Huang, Wei; Bharti, Vibhav; Cox, Victoria; Banks, Alec; Wang, Sen; Zhao, Xingyu; Schewe, Sven; Huang, Xiaowei</t>
  </si>
  <si>
    <t>Reliability Assessment and Safety Arguments for Machine Learning Components in System Assurance</t>
  </si>
  <si>
    <t>22</t>
  </si>
  <si>
    <t>ACM Trans. Embed. Comput. Syst.</t>
  </si>
  <si>
    <t>https://doi.org/10.1145/3570918</t>
  </si>
  <si>
    <t>10.1145/3570918</t>
  </si>
  <si>
    <t>The increasing use of Machine Learning (ML) components embedded in autonomous systems—so-called Learning-Enabled Systems (LESs)—has resulted in the pressing need to assure their functional safety. As for traditional functional safety, the emerging consensus within both, industry and academia, is to use assurance cases for this purpose. Typically assurance cases support claims of reliability in support of safety, and can be viewed as a structured way of organising arguments and evidence generated from safety analysis and reliability modelling activities. While such assurance activities are traditionally guided by consensus-based standards developed from vast engineering experience, LESs pose new challenges in safety-critical application due to the characteristics and design of ML models. In this article, we first present an overall assurance framework for LESs with an emphasis on quantitative aspects, e.g., breaking down system-level safety targets to component-level requirements and supporting claims stated in reliability metrics. We then introduce a novel model-agnostic Reliability Assessment Model (RAM) for ML classifiers that utilises the operational profile and robustness verification evidence. We discuss the model assumptions and the inherent challenges of assessing ML reliability uncovered by our RAM and propose solutions to practical use. Probabilistic safety argument templates at the lower ML component-level are also developed based on the RAM. Finally, to evaluate and demonstrate our methods, we not only conduct experiments on synthetic/benchmark datasets but also scope our methods with case studies on simulated Autonomous Underwater Vehicles and physical Unmanned Ground Vehicles.</t>
  </si>
  <si>
    <t>Software reliability, safety arguments, assurance cases, safe AI, robustness verification, safety-critical systems, statistical testing, operational profile, probabilistic claims, Learning-Enabled Systems, Robotics and Autonomous Systems, safety regulation</t>
  </si>
  <si>
    <t>Cleland-Huang, Jane; Chambers, Theodore; Zudaire, Sebastian; Chowdhury, Muhammed Tawfiq; Agrawal, Ankit; Vierhauser, Michael</t>
  </si>
  <si>
    <t>Human–machine Teaming with Small Unmanned Aerial Systems in a MAPE-K Environment</t>
  </si>
  <si>
    <t>19</t>
  </si>
  <si>
    <t>https://doi.org/10.1145/3618001</t>
  </si>
  <si>
    <t>10.1145/3618001</t>
  </si>
  <si>
    <t>The Human Machine Teaming (HMT) paradigm focuses on supporting partnerships between humans and autonomous machines. HMT describes requirements for transparency, augmented cognition, and coordination that enable far richer partnerships than those found in typical human-on-the-loop and human-in-the-loop systems. Autonomous, self-adaptive systems in domains such as autonomous driving, robotics, and Cyber-Physical Systems, are often implemented using the MAPE-K feedback loop as the primary reference model. However, while MAPE-K enables fully autonomous behavior, it does not explicitly address the interactions that occur between humans and autonomous machines as intended by HMT. In this article, we, therefore, present the MAPE-KHMT framework, which utilizes runtime models to augment the monitoring, analysis, planning, and execution phases of the MAPE-K loop to support HMT despite the different operational cadences of humans and machines. We draw on examples from our own emergency response system of interactive, autonomous, small unmanned aerial systems to illustrate the application of MAPE-KHMT in both a simulated and physical environment, and we discuss how the various HMT models are connected and can be integrated into a MAPE-K solution.</t>
  </si>
  <si>
    <t>Self-adaptive systems, human-machine teaming, autonomous systems, MAPE-K</t>
  </si>
  <si>
    <t>Tang, Shuncheng; Zhang, Zhenya; Zhang, Yi; Zhou, Jixiang; Guo, Yan; Liu, Shuang; Guo, Shengjian; Li, Yan-Fu; Ma, Lei; Xue, Yinxing; Liu, Yang</t>
  </si>
  <si>
    <t>A Survey on Automated Driving System Testing: Landscapes and Trends</t>
  </si>
  <si>
    <t>5</t>
  </si>
  <si>
    <t>https://doi.org/10.1145/3579642</t>
  </si>
  <si>
    <t>10.1145/3579642</t>
  </si>
  <si>
    <t>Automated Driving Systems (ADS) have made great achievements in recent years thanks to the efforts from both academia and industry. A typical ADS is composed of multiple modules, including sensing, perception, planning, and control, which brings together the latest advances in different domains. Despite these achievements, safety assurance of ADS is of great significance, since unsafe behavior of ADS can bring catastrophic consequences. Testing has been recognized as an important system validation approach that aims to expose unsafe system behavior; however, in the context of ADS, it is extremely challenging to devise effective testing techniques, due to the high complexity and multidisciplinarity of the systems. There has been great much literature that focuses on the testing of ADS, and a number of surveys have also emerged to summarize the technical advances. Most of the surveys focus on the system-level testing performed within software simulators, and they thereby ignore the distinct features of different modules. In this article, we provide a comprehensive survey on the existing ADS testing literature, which takes into account both module-level and system-level testing. Specifically, we make the following contributions: (1) We survey the module-level testing techniques for ADS and highlight the technical differences affected by the features of different modules; (2) we also survey the system-level testing techniques, with focuses on the empirical studies that summarize the issues occurring in system development or deployment, the problems due to the collaborations between different modules, and the gap between ADS testing in simulators and the real world; and (3) we identify the challenges and opportunities in ADS testing, which pave the path to the future research in this field.</t>
  </si>
  <si>
    <t>ADS testing, module-level testing, system-level testing, system security</t>
  </si>
  <si>
    <t>Bakhshalipour, Mohammad; Gibbons, Phillip B.</t>
  </si>
  <si>
    <t>Agents of Autonomy: A Systematic Study of Robotics on Modern Hardware</t>
  </si>
  <si>
    <t>Proc. ACM Meas. Anal. Comput. Syst.</t>
  </si>
  <si>
    <t>https://doi.org/10.1145/3626774</t>
  </si>
  <si>
    <t>10.1145/3626774</t>
  </si>
  <si>
    <t>As robots increasingly permeate modern society, it is crucial for the system and hardware research community to bridge its long-standing gap with robotics. This divide has persisted due to the lack of (i) a systematic performance evaluation of robotics on different computing platforms and (ii) a comprehensive, open-source, cross-platform benchmark suite.To address these gaps, we present a systematic performance study of robotics on modern hardware and introduce RoWild, an open-source benchmark suite for robotics that is comprehensive and cross-platform. Our workloads encompass a broad range of robots, including driverless vehicles, pilotless drones, and stationary robotic arms, and we evaluate their performance on a spectrum of modern computing platforms, from low-end embedded CPUs to high-end server-grade GPUs. The source code of the benchmark suite is available in https://cmu-roboarch.github.io/rowild/.Our findings reveal that current architectures experience significant inefficiencies when executing robotic workloads, highlighting the need for architectural advancements that satisfy the primary requirements of robotic tasks. We discuss approaches for meeting these requirements, offering insights for improving the performance of robotics.</t>
  </si>
  <si>
    <t>benchmarking, computer architecture, robotics</t>
  </si>
  <si>
    <t>Zampetti, Fiorella; Tamburri, Damian; Panichella, Sebastiano; Panichella, Annibale; Canfora, Gerardo; Di Penta, Massimiliano</t>
  </si>
  <si>
    <t>Continuous Integration and Delivery Practices for Cyber-Physical Systems: An Interview-Based Study</t>
  </si>
  <si>
    <t>https://doi.org/10.1145/3571854</t>
  </si>
  <si>
    <t>10.1145/3571854</t>
  </si>
  <si>
    <t>Continuous Integration and Delivery (CI/CD) practices have shown several benefits for software development and operations, such as faster release cycles and early discovery of defects. For Cyber-Physical System (CPS) development, CI/CD can help achieving required goals, such as high dependability, yet it may be challenging to apply. This article empirically investigates challenges, barriers, and their mitigation occurring when applying CI/CD practices to develop CPSs in 10 organizations working in eight different domains. The study has been conducted through semi-structured interviews, by applying an open card sorting procedure together with a member-checking survey within the same organizations, and by validating the results through a further survey involving 55 professional developers. The study reveals several peculiarities in the application of CI/CD to CPSs. These include the need for (i) combining continuous and periodic builds while balancing the use of Hardware-in-the-Loop and simulators, (ii) coping with difficulties in software deployment (iii) accounting for simulators and Hardware-in-the-Loop differing in their behavior, and (vi) combining hardware/software expertise in the development team. Our findings open the road toward recommenders aimed at supporting the setting and evolution of CI/CD pipelines, as well as university curricula requiring interdisciplinarity, such as knowledge about hardware, software, and their interplay.</t>
  </si>
  <si>
    <t>Continuous Integration and Delivery, Cyber-Physical Systems, empirical software engineering</t>
  </si>
  <si>
    <t>Peetermans, Adriaan; Ro\v{z}i\'{c}, Vladimir; Verbauwhede, Ingrid</t>
  </si>
  <si>
    <t>Design and Analysis of Configurable Ring Oscillators for True Random Number Generation Based on Coherent Sampling</t>
  </si>
  <si>
    <t>14</t>
  </si>
  <si>
    <t>https://doi.org/10.1145/3433166</t>
  </si>
  <si>
    <t>10.1145/3433166</t>
  </si>
  <si>
    <t>True Random Number Generators (TRNGs) are indispensable in modern cryptosystems. Unfortunately, to guarantee high entropy of the generated numbers, many TRNG designs require a complex implementation procedure, often involving manual placement and routing. In this work, we introduce, analyse, and compare three dynamic calibration mechanisms for the COherent Sampling ring Oscillator based TRNG: GateVar, WireVar, and LUTVar, enabling easy integration of the entropy source into complex systems. The TRNG setup procedure automatically selects a configuration that guarantees the security requirements. In the experiments, we show that two out of the three proposed mechanisms are capable of assuring correct TRNG operation even when an automatic placement is carried out and when the design is ported to another Field-Programmable Gate Array (FPGA) family. We generated random bits on both a Xilinx Spartan 7 and a Microsemi SmartFusion2 implementation that, without post processing, passed the AIS-31 statistical tests at a throughput of 4.65&amp;nbsp;Mbit/s and 1.47&amp;nbsp;Mbit/s, respectively.</t>
  </si>
  <si>
    <t>Security, entropy, TRNG, AIS-31, NIST SP 800-90B</t>
  </si>
  <si>
    <t>Zhang, Brian J.; Fitter, Naomi T.</t>
  </si>
  <si>
    <t>Nonverbal Sound in Human-Robot Interaction: A Systematic Review</t>
  </si>
  <si>
    <t>12</t>
  </si>
  <si>
    <t>J. Hum.-Robot Interact.</t>
  </si>
  <si>
    <t>https://doi.org/10.1145/3583743</t>
  </si>
  <si>
    <t>10.1145/3583743</t>
  </si>
  <si>
    <t>Nonverbal sound offers great potential to enhance robots’ interactions with humans, and a growing body of research has begun to explore nonverbal sound for tasks such as sound source localization, explicit communication, and improving sociability. However, nonverbal sound has a broad interpretation and design space that can draw from areas such as machine learning, music theory, and foley. We sought to identify and compare use cases and approaches for nonverbal sound in human-robot interaction through a systematic review. A search of sound and robotics-related publisher databases yielded 148 peer-reviewed articles presenting systems, studies, and taxonomies. Differences in taxonomy and overlap of terminology with adjacent research fields such as speech, gaze, and gesture posed difficulties for the search, which we attempted to address through a multi-stage search process. Based on the reviewed articles, we developed a pair of taxonomies using scientific communication principles and analyzed study designs and measures for the creation of nonverbal robot sound. We discuss recommendations for the field, including the use of the new taxonomies; methods for design, generation, and validation; and paths for future research. Roboticists may benefit from incorporating nonverbal sound as a key component in multimodal human-robot interaction.</t>
  </si>
  <si>
    <t>Nonverbal sound, human-robot interaction, systematic review</t>
  </si>
  <si>
    <t>Hartsell, Charles; Mahadevan, Nagabhushan; Ramakrishna, Shreyas; Dubey, Abhishek; Bapty, Theodore; Johnson, Taylor; Koutsoukos, Xenofon; Sztipanovits, Janos; Karsai, Gabor</t>
  </si>
  <si>
    <t>Model-based design for CPS with learning-enabled components</t>
  </si>
  <si>
    <t>https://doi.org/10.1145/3313151.3313166</t>
  </si>
  <si>
    <t>model based design, machine learning, cyber physical systems</t>
  </si>
  <si>
    <t>Cheng, Betty H. C.; Clark, Robert Jared; Fleck, Jonathon Emil; Langford, Michael Austin; McKinley, Philip K.</t>
  </si>
  <si>
    <t>AC-ROS: assurance case driven adaptation for the robot operating system</t>
  </si>
  <si>
    <t>102–113</t>
  </si>
  <si>
    <t>Proceedings of the 23rd ACM/IEEE International Conference on Model Driven Engineering Languages and Systems</t>
  </si>
  <si>
    <t>https://doi.org/10.1145/3365438.3410952</t>
  </si>
  <si>
    <t>10.1145/3365438.3410952</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</si>
  <si>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</si>
  <si>
    <t>self-adaptive systems, robot operating system, goal structuring notation, digital twin, cyber-physical systems, assurance case</t>
  </si>
  <si>
    <t>Halder, Raju; Proen\c{c}a, Jos\'{e}; Macedo, Nuno; Santos, Andr\'{e}</t>
  </si>
  <si>
    <t>Formal verification of ROS-based robotic applications using timed-automata</t>
  </si>
  <si>
    <t>10.5555/3101290.3101303</t>
  </si>
  <si>
    <t>Czarnecki, Krzysztof</t>
  </si>
  <si>
    <t>Software engineering for automated vehicles: addressing the needs of cars that run on software and data</t>
  </si>
  <si>
    <t>6–8</t>
  </si>
  <si>
    <t>Proceedings of the 41st International Conference on Software Engineering: Companion Proceedings</t>
  </si>
  <si>
    <t>https://doi.org/10.1109/ICSE-Companion.2019.00024</t>
  </si>
  <si>
    <t>10.1109/ICSE-Companion.2019.00024</t>
  </si>
  <si>
    <t>Automated vehicles are AI-based safety-critical robots that fulfill transportation needs while interacting with the general public in traffic. Software engineering for automated vehicles requires a DevOps-style process with special considerations for functions based on machine learning and incremental safety assurance at vehicle and fleet level. This technical briefing reviews current challenges, industry practices, and opportunities for future research in software engineering for automated vehicles.</t>
  </si>
  <si>
    <t>Fisher, Michael; Ferrando, Angelo; Cardoso, Rafael C.</t>
  </si>
  <si>
    <t>Increasing confidence in autonomous systems</t>
  </si>
  <si>
    <t>1–4</t>
  </si>
  <si>
    <t>https://doi.org/10.1145/3464974.3468452</t>
  </si>
  <si>
    <t>10.1145/3464974.3468452</t>
  </si>
  <si>
    <t>This presentation will describe how we are using, and aiming to use, runtime verification, along with other varieties of formal verification and simulation-based testing, to together provide increased confidence in a range of autonomous systems.</t>
  </si>
  <si>
    <t>Runtime verification, Autonomous systems</t>
  </si>
  <si>
    <t>Llanes, Christian; Abate, Matthew; Coogan, Samuel</t>
  </si>
  <si>
    <t>Safety from in-the-loop reachability for cyber-physical systems</t>
  </si>
  <si>
    <t>https://doi.org/10.1145/3457335.3461706</t>
  </si>
  <si>
    <t>Stadler, Marco; Vierhauser, Michael; Cleland-Huang, Jane</t>
  </si>
  <si>
    <t>Towards flexible runtime monitoring support for ROS-based applications</t>
  </si>
  <si>
    <t>43–46</t>
  </si>
  <si>
    <t>Proceedings of the 4th International Workshop on Robotics Software Engineering</t>
  </si>
  <si>
    <t>https://doi.org/10.1145/3526071.3527515</t>
  </si>
  <si>
    <t>10.1145/3526071.3527515</t>
  </si>
  <si>
    <t>Robotic systems are becoming common in different domains and for various purposes, such as unmanned aerial vehicles performing search and rescue operations, or robots operating in manufacturing plants. Such systems are characterized by close interactions, or even collaborations, between hardware and machinery on the one hand, and humans on the other. Furthermore, as Cyber-Physical Systems (CPS) in general and robotic applications in particular typically operate in an emergent environment, unanticipated events may occur during their operation, making the need for runtime monitoring support a crucial yet often time-consuming task. Runtime monitoring typically requires establishing support for collecting data, aggregating and transporting the data to a monitoring framework for persistence and further processing, and finally, performing checks of functional and non-functional properties. In this paper, we present our initial efforts towards a flexible monitoring framework for ROS-based systems. We report on challenges for establishing runtime monitoring support and present our preliminary architecture that aims to significantly reduce the setup and maintenance effort when creating monitors and establishing constraint checks.</t>
  </si>
  <si>
    <t>runtime monitoring, cyber-physical systems, ROS</t>
  </si>
  <si>
    <t>Ferrando, Angelo; Cardoso, Rafael C.</t>
  </si>
  <si>
    <t>RVPLAN: a general purpose framework for replanning using runtime verification</t>
  </si>
  <si>
    <t>https://doi.org/10.1145/3464974.3468447</t>
  </si>
  <si>
    <t>Perez, Ivan</t>
  </si>
  <si>
    <t>Types that Change: The Extensible Type Design Pattern</t>
  </si>
  <si>
    <t>49–62</t>
  </si>
  <si>
    <t>Proceedings of the 1st ACM SIGPLAN International Workshop on Functional Software Architecture</t>
  </si>
  <si>
    <t>https://doi.org/10.1145/3609025.3609475</t>
  </si>
  <si>
    <t>10.1145/3609025.3609475</t>
  </si>
  <si>
    <t>Compilers are often structured as chains of transformations, from source code to object code, through multiple intermediate representations. The existence of different representations of the same program presents challenges both for code maintenance and in terms of architecture. The types used to capture programs at multiple stages may be similar but not interchangeable, leading to code duplication. Methods to alleviate such duplication often lead to violations of software engineering principles of abstraction and encapsulation. This pearl discusses a design pattern where an algebraic data type (ADT) is extended with an argument type function that is applied to every component of the ADT. The resulting parametric type can be instantiated with multiple type functions, each providing a different feature. We demonstrate the versatility of this pattern by capturing notions of traceability and error recovery, and demonstrate that it can also be used to selectively modify existing types, as well as to extend them. Our proposal has been validated by applying it to a real-world use case with very good results.</t>
  </si>
  <si>
    <t>Abstract data types, design patterns, higher-kinded types, polymorphism</t>
  </si>
  <si>
    <t>Narayanan, Vedanth; Bobba, Rakesh B.</t>
  </si>
  <si>
    <t>https://doi.org/10.1145/3264888.3264894</t>
  </si>
  <si>
    <t>tolerance envelope, smart manufacturing, robotics, robot operating system, anomaly detection</t>
  </si>
  <si>
    <t>Wei, Wu; Sun, Jinquan; Gao, Yong; Yeboah, Yao; Huang, Linqing</t>
  </si>
  <si>
    <t>https://doi.org/10.1145/3319921.3319940</t>
  </si>
  <si>
    <t>walking-climbing, software system design, hardware system design, gait planning, Hexapod robot</t>
  </si>
  <si>
    <t>Bai, Jia-Ju; Song, Hao-Xuan; Hu, Shi-Min</t>
  </si>
  <si>
    <t>Multi-Dimensional and Message-Guided Fuzzing for Robotic Programs in Robot Operating System</t>
  </si>
  <si>
    <t>763–778</t>
  </si>
  <si>
    <t>Proceedings of the 29th ACM International Conference on Architectural Support for Programming Languages and Operating Systems, Volume 2</t>
  </si>
  <si>
    <t>https://doi.org/10.1145/3620665.3640425</t>
  </si>
  <si>
    <t>10.1145/3620665.3640425</t>
  </si>
  <si>
    <t>An increasing number of robotic programs are implemented based on Robot Operating System (ROS), which provides many practical tools and libraries for robot development. To improve robot reliability and security, several recent approaches apply fuzzing to ROS programs for bug detection. However, these approaches still have some main limitations, including inefficient test case generation, ineffective program feedback and weak generality/automation.In this paper, we design a new fuzzing framework named ROFER, to effectively test robotic programs in ROS for bug detection. Compared to existing ROS fuzzing approaches, ROFER has two novel techniques: (1) a dimension-level mutation method that considers the contribution of each input dimension to testing coverage, to generate efficient test cases from multiple dimensions; (2) a message-guided fuzzing approach that uses a new coverage metric named message feature, to reflect the robot's possible state transitions affected by multiple ROS nodes. We evaluate ROFER on 13 common robotic programs in ROS2, and it finds 88 real bugs, 46 of which have been confirmed by ROS developers. We compare ROFER to four state-of-the-art ROS fuzzing approaches, and it finds more bugs with higher testing coverage.</t>
  </si>
  <si>
    <t>Fend, Andreas; Bork, Dominik</t>
  </si>
  <si>
    <t>CPSAML: a language and code generation framework for digital twin based monitoring of mobile cyber-physical systems</t>
  </si>
  <si>
    <t>649–658</t>
  </si>
  <si>
    <t>Proceedings of the 25th International Conference on Model Driven Engineering Languages and Systems: Companion Proceedings</t>
  </si>
  <si>
    <t>https://doi.org/10.1145/3550356.3563134</t>
  </si>
  <si>
    <t>10.1145/3550356.3563134</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</si>
  <si>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</si>
  <si>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multi-paradigm modeling, model-driven engineering, digital twin, cyber-physical systems</t>
  </si>
  <si>
    <t>Grigoropoulos, Nasos; Lalis, Spyros</t>
  </si>
  <si>
    <t>Simulation and digital twin support for managed drone applications</t>
  </si>
  <si>
    <t>198–205</t>
  </si>
  <si>
    <t>Proceedings of the IEEE/ACM 24th International Symposium on Distributed Simulation and Real Time Applications</t>
  </si>
  <si>
    <t>10.5555/3451906.3451935</t>
  </si>
  <si>
    <t>As drone technology passes one milestone after the other, drones are used in an ever-increasing number of applications and are now considered as an integral part of the future smart city infrastructure. At the same time, the inherent safety and privacy risks associated with drone-based applications call for appropriate testing and monitoring tools. In this paper, we present a simulation environment and digital twin support for a platform that allows the managed execution of drone-based applications on top of a shared drone infrastructure. On the one hand, the simulation environment makes it possible to perform a wide range of tests regarding the operation of both the platform itself and the applications that run on top of it, before deploying them in the real world. On the other hand, after deployment, a digital twin of the drone is used to detect deviations of the application from the expected behavior, which, in turn, can serve as an indication of bugs that remained undetected during the simulation tests or malfunctions that occur at runtime. We discuss the most important elements of our approach and the simulation and digital twin components of the proposed system. Also, we provide a functional evaluation of our work by presenting its capabilities regarding both offline testing and runtime checking through indicative use cases.</t>
  </si>
  <si>
    <t>simulation environment, drones, digital twin, PaaS</t>
  </si>
  <si>
    <t>Chen, Jiawei; Vargas de Mendon\c{c}a, Jos\'{e} Luiz; Jalili, Shayan; Ayele, Bereket; Bekele, Bereket Ngussie; Qu, Zhemin; Sharma, Pranjal; Shiferaw, Tigist; Zhang, Yicheng; Jeannin, Jean-Baptiste</t>
  </si>
  <si>
    <t>Synchronous Programming and Refinement Types in Robotics: From Verification to Implementation</t>
  </si>
  <si>
    <t>68–79</t>
  </si>
  <si>
    <t>Proceedings of the 8th ACM SIGPLAN International Workshop on Formal Techniques for Safety-Critical Systems</t>
  </si>
  <si>
    <t>https://doi.org/10.1145/3563822.3568015</t>
  </si>
  <si>
    <t>10.1145/3563822.3568015</t>
  </si>
  <si>
    <t>Robots and other cyber-physical systems are held to high standards of safety and reliability, and thus one must be confident in the correctness of their software. Formal verification can provide such confidence, but programming languages that lend themselves well to verification often do not produce executable code, and languages that are executable do not typically have precise enough formal semantics. We present MARVeLus, a stream-based approach to combining verification and execution in a synchronous programming language that allows formal guarantees to be made about implementation-level source code. We then demonstrate the end-to-end process of developing a safe robotics application, from modeling and verification to implementation and execution.</t>
  </si>
  <si>
    <t>synchronous programming, robotics, refinement types, formal verification, cyber-physical systems</t>
  </si>
  <si>
    <t>Desai, Ankush; Saha, Indranil; Yang, Jianqiao; Qadeer, Shaz; Seshia, Sanjit A.</t>
  </si>
  <si>
    <t>DRONA: a framework for safe distributed mobile robotics</t>
  </si>
  <si>
    <t>239–248</t>
  </si>
  <si>
    <t>Proceedings of the 8th International Conference on Cyber-Physical Systems</t>
  </si>
  <si>
    <t>https://doi.org/10.1145/3055004.3055022</t>
  </si>
  <si>
    <t>10.1145/3055004.3055022</t>
  </si>
  <si>
    <t>Distributed mobile robotics (DMR) involves teams of networked robots navigating in a physical space to achieve tasks in a coordinated fashion. A major challenge in DMR is to program the ensemble of robots with formal guarantees and high assurance of correct operation. To this end, we introduce Drona, a framework for building reliable DMR applications.This paper makes three central contributions: (1) We present a novel and provably correct decentralized asynchronous motion planner that can perform on-the-fly collision-free planning for dynamically generated tasks. Moreover, the motion planner is the first to take into account the fact that distributed robots may have clocks that are only synchronized up to a tolerance, i.e., they are almost synchronous; (2) We formalize the DMR system as a mixed-synchronous system, and present a sound abstraction-based verification approach for DMR systems, and (3) Drona provides a state-machine based language for safe event-driven programming of a DMR system and the code generated by the compiler can be executed on platforms such as the robot operating system (ROS).To demonstrate the efficacy of Drona, we build and verify a priority mail delivery system. Using our abstraction-based verification approach we were able to find, within a few minutes, bugs which could not be found by performing random simulation for several hours. Our verified decentralized motion-planner scales efficiently for large number of robots (upto 128 robots) and workspace sizes (upto a 256\texttimes{}256 grid).</t>
  </si>
  <si>
    <t>verification, safe mobile robotics, programming language for robotics, multi-robot motion planning, distributed robotics</t>
  </si>
  <si>
    <t>Hutchison, Casidhe; Zizyte, Milda; Lanigan, Patrick E.; Guttendorf, David; Wagner, Michael; Goues, Claire Le; Koopman, Philip</t>
  </si>
  <si>
    <t>Robustness testing of autonomy software</t>
  </si>
  <si>
    <t>https://doi.org/10.1145/3183519.3183534</t>
  </si>
  <si>
    <t>safety-critical systems, robustness testing, dependability, autonomy</t>
  </si>
  <si>
    <t>D\{u}rschmid,  Tobias; Timperley  Christopher Steven; Garlan   David; Le Goues  Claire"</t>
  </si>
  <si>
    <t>ROSInfer: Statically Inferring Behavioral Component Models for ROS-based Robotics Systems</t>
  </si>
  <si>
    <t>2024</t>
  </si>
  <si>
    <t>Proceedings of the IEEE/ACM 46th International Conference on Software Engineering</t>
  </si>
  <si>
    <t>https://doi.org/10.1145/3597503.3639206</t>
  </si>
  <si>
    <t>10.1145/3597503.3639206</t>
  </si>
  <si>
    <t>Robotics systems are complex, safety-critical systems that can consist of hundreds of software components that interact with each other dynamically during run time. Software components of robotics systems often exhibit reactive, periodic, and state-dependent behavior. Incorrect component composition can lead to unexpected behavior, such as components passively waiting for initiation messages that never arrive. Model-based software analysis is a common technique to identify incorrect behavioral composition by checking desired properties of given behavioral models that are based on component state machines. However, writing state machine models for hundreds of software components manually is a labor-intensive process. This motivates work on automated model inference. In this paper, we present an approach to infer behavioral models for systems based on the Robot Operating System (ROS) using static analysis by exploiting assumptions about the usage of the ROS API and ecosystem. Our approach is based on searching for common behavioral patterns that ROS developers use for implementing reactive, periodic, and state-dependent behavior using the ROS framework API. We evaluate our approach and our tool ROSInfer on five complex real-world ROS systems with a total of 534 components. For this purpose we manually created 155 models of components from the source code to be used as a ground truth and available data set for other researchers. ROSInfer can infer causal triggers for 87\% of component architectural behaviors in the 534 components.</t>
  </si>
  <si>
    <t>Garc\'{\i}a, Sergio; Str\{u}ber  Daniel; Brugali   Davide; Berger  Thorsten; Pelliccione  Patrizio"</t>
  </si>
  <si>
    <t>Robotics software engineering: a perspective from the service robotics domain</t>
  </si>
  <si>
    <t>2020</t>
  </si>
  <si>
    <t>593–604</t>
  </si>
  <si>
    <t>Proceedings of the 28th ACM Joint Meeting on European Software Engineering Conference and Symposium on the Foundations of Software Engineering</t>
  </si>
  <si>
    <t>https://doi.org/10.1145/3368089.3409743</t>
  </si>
  <si>
    <t>10.1145/3368089.3409743</t>
  </si>
  <si>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</si>
  <si>
    <t>robotics software engineering, online survey, interviews</t>
  </si>
  <si>
    <t>Munir, Farzeen; Azam, Shoaib; Hussain, Muhammad Ishfaq; Sheri, Ahmed Muqeem; Jeon, Moongu</t>
  </si>
  <si>
    <t>https://doi.org/10.1145/3290589.3290599</t>
  </si>
  <si>
    <t>Self-Driving Cars, Object Detection, Motion Planning, Mission Planning, Localization</t>
  </si>
  <si>
    <t>Abbas, Houssam; Saha, Indranil; Shoukry, Yasser; Ehlers, R\{u}diger; Fainekos  Georgios; Gupta  Rajesh; Majumdar  Rupak; Ulus  Dogan"</t>
  </si>
  <si>
    <t>Embedded software for robotics: challenges and future directions: special session</t>
  </si>
  <si>
    <t>Turin, Italy</t>
  </si>
  <si>
    <t>Proceedings of the International Conference on Embedded Software</t>
  </si>
  <si>
    <t>10.5555/3283535.3283545</t>
  </si>
  <si>
    <t>This paper surveys recent challenges and solutions in the design, implementation, and verification of embedded software for robotics. Emphasis is placed on mobile robots, like self-driving cars. In design, it addresses programming support for robotic systems, secure state estimation, and ROS-based monitor generation. In the implementation phase, it describes the synthesis of control software using finite precision arithmetic, real-time platforms and architectures for safety-critical robotics, efficient implementation of neural network based-controllers, and standards for computer vision applications. The issues in verification include verification of neural network-based robotic controllers, and falsification of closed-loop control systems. The paper also describes notable open-source robotic platforms. Along the way, we highlight important research problems for developing the next generation of high-performance, low-resource-usage, correct embedded software.</t>
  </si>
  <si>
    <t>secure state estimation, robotics, robot operating system, neural networks, monitor synthesis, embedded software</t>
  </si>
  <si>
    <t>Bhadani, Rahul; Bunting, Matthew; Nice, Matthew; Wu, Fangyu; Hayat, Amaury; Lee, Jonathan W.; Bayen, Alexandre; Piccoli, Benedetto; Seibold, Benjamin; Work, Dan; Sprinkle, Jonathan</t>
  </si>
  <si>
    <t>Approaches for Synthesis and Deployment of Controller Models on Automated Vehicles for Car-following in Mixed Autonomy</t>
  </si>
  <si>
    <t>158–163</t>
  </si>
  <si>
    <t>Proceedings of Cyber-Physical Systems and Internet of Things Week 2023</t>
  </si>
  <si>
    <t>https://doi.org/10.1145/3576914.3587711</t>
  </si>
  <si>
    <t>10.1145/3576914.3587711</t>
  </si>
  <si>
    <t>This paper describes the software design patterns and vehicle interfaces that were employed to transition vehicle controllers from simulation environments to open-road field experiments. The approach relies on a life cycle that utilizes model-based design and code generation, along with agile software development, and both software- and hardware-in-the-loop testing, with additional safety margins. Autonomous designs should consider the dynamics of mixed autonomy in traffic to safely operate among humans. The software that provides a vehicle’s behavior intelligence is often developed through simulation, which may have a mismatch between dynamics, or as a result of a reinforcement learning workflow, which may be a black box with challenges to analyze. In each of these cases, it is important to have research interfaces that provide strongly typed data streams accessible to researchers who are not software experts while continuing to satisfy safety and liveness constraints. This paper describes how we design the hardware platform interfaces and software design process for a mixed autonomy traffic experiment with a leader-follower scenario. Controller synthesis for these vehicles requires clearly articulated vehicle interfaces and software design patterns for successful onboard deployment. Testing strategies for such controllers are also described before algorithms are transitioned to full-scale field experiments with safety operators for the vehicles. Testing strategies include software-in-the-loop simulation testing, hardware-in-the-loop simulation, ghost-car testing, and read-only testing in live traffic. With our approach, we were not only able to validate our controller synthesized in scripts and simulation, but also able to scale deployment to multiple vehicles.</t>
  </si>
  <si>
    <t>Petrovska, Ana; Quijano, Sergio; Gerostathopoulos, Ilias; Pretschner, Alexander</t>
  </si>
  <si>
    <t>Knowledge aggregation with subjective logic in multi-agent self-adaptive cyber-physical systems</t>
  </si>
  <si>
    <t>149–155</t>
  </si>
  <si>
    <t>Proceedings of the IEEE/ACM 15th International Symposium on Software Engineering for Adaptive and Self-Managing Systems</t>
  </si>
  <si>
    <t>https://doi.org/10.1145/3387939.3391600</t>
  </si>
  <si>
    <t>10.1145/3387939.3391600</t>
  </si>
  <si>
    <t>Modern software systems, such as cyber-physical systems (CPSs), operate in complex and dynamic environments. With the continuous and unanticipated change in the operational environment, these systems are subjected to a variety of uncertainties. Self-adaptive CPSs (SACPSs) can adjust their behavior or structure at run-time as a response to the changes in their perceived environment. Namely, self-adaptation is commonly realized through a MAPE-K feedback loop incorporating newly derived knowledge obtained by the sensed data from the run-time monitoring, during the operation of decentralized SACPSs. However, to build the knowledge, the need for run-time observations' aggregation and reasoning emerges, since the observations made by the decentralized systems might be conflicting. In this paper, we propose an approach for observations aggregation and knowledge modeling in SACPSs that is domain-independent and can deal with inaccurate, partial, and conflicting observations, based on the formalisms of Subjective Logic.</t>
  </si>
  <si>
    <t>subjective logic, self-adaptive systems, reasoning, knowledge aggregation, cyber-physical systems</t>
  </si>
  <si>
    <t>Ang, Wee Kiong; Teo, Wei Shun; Yakimenko, Oleg</t>
  </si>
  <si>
    <t>Enabling an EO-Sensor-Based Capability to Detect and Track Multiple Moving Threats Onboard sUAS Operating in Cluttered Environments</t>
  </si>
  <si>
    <t>https://doi.org/10.1145/3387304.3387305</t>
  </si>
  <si>
    <t>unmanned aerial system, situation awareness, optical flow, motion detection, electro-optical sensor, computer vision, cluttered environment</t>
  </si>
  <si>
    <t>Hart, Kyle; Montella, Corey; Petitpas, Georges; Schweisinger, Dylan; Shariati, Armon; Sourbeer, Ben; Trephan, Tyler; Spletzer, John</t>
  </si>
  <si>
    <t>RoSCAR: robot stock car autonomous racing</t>
  </si>
  <si>
    <t>https://doi.org/10.1145/2609829.2609837</t>
  </si>
  <si>
    <t>perception, mobile robotics, educational robotics, control, computer vision</t>
  </si>
  <si>
    <t>Funda, Christoph; Herpel, Thomas; German, Reinhard; Hielscher, Kai-Steffen Jens</t>
  </si>
  <si>
    <t>TBASCEM - Tight Bounds with Arrival and Service Curve Estimation by Measurements</t>
  </si>
  <si>
    <t>224–235</t>
  </si>
  <si>
    <t>Proceedings of the 15th ACM/SPEC International Conference on Performance Engineering</t>
  </si>
  <si>
    <t>https://doi.org/10.1145/3629526.3645031</t>
  </si>
  <si>
    <t>10.1145/3629526.3645031</t>
  </si>
  <si>
    <t>This paper aims to solve the challenge of quantifying the perfor- mance of Hardware-in-the-Loop (HIL) computer systems used for data re-injection. The system can be represented as a multiple queue and server system that operates on a First-In, First-Out (FIFO) basis. The task at hand involves establishing tight bounds on end-to-end delay and system backlog. This is necessary to optimise buffer and pre-buffer time configurations. Network Calculus (NC) is chosen as the basic analytical framework to achieve this. In the literature, there are different techniques for estimating arrival and service curves from measurement data which can be used for NC calcu- lations. We have selected four of these methods to be applied to datasets of industrial Timestamp Logging (TL). The problem arises because these conventional methods often produce bounds that are much larger (by a factor of 1000 or more) than the measured maximum values, resulting in inefficient design of HIL system pa- rameters and inefficient resource usage. The proposed approach, called TBASCEM, introduces a reverse engineering approach based on linear NC equations for estimating the parameters of arrival and service curves. By imposing constraints on the equation variables and employing non-linear optimization, TBASCEM searches for a burst parameter estimation which derives tight global delay bounds. In addition, TBASCEM simplifies the run-time measurement pro- cess, supporting real-time data acquisition to evaluate and optimise HIL system performance, and enhancing observability to adapt the HIL configuration to new sensor data. The benefits of TBASCEM are clearly that it enables an efficient performance logging of arrival and service curve parameters and with deriving tighter bounds in HIL systems, compared to evaluated state-of-the-art methods, mak- ing TBASCEM an invaluable tool for optimising and monitoring streaming applications in non-hard-real-time environments.</t>
  </si>
  <si>
    <t>arrival and service curve estimation, hardware-in-the-loop test system, network calculus, performance evaluation and monitoring, streaming system</t>
  </si>
  <si>
    <t>Merlo, Ettore; Pinciroli, Carlo; Panerati, Jacopo; Famelis, Michalis; Beltrame, Giovanni</t>
  </si>
  <si>
    <t>Automated extraction and checking of property models from source code for robot swarms</t>
  </si>
  <si>
    <t>47–54</t>
  </si>
  <si>
    <t>https://doi.org/10.1145/3526071.3527516</t>
  </si>
  <si>
    <t>10.1145/3526071.3527516</t>
  </si>
  <si>
    <t>As robots become a common presence in our everyday lives, ensuring the security and safety of robotic systems becomes an increasingly important and urgent challenge. Multi-robot systems, in particular, have the potential to revolutionize multiple industries---such as transportation and home care---where safety guarantees are a primary requirement. A known challenge for swarms and multi-robot systems is the gap between requirements and design, due to the need to translate swarm-level objectives into robot-level behaviors. In this paper, we focus on a less studied problem---the gap between requirements and implementation. As a case study, we use Buzz, that is a dynamic programming language designed for swarm robotics applications. Similarly to Python, Lua, and JavaScript, Buzz does not natively offer formal guarantees of correctness or safety. We propose an approach to automatically extract "as-implemented" models from Buzz programs, whose properties can then be formally analyzed and verified. Results obtained from the experiments performed on two medium-size open-source production-level systems for robotics research have also been reported. Our results show that the approach is feasible and is scalable to larger systems.</t>
  </si>
  <si>
    <t>swarm robotics, software engineering, safety, model extraction, model checking, domain-specific languages</t>
  </si>
  <si>
    <t>Islam, Md Nafee Al; Cleland-Huang, Jane; Vierhauser, Michael</t>
  </si>
  <si>
    <t>ADAM: Adaptive Monitoring of Runtime Anomalies in Small Uncrewed Aerial Systems</t>
  </si>
  <si>
    <t>44–55</t>
  </si>
  <si>
    <t>Proceedings of the 19th International Symposium on Software Engineering for Adaptive and Self-Managing Systems</t>
  </si>
  <si>
    <t>https://doi.org/10.1145/3643915.3644092</t>
  </si>
  <si>
    <t>10.1145/3643915.3644092</t>
  </si>
  <si>
    <t>Small Uncrewed Aerial Systems (sUAS), commonly referred to as drones, have become ubiquitous in many domains. Examples range from drones taking part in search-and-rescue operations to drones being used for delivering medical supplies or packages. As sUAS commonly exhibit safety-critical behavior, ensuring their safe operation has become a top priority. Thus, continuous and rigorous monitoring of sUAS at runtime is essential. However, sUAS generate vast amounts of data, for example, multi-variate time series which need to be analyzed to detect potential emerging issues. This poses a significant challenge, due to resource constraints imposed on the onboard computation capabilities of sUAS. To alleviate this problem, we introduce ADAM, a novel adaptive monitoring anomaly detection framework for sUAS. ADAM selectively monitors a subset of data streams, which serve as indicators of anomalous behavior. In the event of a raised alert, ADAM adjusts its monitoring strategy, enabling additional detectors and taking further mitigation actions. We evaluated the effectiveness of ADAM through simulations in Gazebo, analysis of real flight logs taken from sUAS forums, and tests with real drones. Results confirm that ADAM can enhance safety and efficiency of sUAS operations, by dynamically managing anomaly detection, reducing CPU and memory usage by up to 65\%.</t>
  </si>
  <si>
    <t>adaptive monitoring, drone, sUAS, anomaly detection, self-adaptive systems, UAV</t>
  </si>
  <si>
    <t>Silva, Gustavo Rezende; Garcia, Nadia Hammoudeh; Bozhinoski, Darko; Deshpande, Harshavardhan; Oviedo, Mario Garzon; Wasowski, Andrzej; Montero, Mariano Ram\'{\i}rez; Corbato, Carlos Hernandez</t>
  </si>
  <si>
    <t>MROS: A Framework for Robot Self-Adaptation</t>
  </si>
  <si>
    <t>151–155</t>
  </si>
  <si>
    <t>Melbourne, Victoria, Australia</t>
  </si>
  <si>
    <t>Proceedings of the 45th International Conference on Software Engineering: Companion Proceedings</t>
  </si>
  <si>
    <t>https://doi.org/10.1109/ICSE-Companion58688.2023.00044</t>
  </si>
  <si>
    <t>10.1109/ICSE-Companion58688.2023.00044</t>
  </si>
  <si>
    <t>Self-adaptation can be used in robotics to increase system robustness and reliability. This work describes the Metacontrol method for self-adaptation in robotics. Particularly, it details how the MROS (Metacontrol for ROS Systems) framework implements and packages Metacontrol, and it demonstrate how MROS can be applied in a navigation scenario where a mobile robot navigates in a factory floor. Video: https://www.youtube.com/watch?v=ISe9aMskJuE</t>
  </si>
  <si>
    <t>robotics, MROS, metacontrol, self-adaptation, self-adaptive systems</t>
  </si>
  <si>
    <t>Choi, Hongjun; Lee, Wen-Chuan; Aafer, Yousra; Fei, Fan; Tu, Zhan; Zhang, Xiangyu; Xu, Dongyan; Deng, Xinyan</t>
  </si>
  <si>
    <t>https://doi.org/10.1145/3243734.3243752</t>
  </si>
  <si>
    <t>robotic vehicle, cps security, control invariant, attack and detection</t>
  </si>
  <si>
    <t>Mallozzi, Piergiuseppe</t>
  </si>
  <si>
    <t>Combining machine-learning with invariants assurance techniques for autonomous systems</t>
  </si>
  <si>
    <t>485–486</t>
  </si>
  <si>
    <t>Proceedings of the 39th International Conference on Software Engineering Companion</t>
  </si>
  <si>
    <t>https://doi.org/10.1109/ICSE-C.2017.40</t>
  </si>
  <si>
    <t>10.1109/ICSE-C.2017.40</t>
  </si>
  <si>
    <t>Autonomous Systems are systems situated in some environment and are able of taking decision autonomously. The environment is not precisely known at design-time and it might be full of unforeseeable events that the autonomous system has to deal with at run-time. This brings two main problems to be addressed. One is that the uncertainty of the environment makes it difficult to model all the behaviours that the autonomous system might have at the design-time. A second problem is that, especially for safety-critical systems, maintaining the safety requirements is fundamental despite the systems adaptations. We address such problems by shifting some of the assurance tasks at run-time.We propose a method for delegating part of the decision making to agent-based algorithms using machine learning techniques. We then monitor at run-time that the decisions do not violate the autonomous system's safety-critical requirements and by doing so we also send feedback to the decision-making process so that it can learn. We plan to implement this approach using reinforcement learning for decision making and predictive monitoring for checking at run-time the preservation and/or violation of invariant properties of the system. We also plan to validate it using ROS as software middleware and miniaturized vehicles and real vehicles as hardware.</t>
  </si>
  <si>
    <t>machine-learning, invariants enforcement, autonomous systems</t>
  </si>
  <si>
    <t>Foughali, Mohammed; Berthomieu, Bernard; Zilio, Silvano Dal; Hladik, Pierre-Emmanuel; Ingrand, F\'{e}lix; Mallet, Anthony</t>
  </si>
  <si>
    <t>Formal verification of complex robotic systems on resource-constrained platforms</t>
  </si>
  <si>
    <t>2–9</t>
  </si>
  <si>
    <t>Proceedings of the 6th Conference on Formal Methods in Software Engineering</t>
  </si>
  <si>
    <t>https://doi.org/10.1145/3193992.3193996</t>
  </si>
  <si>
    <t>10.1145/3193992.3193996</t>
  </si>
  <si>
    <t>Software constitutes a major part of the development of robotic and autonomous systems and is critical to their successful deployment in our everyday life. Robotic software must thus run and perform as specified. Since most of these systems are used in a hard real-time context, the schedulability of their tasks is a crucial property. In this work, we propose to use formal methods to check whether the tasks of a robotic application are schedulable with respect to a given hardware platform. For this, we automatically translate functional components specified in GenoM into FIACRE, a formal language for timed systems. The generated models integrate realistic real-time schedulers based on the FCFS and the SJF cooperative policies. We use then the model-checker TINA to assert schedulability properties. We carry out experiments on a real robotic system, namely a quadcopter flight controller. We demonstrate that, on its actual hardware, schedulability properties can be formally expressed and verified. We give examples on how we can check other important behavioral and timed properties on the same synthesized models.</t>
  </si>
  <si>
    <t>Korpela, Christopher; Walker, Amber</t>
  </si>
  <si>
    <t>Wearable Technologies for Enhanced Soldier Situational Awareness</t>
  </si>
  <si>
    <t>Proceedings of the 2nd International Conference on Vision, Image and Signal Processing</t>
  </si>
  <si>
    <t>https://doi.org/10.1145/3271553.3271620</t>
  </si>
  <si>
    <t>10.1145/3271553.3271620</t>
  </si>
  <si>
    <t>We present a design and functional prototype of a wearable technology for command and control of a remotely-operated ground vehicle used for intelligence, surveillance, and reconnaissance missions. A novel interface using hand motions, gestures, and a hands-free display allows the operator to control the robot using standard military hand and arm signals. We leverage existing lightweight wearable sensing and feedback mechanisms to allow soldiers the ability to maintain situational awareness while providing instructions to their robotic squad members. This paper presents recent test results of the system and its sensors using the proposed feedback and control mechanisms.</t>
  </si>
  <si>
    <t>Wearable sensors, Robot interface, Feedback control</t>
  </si>
  <si>
    <t>Nice, Matthew; Bunting, Matthew; Work, Daniel; Sprinkle, Jonathan</t>
  </si>
  <si>
    <t>Middleware for a Heterogeneous CAV Fleet</t>
  </si>
  <si>
    <t>86–91</t>
  </si>
  <si>
    <t>https://doi.org/10.1145/3576914.3587524</t>
  </si>
  <si>
    <t>10.1145/3576914.3587524</t>
  </si>
  <si>
    <t>This paper introduces CAN to ROS, a model-based code generation tool used in development, testing, and deployment of a heterogeneous fleet of vehicles with robotic sensing in ROS. Code generation supports two main features: (1) self-configuration for deployment in a heterogeneous vehicle fleet, and (2) quick iteration for testing and development of reading vehicle sensors and robotic control. This tool features the ability to detect the vehicle it is in and regenerate and rebuild itself at runtime to provide the proper two-way bridge between ROS and the sensed on-board vehicle sensor network. Code generation relies on a per-model defined JSON to map a CAN database (DBC) to the desired ROS topic names and message types. The live ROS publishing of CAN messages allows for instant feedback, and the code regeneration allows for adjustments in DBC or vehicle JSON to iteratively hone in on new vehicle signals. Generated ROS nodes are written in C++ for runtime use in lightweight embedded computers. This has been tested in vehicles from three different Original Equipment Manufacturers (OEMs), and can be extended to support a wide array of vehicles. By using a unifying ROS specification, a heterogeneous set of vehicles can be unified into a fleet with abstracted model-specific details; this opens the door for developing cross-model software applications for vehicle control, connected vehicle applications, or fleet monitoring systems.</t>
  </si>
  <si>
    <t>CAN, CAVs, Connected Automated Vehicles, ROS</t>
  </si>
  <si>
    <t>Ellison, Chucky; Rosu, Grigore</t>
  </si>
  <si>
    <t>An executable formal semantics of C with applications</t>
  </si>
  <si>
    <t>533–544</t>
  </si>
  <si>
    <t>Proceedings of the 39th Annual ACM SIGPLAN-SIGACT Symposium on Principles of Programming Languages</t>
  </si>
  <si>
    <t>https://doi.org/10.1145/2103656.2103719</t>
  </si>
  <si>
    <t>10.1145/2103656.2103719</t>
  </si>
  <si>
    <t>This paper describes an executable formal semantics of C. Being executable, the semantics has been thoroughly tested against the GCC torture test suite and successfully passes 99.2\% of 776 test programs. It is the most complete and thoroughly tested formal definition of C to date. The semantics yields an interpreter, debugger, state space search tool, and model checker "for free". The semantics is shown capable of automatically finding program errors, both statically and at runtime. It is also used to enumerate nondeterministic behavior.</t>
  </si>
  <si>
    <t>semantics, k, C</t>
  </si>
  <si>
    <t>SIGPLAN Not.</t>
  </si>
  <si>
    <t>https://doi.org/10.1145/2103621.2103719</t>
  </si>
  <si>
    <t>10.1145/2103621.2103719</t>
  </si>
  <si>
    <t>Stef\u{a}nescu, Andrei; Park, Daejun; Yuwen, Shijiao; Li, Yilong; Ro\c{s}u, Grigore</t>
  </si>
  <si>
    <t>Semantics-based program verifiers for all languages</t>
  </si>
  <si>
    <t>74–91</t>
  </si>
  <si>
    <t>Proceedings of the 2016 ACM SIGPLAN International Conference on Object-Oriented Programming, Systems, Languages, and Applications</t>
  </si>
  <si>
    <t>https://doi.org/10.1145/2983990.2984027</t>
  </si>
  <si>
    <t>10.1145/2983990.2984027</t>
  </si>
  <si>
    <t>We present a language-independent verification framework that can be instantiated with an operational semantics to automatically generate a program verifier. The framework treats both the operational semantics and the program correctness specifications as reachability rules between matching logic patterns, and uses the sound and relatively complete reachability logic proof system to prove the specifications using the semantics. We instantiate the framework with the semantics of one academic language, KernelC, as well as with three recent semantics of real-world languages, C, Java, and JavaScript, developed independently of our verification infrastructure. We evaluate our approach empirically and show that the generated program verifiers can check automatically the full functional correctness of challenging heap-manipulating programs implementing operations on list and tree data structures, like AVL trees. This is the first approach that can turn the operational semantics of real-world languages into correct-by-construction automatic verifiers.</t>
  </si>
  <si>
    <t>reachability logic, matching logic, K framework</t>
  </si>
  <si>
    <t>10</t>
  </si>
  <si>
    <t>https://doi.org/10.1145/3022671.2984027</t>
  </si>
  <si>
    <t>10.1145/3022671.2984027</t>
  </si>
  <si>
    <t>Ferro, Nicola; Sanderson, Mark</t>
  </si>
  <si>
    <t>Improving the Accuracy of System Performance Estimation by Using Shards</t>
  </si>
  <si>
    <t>805–814</t>
  </si>
  <si>
    <t>Proceedings of the 42nd International ACM SIGIR Conference on Research and Development in Information Retrieval</t>
  </si>
  <si>
    <t>https://doi.org/10.1145/3331184.3338062</t>
  </si>
  <si>
    <t>10.1145/3331184.3338062</t>
  </si>
  <si>
    <t>We improve the measurement accuracy of retrieval system performance by better modeling the noise present in test collection scores. Our technique draws its inspiration from two approaches: one, which exploits the variable measurement accuracy of topics; the other, which randomly splits document collections into shards. We describe and theoretically analyze an ANOVA model able to capture the effects of topics, systems, and document shards as well as their interactions. Using multiple TREC collections, we empirically confirm theoretical results in terms of improved estimation accuracy and robustness of found significant differences. The improvements compared to widely used test collection measurement techniques are substantial. We speculate that our technique works because we do not assume that the topics of a test collection measure performance equally.</t>
  </si>
  <si>
    <t>multiple comparison, effectiveness model, anova</t>
  </si>
  <si>
    <t>Nolan, John; Qian, Kun; Zhang, Xinyu</t>
  </si>
  <si>
    <t>RoS: passive smart surface for roadside-to-vehicle communication</t>
  </si>
  <si>
    <t>165–178</t>
  </si>
  <si>
    <t>Proceedings of the 2021 ACM SIGCOMM 2021 Conference</t>
  </si>
  <si>
    <t>https://doi.org/10.1145/3452296.3472896</t>
  </si>
  <si>
    <t>10.1145/3452296.3472896</t>
  </si>
  <si>
    <t>Modern autonomous vehicles are commonly instrumented with radars for all-weather perception. Yet the radar functionality is limited to identifying the positions of reflectors in the environment. In this paper, we investigate the feasibility of smartening transportation infrastructure for the purpose of conveying richer information to automotive radars. We propose RoS, a passive PCB-fabricated smart surface which can be reconfigured to embed digital bits, and inform the radar much like visual road signs do to cameras. We design the RoS signage to act as a retrodirective reflector which can reflect signals back to the radar from wide viewing angles. We further introduce a spatial encoding scheme, which piggybacks information in the reflected analog signals based on the geometrical layout of the retroreflective elements. Our prototype fabrication and experimentation verifies the effectiveness of RoS as an RF ''barcode'' which is readable by radar in practical transportation environment.</t>
  </si>
  <si>
    <t>smart surface, millimeter wave radar, intelligent reflecting surface, Van Atta array, V2X</t>
  </si>
  <si>
    <t>Hussain, Siam U.; Yellapantula, Sudha; Majzoobi, Mehrdad; Koushanfar, Farinaz</t>
  </si>
  <si>
    <t>BIST-PUF: online, hardware-based evaluation of physically unclonable circuit identifiers</t>
  </si>
  <si>
    <t>162–169</t>
  </si>
  <si>
    <t>San Jose, California</t>
  </si>
  <si>
    <t>Proceedings of the 2014 IEEE/ACM International Conference on Computer-Aided Design</t>
  </si>
  <si>
    <t>10.5555/2691365.2691400</t>
  </si>
  <si>
    <t>Physical Unclonable Functions (PUF) are of increasing importance due to their many hardware security applications including chip fingerprinting, metering, authentication, anti-counterfeiting, and supply-chain tracing, e.g., DARPA SHIELD. This paper presents BIST-PUF, the first built-in-self-test (BIST) methodology for online evaluation of weak and strong PUFs. BIST-PUF provides a paradigm shift in the evaluation of the unclonable circuit identifiers: unlike earlier known PUF evaluation suites that are software-based and offline, BIST-PUF enables on-the-fly assessment of the desired PUF properties all in hardware. More specifically, the BIST-PUF structure is designed to evaluate two main properties of PUFs, namely unpredictability and stability. These properties are important for ensuring robustness and security in face of operational, structural, and environmental fluctuations due to variations, aging or adversarial acts. For BIST-PUF unpredictability evaluation, we identify and adopt the tests of randomness that are amenable to hardware implementation. For stability assessment, the BIST-PUF suggests three distinct methods, namely, sensor-based, parametric interrogation, and multiple interrogations. Proof-of-concept implementation of the BIST-PUF in FPGA demonstrates its low overhead, effectiveness, and practicality.</t>
  </si>
  <si>
    <t>physical unclonable functions, hardware security, built in self test, PUF, DARPA SHIELD, BIST</t>
  </si>
  <si>
    <t>Wang, Jike; Wang, Shanmu; Iravantchi, Yasha; Wang, Mingke; Sample, Alanson; Shin, Kang G.; Wang, Xinbing; Zhou, Chenghu; Chen, Dongyao</t>
  </si>
  <si>
    <t>METRO: Magnetic Road Markings for All-weather, Smart Roads</t>
  </si>
  <si>
    <t>280–293</t>
  </si>
  <si>
    <t>Proceedings of the 21st ACM Conference on Embedded Networked Sensor Systems</t>
  </si>
  <si>
    <t>https://doi.org/10.1145/3625687.3625809</t>
  </si>
  <si>
    <t>10.1145/3625687.3625809</t>
  </si>
  <si>
    <t>Road surface markings, like symbols and line markings, are vital traffic infrastructures for driving safety and efficiency. However, real-world conditions can impair the utility of existing road markings. For example, adverse weather conditions such as snow and rain can quickly obliterate visibility.We propose a novel MagnETic ROad marking system (METRO) for robust recognition of road markings at low cost and high deployability. METRO pairs (a) easily deployable passive magnetic road markings with (b) an automotive-grade magnetic sensing framework that detects and interprets these markings. The design of METRO addresses several real-world challenges, such as mitigating the impact of magnetic disturbances, lowering deployment costs, and enhancing the durability of magnetic tags. On-road field tests of METRO demonstrate an overall accuracy of over 96\% in interpreting various road markings in adverse conditions with less cost (only $0.17 per meter) than traditional road markings ($0.21--7.70 per meter). Our field evaluation of METRO over one month demonstrates the practicality and robustness of METRO in real-world settings. Specifically, we observed no performance degradation in the METRO sensor array and no damage or demagnetization to METRO's magnetic tags.</t>
  </si>
  <si>
    <t>magnetic sensing, all-weather road markings, magnetometer</t>
  </si>
  <si>
    <t>Hu C,Dong W,Yang Y,Shi H,Zhou G</t>
  </si>
  <si>
    <t>Runtime Verification on Hierarchical Properties of ROS-Based Robot Swarms</t>
  </si>
  <si>
    <t>674-689</t>
  </si>
  <si>
    <t>http://dx.doi.org/10.1109/TR.2019.2923681</t>
  </si>
  <si>
    <t>10.1109/TR.2019.2923681</t>
  </si>
  <si>
    <t>Rivera S,State R</t>
  </si>
  <si>
    <t>Securing Robots: An Integrated Approach for Security Challenges and Monitoring for the Robotic Operating System (ROS)</t>
  </si>
  <si>
    <t>754-759</t>
  </si>
  <si>
    <t>2021 IFIP/IEEE International Symposium on Integrated Network Management (IM)</t>
  </si>
  <si>
    <t>Aldegheri S,Bombieri N,Germiniani S,Moschin F,Pravadelli G</t>
  </si>
  <si>
    <t>A containerized ROS-compliant verification environment for robotic systems</t>
  </si>
  <si>
    <t>222-225</t>
  </si>
  <si>
    <t>2021 Design, Automation Test in Europe Conference Exhibition (DATE)</t>
  </si>
  <si>
    <t>http://dx.doi.org/10.23919/DATE51398.2021.9474167</t>
  </si>
  <si>
    <t>10.23919/DATE51398.2021.9474167</t>
  </si>
  <si>
    <t>Desai A,Ghosh S,Seshia SA,Shankar N,Tiwari A</t>
  </si>
  <si>
    <t>SOTER: A Runtime Assurance Framework for Programming Safe Robotics Systems</t>
  </si>
  <si>
    <t>138-150</t>
  </si>
  <si>
    <t>2019 49th Annual IEEE/IFIP International Conference on Dependable Systems and Networks (DSN)</t>
  </si>
  <si>
    <t>http://dx.doi.org/10.1109/DSN.2019.00027</t>
  </si>
  <si>
    <t>10.1109/DSN.2019.00027</t>
  </si>
  <si>
    <t>44-50</t>
  </si>
  <si>
    <t>2017 IEEE/ACM 5th International FME Workshop on Formal Methods in Software Engineering (FormaliSE)</t>
  </si>
  <si>
    <t>http://dx.doi.org/10.1109/FormaliSE.2017.9</t>
  </si>
  <si>
    <t>10.1109/FormaliSE.2017.9</t>
  </si>
  <si>
    <t>Lyons D,Zahra S</t>
  </si>
  <si>
    <t>Using Taint Analysis and Reinforcement Learning (TARL) to Repair Autonomous Robot Software</t>
  </si>
  <si>
    <t>181-184</t>
  </si>
  <si>
    <t>2020 IEEE Security and Privacy Workshops (SPW)</t>
  </si>
  <si>
    <t>http://dx.doi.org/10.1109/SPW50608.2020.00045</t>
  </si>
  <si>
    <t>10.1109/SPW50608.2020.00045</t>
  </si>
  <si>
    <t>Santos A,Cunha A,Macedo N</t>
  </si>
  <si>
    <t>The High-Assurance ROS Framework</t>
  </si>
  <si>
    <t>37-40</t>
  </si>
  <si>
    <t>2021 IEEE/ACM 3rd International Workshop on Robotics Software Engineering (RoSE)</t>
  </si>
  <si>
    <t>http://dx.doi.org/10.1109/RoSE52553.2021.00013</t>
  </si>
  <si>
    <t>10.1109/RoSE52553.2021.00013</t>
  </si>
  <si>
    <t>Cheng,Majumdar A,Wang X,Chong N</t>
  </si>
  <si>
    <t>Field profiling amp; monitoring of payload transistors in FPGAs</t>
  </si>
  <si>
    <t>180-185</t>
  </si>
  <si>
    <t>2017 IEEE 23rd International Symposium on On-Line Testing and Robust System Design (IOLTS)</t>
  </si>
  <si>
    <t>http://dx.doi.org/10.1109/IOLTS.2017.8046215</t>
  </si>
  <si>
    <t>10.1109/IOLTS.2017.8046215</t>
  </si>
  <si>
    <t>Guerrero E,Bonin-Font F,Oliver G</t>
  </si>
  <si>
    <t>Adaptive Visual Information Gathering for Autonomous Exploration of Underwater Environments</t>
  </si>
  <si>
    <t>136487-136506</t>
  </si>
  <si>
    <t>http://dx.doi.org/10.1109/ACCESS.2021.3117343</t>
  </si>
  <si>
    <t>10.1109/ACCESS.2021.3117343</t>
  </si>
  <si>
    <t>Liu SB,Roehm H,Heinzemann C,Lütkebohle I,Oehlerking J,Althoff M</t>
  </si>
  <si>
    <t>Provably safe motion of mobile robots in human environments</t>
  </si>
  <si>
    <t>1351-1357</t>
  </si>
  <si>
    <t>2017 IEEE/RSJ International Conference on Intelligent Robots and Systems (IROS)</t>
  </si>
  <si>
    <t>http://dx.doi.org/10.1109/IROS.2017.8202313</t>
  </si>
  <si>
    <t>10.1109/IROS.2017.8202313</t>
  </si>
  <si>
    <t>Abbas H,Saha I,Shoukry Y,Ehlers R,Fainekos G,Gupta R,Majumdar R,Ulus D</t>
  </si>
  <si>
    <t>Special Session: Embedded Software for Robotics: Challenges and Future Directions</t>
  </si>
  <si>
    <t>1-10</t>
  </si>
  <si>
    <t>2018 International Conference on Embedded Software (EMSOFT)</t>
  </si>
  <si>
    <t>http://dx.doi.org/10.1109/EMSOFT.2018.8537236</t>
  </si>
  <si>
    <t>10.1109/EMSOFT.2018.8537236</t>
  </si>
  <si>
    <t>Duan X,Wang Q,Tian D,Zhou J,Wang J,Sheng Z,Zhao D,Sun Y</t>
  </si>
  <si>
    <t>Implementing Trajectory Tracking Control Algorithm for Autonomous Vehicles</t>
  </si>
  <si>
    <t>947-953</t>
  </si>
  <si>
    <t>2021 IEEE International Conference on Unmanned Systems (ICUS)</t>
  </si>
  <si>
    <t>http://dx.doi.org/10.1109/ICUS52573.2021.9641133</t>
  </si>
  <si>
    <t>10.1109/ICUS52573.2021.9641133</t>
  </si>
  <si>
    <t>Goppert JM,Wagoner AR,Schrader DK,Ghose S,Kim Y,Park S,Gomez M,Matson ET,Hopmeier MJ</t>
  </si>
  <si>
    <t>Realization of an Autonomous, Air-to-Air Counter Unmanned Aerial System (CUAS)</t>
  </si>
  <si>
    <t>235-240</t>
  </si>
  <si>
    <t>2017 First IEEE International Conference on Robotic Computing (IRC)</t>
  </si>
  <si>
    <t>http://dx.doi.org/10.1109/IRC.2017.10</t>
  </si>
  <si>
    <t>10.1109/IRC.2017.10</t>
  </si>
  <si>
    <t>Conference Papers</t>
  </si>
  <si>
    <t>M. Stadler; M. Vierhauser; J. Cleland-Huang</t>
  </si>
  <si>
    <t>Towards flexible Runtime Monitoring Support for ROS-based Applications</t>
  </si>
  <si>
    <t>43-46</t>
  </si>
  <si>
    <t>2022 IEEE/ACM 4th International Workshop on Robotics Software Engineering (RoSE)</t>
  </si>
  <si>
    <t>https://ieeexplore.ieee.org/stamp/stamp.jsp?arnumber=9814830</t>
  </si>
  <si>
    <t>C. Hu; W. Dong; Y. Yang; H. Shi; G. Zhou</t>
  </si>
  <si>
    <t>IEEE Transactions on Reliability</t>
  </si>
  <si>
    <t>https://ieeexplore.ieee.org/stamp/stamp.jsp?arnumber=8759088</t>
  </si>
  <si>
    <t>A. Santos; A. Cunha; N. Macedo</t>
  </si>
  <si>
    <t>https://ieeexplore.ieee.org/stamp/stamp.jsp?arnumber=9474545</t>
  </si>
  <si>
    <t>M. Stadler; M. Vierhauser</t>
  </si>
  <si>
    <t>ROMoSu: Flexible Runtime Monitoring Support for ROS-based Applications</t>
  </si>
  <si>
    <t>53-60</t>
  </si>
  <si>
    <t>2023 IEEE/ACM 5th International Workshop on Robotics Software Engineering (RoSE)</t>
  </si>
  <si>
    <t>https://ieeexplore.ieee.org/stamp/stamp.jsp?arnumber=10190384</t>
  </si>
  <si>
    <t>10.1109/RoSE59155.2023.00013</t>
  </si>
  <si>
    <t>D. Cofer; R. Sattigeri; I. Amundson; J. Babar; S. Hasan; E. W. Smith; K. Nukala; D. Osipychev; M. A. Moser; J. L. Paunicka; D. D. Margineantu; L. Timmerman; J. Q. Stringfield</t>
  </si>
  <si>
    <t>Flight Test of a Collision Avoidance Neural Network with Run-Time Assurance</t>
  </si>
  <si>
    <t>2022 IEEE/AIAA 41st Digital Avionics Systems Conference (DASC)</t>
  </si>
  <si>
    <t>https://ieeexplore.ieee.org/stamp/stamp.jsp?arnumber=9925743</t>
  </si>
  <si>
    <t>10.1109/DASC55683.2022.9925743</t>
  </si>
  <si>
    <t>A. Desai; S. Ghosh; S. A. Seshia; N. Shankar; A. Tiwari</t>
  </si>
  <si>
    <t>https://ieeexplore.ieee.org/stamp/stamp.jsp?arnumber=8809550</t>
  </si>
  <si>
    <t>V. Estivill-Castro; R. Hexel</t>
  </si>
  <si>
    <t>Run-time verification of regularly expressed behavioral properties in robotic systems with logic-labeled finite state machines</t>
  </si>
  <si>
    <t>281-288</t>
  </si>
  <si>
    <t>2016 IEEE International Conference on Simulation, Modeling, and Programming for Autonomous Robots (SIMPAR)</t>
  </si>
  <si>
    <t>https://ieeexplore.ieee.org/stamp/stamp.jsp?arnumber=7862408</t>
  </si>
  <si>
    <t>10.1109/SIMPAR.2016.7862408</t>
  </si>
  <si>
    <t>H. Ohta; N. Akai; E. Takeuchi; S. Kato; M. Edahiro</t>
  </si>
  <si>
    <t>Pure Pursuit Revisited: Field Testing of Autonomous Vehicles in Urban Areas</t>
  </si>
  <si>
    <t>7-12</t>
  </si>
  <si>
    <t>2016 IEEE 4th International Conference on Cyber-Physical Systems, Networks, and Applications (CPSNA)</t>
  </si>
  <si>
    <t>https://ieeexplore.ieee.org/stamp/stamp.jsp?arnumber=7796574</t>
  </si>
  <si>
    <t>10.1109/CPSNA.2016.10</t>
  </si>
  <si>
    <t>E. Bonnah; K. A. Hoque</t>
  </si>
  <si>
    <t>Runtime Monitoring of Time Window Temporal Logic</t>
  </si>
  <si>
    <t>5888-5895</t>
  </si>
  <si>
    <t>IEEE Robotics and Automation Letters</t>
  </si>
  <si>
    <t>https://ieeexplore.ieee.org/stamp/stamp.jsp?arnumber=9738484</t>
  </si>
  <si>
    <t>10.1109/LRA.2022.3160592</t>
  </si>
  <si>
    <t>A. Calabrò; E. Marchetti</t>
  </si>
  <si>
    <t>MOTEF: A Testing Framework for Runtime Monitoring Infrastructures</t>
  </si>
  <si>
    <t>38005-38016</t>
  </si>
  <si>
    <t>IEEE Access</t>
  </si>
  <si>
    <t>https://ieeexplore.ieee.org/stamp/stamp.jsp?arnumber=10466547</t>
  </si>
  <si>
    <t>10.1109/ACCESS.2024.3376239</t>
  </si>
  <si>
    <t>X. Du; A. Tiu; K. Cheng; Y. Liu</t>
  </si>
  <si>
    <t>Trace-Length Independent Runtime Monitoring of Quantitative Policies</t>
  </si>
  <si>
    <t>1489-1510</t>
  </si>
  <si>
    <t>IEEE Transactions on Dependable and Secure Computing</t>
  </si>
  <si>
    <t>https://ieeexplore.ieee.org/stamp/stamp.jsp?arnumber=8725514</t>
  </si>
  <si>
    <t>10.1109/TDSC.2019.2919693</t>
  </si>
  <si>
    <t>B. Pelletier; C. Lesire; C. Grand; D. Doose; M. Rognant</t>
  </si>
  <si>
    <t>Predictive Runtime Verification of Skill-based Robotic Systems using Petri Nets</t>
  </si>
  <si>
    <t>10580-10586</t>
  </si>
  <si>
    <t>2023 IEEE International Conference on Robotics and Automation (ICRA)</t>
  </si>
  <si>
    <t>https://ieeexplore.ieee.org/stamp/stamp.jsp?arnumber=10160434</t>
  </si>
  <si>
    <t>10.1109/ICRA48891.2023.10160434</t>
  </si>
  <si>
    <t>W. Qi; H. Su; J. Zhang; R. Song; G. Ferrigno; E. De Momi; A. Aliverti</t>
  </si>
  <si>
    <t>Active Learning Strategy of Finger Flexion Tracking using sEMG for Robot Hand Control</t>
  </si>
  <si>
    <t>753-758</t>
  </si>
  <si>
    <t>2021 6th IEEE International Conference on Advanced Robotics and Mechatronics (ICARM)</t>
  </si>
  <si>
    <t>https://ieeexplore.ieee.org/stamp/stamp.jsp?arnumber=9536163</t>
  </si>
  <si>
    <t>10.1109/ICARM52023.2021.9536163</t>
  </si>
  <si>
    <t>D. Cheng; A. Majumdar; X. Wang; N. Chong</t>
  </si>
  <si>
    <t>Field profiling &amp; monitoring of payload transistors in FPGAs</t>
  </si>
  <si>
    <t>https://ieeexplore.ieee.org/stamp/stamp.jsp?arnumber=8046215</t>
  </si>
  <si>
    <t>S. Engebråten; K. Glette; O. Yakimenko</t>
  </si>
  <si>
    <t>Field-Testing of High-Level Decentralized Controllers for a Multi-Function Drone Swarm</t>
  </si>
  <si>
    <t>379-386</t>
  </si>
  <si>
    <t>2018 IEEE 14th International Conference on Control and Automation (ICCA)</t>
  </si>
  <si>
    <t>https://ieeexplore.ieee.org/stamp/stamp.jsp?arnumber=8444354</t>
  </si>
  <si>
    <t>10.1109/ICCA.2018.8444354</t>
  </si>
  <si>
    <t>S. Govindaraj; K. Chintamani; J. Gancet; P. Letier; B. van Lierde; Y. Nevatia; G. De Cubber; D. Serrano; M. Esbri Palomares; J. Bedkowski; C. Armbrust; J. Sanchez; A. Coelho; I. Orbe</t>
  </si>
  <si>
    <t>The ICARUS project - Command, Control and Intelligence (C2I)</t>
  </si>
  <si>
    <t>1-4</t>
  </si>
  <si>
    <t>2013 IEEE International Symposium on Safety, Security, and Rescue Robotics (SSRR)</t>
  </si>
  <si>
    <t>https://ieeexplore.ieee.org/stamp/stamp.jsp?arnumber=6719356</t>
  </si>
  <si>
    <t>10.1109/SSRR.2013.6719356</t>
  </si>
  <si>
    <t>A. Barisic; M. Ball; N. Jackson; R. McCarthy; N. Naimi; L. Strässle; J. Becker; M. Brunner; J. Fricke; L. Markovic; I. Seslar; D. Novick; J. Salton; R. Siegwart; S. Bogdan; R. Fierro</t>
  </si>
  <si>
    <t>Multi-Robot System for Autonomous Cooperative Counter-UAS Missions: Design, Integration, and Field Testing</t>
  </si>
  <si>
    <t>203-210</t>
  </si>
  <si>
    <t>2022 IEEE International Symposium on Safety, Security, and Rescue Robotics (SSRR)</t>
  </si>
  <si>
    <t>https://ieeexplore.ieee.org/stamp/stamp.jsp?arnumber=10018733</t>
  </si>
  <si>
    <t>10.1109/SSRR56537.2022.10018733</t>
  </si>
  <si>
    <t>M. Vierhauser; R. Wohlrab; S. Rass</t>
  </si>
  <si>
    <t>Towards Cost-Benefit-Aware Adaptive Monitoring for Cyber-Physical Systems</t>
  </si>
  <si>
    <t>1-6</t>
  </si>
  <si>
    <t>2022 Conference Paper on Communications and Network Security (CNS)</t>
  </si>
  <si>
    <t>https://ieeexplore.ieee.org/stamp/stamp.jsp?arnumber=10092919</t>
  </si>
  <si>
    <t>10.1109/CNS56114.2022.10092919</t>
  </si>
  <si>
    <t>R. Wang; Y. Wei; H. Song; Y. Jiang; Y. Guan; X. Song; X. Li</t>
  </si>
  <si>
    <t>From Offline Towards Real-Time Verification for Robot Systems</t>
  </si>
  <si>
    <t>1712-1721</t>
  </si>
  <si>
    <t>IEEE Transactions on Industrial Informatics</t>
  </si>
  <si>
    <t>https://ieeexplore.ieee.org/stamp/stamp.jsp?arnumber=8245858</t>
  </si>
  <si>
    <t>10.1109/TII.2017.2788901</t>
  </si>
  <si>
    <t>M. M. Pangaliman; S. John Dignadice; K. A. Felicilda; A. James Bautista; A. Perol; R. Santos</t>
  </si>
  <si>
    <t>Comparative Analysis of Different Systematic Odometry Error Correction Methods on a Differential Drive Indoor Service Robot</t>
  </si>
  <si>
    <t>2022 IEEE 14th International Conference on Humanoid, Nanotechnology, Information Technology, Communication and Control, Environment, and Management (HNICEM)</t>
  </si>
  <si>
    <t>https://ieeexplore.ieee.org/stamp/stamp.jsp?arnumber=10109446</t>
  </si>
  <si>
    <t>10.1109/HNICEM57413.2022.10109446</t>
  </si>
  <si>
    <t>M. Zhou; J. Shi</t>
  </si>
  <si>
    <t>The Design and Development of an Affordable Unmanned Surface Vehicle for Estuary Research and STEM Education</t>
  </si>
  <si>
    <t>1-5</t>
  </si>
  <si>
    <t>Global Oceans 2020: Singapore – U.S. Gulf Coast</t>
  </si>
  <si>
    <t>https://ieeexplore.ieee.org/stamp/stamp.jsp?arnumber=9389085</t>
  </si>
  <si>
    <t>10.1109/IEEECONF38699.2020.9389085</t>
  </si>
  <si>
    <t>K. Baxevani; G. E. Otto; A. C. Trembanis; H. G. Tanner</t>
  </si>
  <si>
    <t>Optimal ASV Path-Following for Improved Marine Survey Data Quality</t>
  </si>
  <si>
    <t>1-7</t>
  </si>
  <si>
    <t>OCEANS 2023 - Limerick</t>
  </si>
  <si>
    <t>https://ieeexplore.ieee.org/stamp/stamp.jsp?arnumber=10244725</t>
  </si>
  <si>
    <t>10.1109/OCEANSLimerick52467.2023.10244725</t>
  </si>
  <si>
    <t>S. Bhat; I. Torroba; Ö. Özkahraman; N. Bore; C. I. Sprague; Y. Xie; I. Stenius; J. Severholt; C. Ljung; J. Folkesson; P. Ögren</t>
  </si>
  <si>
    <t>A Cyber-Physical System for Hydrobatic AUVs: System Integration and Field Demonstration</t>
  </si>
  <si>
    <t>1-8</t>
  </si>
  <si>
    <t>2020 IEEE/OES Autonomous Underwater Vehicles Symposium (AUV)</t>
  </si>
  <si>
    <t>https://ieeexplore.ieee.org/stamp/stamp.jsp?arnumber=9267947</t>
  </si>
  <si>
    <t>10.1109/AUV50043.2020.9267947</t>
  </si>
  <si>
    <t>D. P. McMullen; G. Hotson; K. D. Katyal; B. A. Wester; M. S. Fifer; T. G. McGee; A. Harris; M. S. Johannes; R. J. Vogelstein; A. D. Ravitz; W. S. Anderson; N. V. Thakor; N. E. Crone</t>
  </si>
  <si>
    <t>Demonstration of a Semi-Autonomous Hybrid Brain–Machine Interface Using Human Intracranial EEG, Eye Tracking, and Computer Vision to Control a Robotic Upper Limb Prosthetic</t>
  </si>
  <si>
    <t>784-796</t>
  </si>
  <si>
    <t>IEEE Transactions on Neural Systems and Rehabilitation Engineering</t>
  </si>
  <si>
    <t>https://ieeexplore.ieee.org/stamp/stamp.jsp?arnumber=6683036</t>
  </si>
  <si>
    <t>10.1109/TNSRE.2013.2294685</t>
  </si>
  <si>
    <t>A. Filippeschi; L. Peppoloni; I. Kostavelis; J. Gerłowska; E. Ruffaldi; D. Giakoumis; D. Tzovaras; K. Rejdak; C. A. Avizzano</t>
  </si>
  <si>
    <t>Towards Skills Evaluation of Elderly for Human-Robot Interaction</t>
  </si>
  <si>
    <t>886-892</t>
  </si>
  <si>
    <t>2018 27th IEEE International Symposium on Robot and Human Interactive Communication (RO-MAN)</t>
  </si>
  <si>
    <t>https://ieeexplore.ieee.org/stamp/stamp.jsp?arnumber=8525843</t>
  </si>
  <si>
    <t>10.1109/ROMAN.2018.8525843</t>
  </si>
  <si>
    <t>J. -P. Ore; S. Elbaum; C. Detweiler; L. Karkazis</t>
  </si>
  <si>
    <t>Assessing the Type Annotation Burden</t>
  </si>
  <si>
    <t>190-201</t>
  </si>
  <si>
    <t>2018 33rd IEEE/ACM International Conference on Automated Software Engineering (ASE)</t>
  </si>
  <si>
    <t>https://ieeexplore.ieee.org/stamp/stamp.jsp?arnumber=9000049</t>
  </si>
  <si>
    <t>10.1145/3238147.3238173</t>
  </si>
  <si>
    <t>S. Rosioru; G. Stamatescu; I. Stamatescu; I. Fagarasan; D. Popescu</t>
  </si>
  <si>
    <t>Deep Learning based Parts Classification in a Cognitive Robotic Cell System</t>
  </si>
  <si>
    <t>403-408</t>
  </si>
  <si>
    <t>2022 26th International Conference on System Theory, Control and Computing (ICSTCC)</t>
  </si>
  <si>
    <t>https://ieeexplore.ieee.org/stamp/stamp.jsp?arnumber=9931784</t>
  </si>
  <si>
    <t>10.1109/ICSTCC55426.2022.9931784</t>
  </si>
  <si>
    <t>S. V. Gutierrez; G. Di Natale; E. -I. Vatajelu</t>
  </si>
  <si>
    <t>On-Line Method to Limit Unreliability and Bit-Aliasing in RO-PUF</t>
  </si>
  <si>
    <t>2023 IEEE 29th International Symposium on On-Line Testing and Robust System Design (IOLTS)</t>
  </si>
  <si>
    <t>https://ieeexplore.ieee.org/stamp/stamp.jsp?arnumber=10224877</t>
  </si>
  <si>
    <t>10.1109/IOLTS59296.2023.10224877</t>
  </si>
  <si>
    <t>A. Schmidt; J. Reich; I. Sorokos</t>
  </si>
  <si>
    <t>Live in ConSerts: Model-Driven Runtime Safety Assurance on Microcontrollers, Edge, and Cloud Practical Experience Report</t>
  </si>
  <si>
    <t>61-66</t>
  </si>
  <si>
    <t>2021 17th European Dependable Computing Conference (EDCC)</t>
  </si>
  <si>
    <t>https://ieeexplore.ieee.org/stamp/stamp.jsp?arnumber=9603431</t>
  </si>
  <si>
    <t>10.1109/EDCC53658.2021.00016</t>
  </si>
  <si>
    <t>L. Schmidt; A. Narayan; S. Fischmeister</t>
  </si>
  <si>
    <t>TREM: A tool for mining timed regular specifications from system traces</t>
  </si>
  <si>
    <t>901-906</t>
  </si>
  <si>
    <t>2017 32nd IEEE/ACM International Conference on Automated Software Engineering (ASE)</t>
  </si>
  <si>
    <t>https://ieeexplore.ieee.org/stamp/stamp.jsp?arnumber=8115702</t>
  </si>
  <si>
    <t>10.1109/ASE.2017.8115702</t>
  </si>
  <si>
    <t>K. -T. Xie; J. -J. Bai; Y. -H. Zou; Y. -P. Wang</t>
  </si>
  <si>
    <t>ROZZ: Property-based Fuzzing for Robotic Programs in ROS</t>
  </si>
  <si>
    <t>6786-6792</t>
  </si>
  <si>
    <t>2022 International Conference on Robotics and Automation (ICRA)</t>
  </si>
  <si>
    <t>https://ieeexplore.ieee.org/stamp/stamp.jsp?arnumber=9811701</t>
  </si>
  <si>
    <t>10.1109/ICRA46639.2022.9811701</t>
  </si>
  <si>
    <t>A. Douadi; G. Di Natale; P. Maistri; E. -I. Vatajelu; V. Beroulle</t>
  </si>
  <si>
    <t>A Study of High Temperature Effects on Ring Oscillator Based Physical Unclonable Functions</t>
  </si>
  <si>
    <t>https://ieeexplore.ieee.org/stamp/stamp.jsp?arnumber=10224886</t>
  </si>
  <si>
    <t>10.1109/IOLTS59296.2023.10224886</t>
  </si>
  <si>
    <t>J. M. Goppert; A. R. Wagoner; D. K. Schrader; S. Ghose; Y. Kim; S. Park; M. Gomez; E. T. Matson; M. J. Hopmeier</t>
  </si>
  <si>
    <t>https://ieeexplore.ieee.org/stamp/stamp.jsp?arnumber=7926544</t>
  </si>
  <si>
    <t>A. Mongardi; F. Rossi; A. Prestia; P. M. Ros; M. R. Roch; M. Martina; D. Demarchi</t>
  </si>
  <si>
    <t>Hand Gestures Recognition for Human-Machine Interfaces: A Low-Power Bio-Inspired Armband</t>
  </si>
  <si>
    <t>1348-1365</t>
  </si>
  <si>
    <t>IEEE Transactions on Biomedical Circuits and Systems</t>
  </si>
  <si>
    <t>https://ieeexplore.ieee.org/stamp/stamp.jsp?arnumber=9907861</t>
  </si>
  <si>
    <t>10.1109/TBCAS.2022.3211424</t>
  </si>
  <si>
    <t>A. Petrovska; S. Quijano; I. Gerostathopoulos; A. Pretschner</t>
  </si>
  <si>
    <t>Knowledge Aggregation with Subjective Logic in Multi-Agent Self-Adaptive Cyber-Physical Systems</t>
  </si>
  <si>
    <t>149-155</t>
  </si>
  <si>
    <t>2020 IEEE/ACM 15th International Symposium on Software Engineering for Adaptive and Self-Managing Systems (SEAMS)</t>
  </si>
  <si>
    <t>https://ieeexplore.ieee.org/stamp/stamp.jsp?arnumber=10148734</t>
  </si>
  <si>
    <t>A. Coronato; L. Gallo</t>
  </si>
  <si>
    <t>Towards abnormal behavior detection of cognitive impaired people</t>
  </si>
  <si>
    <t>859-864</t>
  </si>
  <si>
    <t>2012 IEEE International Conference on Pervasive Computing and Communications Workshops</t>
  </si>
  <si>
    <t>https://ieeexplore.ieee.org/stamp/stamp.jsp?arnumber=6197632</t>
  </si>
  <si>
    <t>10.1109/PerComW.2012.6197632</t>
  </si>
  <si>
    <t>J. L. Amato; J. J. Anderson; T. J. Carlone; M. E. Fagan; K. A. Stafford; T. Padir</t>
  </si>
  <si>
    <t>Design and experimental validation of a mobile robot platform for analog planetary exploration</t>
  </si>
  <si>
    <t>2686-2692</t>
  </si>
  <si>
    <t>IECON 2012 - 38th Annual Conference on IEEE Industrial Electronics Society</t>
  </si>
  <si>
    <t>https://ieeexplore.ieee.org/stamp/stamp.jsp?arnumber=6389152</t>
  </si>
  <si>
    <t>10.1109/IECON.2012.6389152</t>
  </si>
  <si>
    <t>K. Tong; S. Solmaz; M. Horn</t>
  </si>
  <si>
    <t>A Search-based Motion Planner Utilizing a Monitoring Functionality for Initiating Minimal Risk Maneuvers</t>
  </si>
  <si>
    <t>4048-4055</t>
  </si>
  <si>
    <t>2022 IEEE 25th International Conference on Intelligent Transportation Systems (ITSC)</t>
  </si>
  <si>
    <t>https://ieeexplore.ieee.org/stamp/stamp.jsp?arnumber=9921913</t>
  </si>
  <si>
    <t>10.1109/ITSC55140.2022.9921913</t>
  </si>
  <si>
    <t>P. Musau; N. Hamilton; D. M. Lopez; P. Robinette; T. T. Johnson</t>
  </si>
  <si>
    <t>On Using Real-Time Reachability for the Safety Assurance of Machine Learning Controllers</t>
  </si>
  <si>
    <t>2022 IEEE International Conference on Assured Autonomy (ICAA)</t>
  </si>
  <si>
    <t>https://ieeexplore.ieee.org/stamp/stamp.jsp?arnumber=9763623</t>
  </si>
  <si>
    <t>10.1109/ICAA52185.2022.00010</t>
  </si>
  <si>
    <t>S. Zheng; Z. Lin; Q. Zeng; R. Zheng; C. Liu; H. Xiong</t>
  </si>
  <si>
    <t>IAPcloud: A Cloud Control Platform for Heterogeneous Robots</t>
  </si>
  <si>
    <t>30577-30591</t>
  </si>
  <si>
    <t>https://ieeexplore.ieee.org/stamp/stamp.jsp?arnumber=8360427</t>
  </si>
  <si>
    <t>10.1109/ACCESS.2018.2837904</t>
  </si>
  <si>
    <t>P. J. Bonczek; R. Peddi; S. Gao; N. Bezzo</t>
  </si>
  <si>
    <t>Detection of Nonrandom Sign-Based Behavior for Resilient Coordination of Robotic Swarms</t>
  </si>
  <si>
    <t>92-109</t>
  </si>
  <si>
    <t>IEEE Transactions on Robotics</t>
  </si>
  <si>
    <t>https://ieeexplore.ieee.org/stamp/stamp.jsp?arnumber=9686360</t>
  </si>
  <si>
    <t>10.1109/TRO.2021.3139592</t>
  </si>
  <si>
    <t>V. Kubelka; M. Reinstein</t>
  </si>
  <si>
    <t>Complementary filtering approach to orientation estimation using inertial sensors only</t>
  </si>
  <si>
    <t>599-605</t>
  </si>
  <si>
    <t>2012 IEEE International Conference on Robotics and Automation</t>
  </si>
  <si>
    <t>https://ieeexplore.ieee.org/stamp/stamp.jsp?arnumber=6224564</t>
  </si>
  <si>
    <t>10.1109/ICRA.2012.6224564</t>
  </si>
  <si>
    <t>A. Afzal; D. S. Katz; C. Le Goues; C. S. Timperley</t>
  </si>
  <si>
    <t>Simulation for Robotics Test Automation: Developer Perspectives</t>
  </si>
  <si>
    <t>263-274</t>
  </si>
  <si>
    <t>2021 14th Conference Paper on Software Testing, Verification and Validation (ICST)</t>
  </si>
  <si>
    <t>https://ieeexplore.ieee.org/stamp/stamp.jsp?arnumber=9438553</t>
  </si>
  <si>
    <t>10.1109/ICST49551.2021.00036</t>
  </si>
  <si>
    <t>C. McKinnon; J. A. Marshall</t>
  </si>
  <si>
    <t>Automatic Identification of Large Fragments in a Pile of Broken Rock Using a Time-of-Flight Camera</t>
  </si>
  <si>
    <t>935-942</t>
  </si>
  <si>
    <t>IEEE Transactions on Automation Science and Engineering</t>
  </si>
  <si>
    <t>https://ieeexplore.ieee.org/stamp/stamp.jsp?arnumber=6767131</t>
  </si>
  <si>
    <t>10.1109/TASE.2014.2308011</t>
  </si>
  <si>
    <t>G. Volk; Q. Delooz; F. A. Schiegg; A. Von Bernuth; A. Festag; O. Bringmann</t>
  </si>
  <si>
    <t>Towards Realistic Evaluation of Collective Perception for Connected and Automated Driving</t>
  </si>
  <si>
    <t>1049-1056</t>
  </si>
  <si>
    <t>2021 IEEE International Intelligent Transportation Systems Conference (ITSC)</t>
  </si>
  <si>
    <t>https://ieeexplore.ieee.org/stamp/stamp.jsp?arnumber=9564783</t>
  </si>
  <si>
    <t>10.1109/ITSC48978.2021.9564783</t>
  </si>
  <si>
    <t>M. Fahad; Y. Guo; B. Bingham; K. Krasnosky; L. Fitzpatrick; F. A. Sanabria</t>
  </si>
  <si>
    <t>Ocean Plume Tracking with Unmanned Surface Vessels: Algorithms and Experiments</t>
  </si>
  <si>
    <t>2018 13th World Congress on Intelligent Control and Automation (WCICA)</t>
  </si>
  <si>
    <t>https://ieeexplore.ieee.org/stamp/stamp.jsp?arnumber=8630536</t>
  </si>
  <si>
    <t>10.1109/WCICA.2018.8630536</t>
  </si>
  <si>
    <t>S. Abid; B. Hayat; S. Shafique; Z. Ali; B. Ahmed; F. Riaz; T. -E. Sung; K. -I. Kim</t>
  </si>
  <si>
    <t>A Robust QR and Computer Vision-Based Sensorless Steering Angle Control, Localization, and Motion Planning of Self-Driving Vehicles</t>
  </si>
  <si>
    <t>151766-151774</t>
  </si>
  <si>
    <t>https://ieeexplore.ieee.org/stamp/stamp.jsp?arnumber=9597536</t>
  </si>
  <si>
    <t>10.1109/ACCESS.2021.3124636</t>
  </si>
  <si>
    <t>J. Park; M. Kang; Y. Lee; J. Jung; H. -T. Choi; J. Choi</t>
  </si>
  <si>
    <t>Multiple Autonomous Surface Vehicles for Autonomous Cooperative Navigation Tasks in a Marine Environment: Development and Preliminary Field Tests</t>
  </si>
  <si>
    <t>36203-36217</t>
  </si>
  <si>
    <t>https://ieeexplore.ieee.org/stamp/stamp.jsp?arnumber=10086525</t>
  </si>
  <si>
    <t>10.1109/ACCESS.2023.3262985</t>
  </si>
  <si>
    <t>E. Guerrero; F. Bonin-Font; G. Oliver</t>
  </si>
  <si>
    <t>https://ieeexplore.ieee.org/stamp/stamp.jsp?arnumber=9557264</t>
  </si>
  <si>
    <t>Z. Wang; P. Spasojevic; B. W. Schlake; N. Mulay; A. F. Zaman; X. Liu</t>
  </si>
  <si>
    <t>Development and Testing of a UWB-Based Vehicle-to-Vehicle (V2V) Ranging System for Self-Propelled Rail Vehicles</t>
  </si>
  <si>
    <t>3247-3261</t>
  </si>
  <si>
    <t>IEEE Transactions on Vehicular Technology</t>
  </si>
  <si>
    <t>https://ieeexplore.ieee.org/stamp/stamp.jsp?arnumber=10301547</t>
  </si>
  <si>
    <t>10.1109/TVT.2023.3327727</t>
  </si>
  <si>
    <t>S. B. Liu; H. Roehm; C. Heinzemann; I. Lütkebohle; J. Oehlerking; M. Althoff</t>
  </si>
  <si>
    <t>https://ieeexplore.ieee.org/stamp/stamp.jsp?arnumber=8202313</t>
  </si>
  <si>
    <t>X. Duan; Q. Wang; D. Tian; J. Zhou; J. Wang; Z. Sheng; D. Zhao; Y. Sun</t>
  </si>
  <si>
    <t>https://ieeexplore.ieee.org/stamp/stamp.jsp?arnumber=9641133</t>
  </si>
  <si>
    <t>Journal Journal Article</t>
  </si>
  <si>
    <t>Lewis T,Bhaganagar K</t>
  </si>
  <si>
    <t>Configurable simulation strategies for testing pollutant plume source localization algorithms using autonomous multisensor mobile robots</t>
  </si>
  <si>
    <t>2022</t>
  </si>
  <si>
    <t>https://www.scopus.com/inward/record.uri?eid=2-s2.0-85126591262&amp;doi=10.1177%2f17298806221081325&amp;partnerID=40&amp;md5=d666eb8ea5fa16ed1e3c8c1224103198;http://dx.doi.org/10.1177/17298806221081325</t>
  </si>
  <si>
    <t>10.1177/17298806221081325</t>
  </si>
  <si>
    <t>https://www.scopus.com/inward/record.uri?eid=2-s2.0-85112867238&amp;doi=10.1109%2fRoSE52553.2021.00013&amp;partnerID=40&amp;md5=7022369739fc03b312befd9ed16f2f4f;http://dx.doi.org/10.1109/RoSE52553.2021.00013</t>
  </si>
  <si>
    <t>Balakrishnan A,Deshmukh J,Hoxha B,Yamaguchi T,Fainekos G</t>
  </si>
  <si>
    <t>PerceMon: Online Monitoring for Perception Systems</t>
  </si>
  <si>
    <t>12974 LNCS</t>
  </si>
  <si>
    <t>297-308</t>
  </si>
  <si>
    <t>https://www.scopus.com/inward/record.uri?eid=2-s2.0-85117525096&amp;doi=10.1007%2f978-3-030-88494-9_18&amp;partnerID=40&amp;md5=5a021abc6ccbce76750fea194d607223;http://dx.doi.org/10.1007/978-3-030-88494-9_18</t>
  </si>
  <si>
    <t>10.1007/978-3-030-88494-9_18</t>
  </si>
  <si>
    <t>Ferrando A,Cardoso RC,Fisher M,Ancona D,Franceschini L,Mascardi V</t>
  </si>
  <si>
    <t>ROSMonitoring: A Runtime Verification Framework for ROS</t>
  </si>
  <si>
    <t>12228 LNAI</t>
  </si>
  <si>
    <t>387-399</t>
  </si>
  <si>
    <t>https://www.scopus.com/inward/record.uri?eid=2-s2.0-85097826781&amp;doi=10.1007%2f978-3-030-63486-5_40&amp;partnerID=40&amp;md5=56714d2ea9da947232b55f252edb59d1;http://dx.doi.org/10.1007/978-3-030-63486-5_40</t>
  </si>
  <si>
    <t>10.1007/978-3-030-63486-5_40</t>
  </si>
  <si>
    <t>Shivakumar S,Torfah H,Desai A,Seshia SA</t>
  </si>
  <si>
    <t>SOTER on ROS: A Run-Time Assurance Framework on the Robot Operating System</t>
  </si>
  <si>
    <t>12399 LNCS</t>
  </si>
  <si>
    <t>184-194</t>
  </si>
  <si>
    <t>https://www.scopus.com/inward/record.uri?eid=2-s2.0-85093080550&amp;doi=10.1007%2f978-3-030-60508-7_10&amp;partnerID=40&amp;md5=b663737f09a39a89fd2c8e944e62b6c3;http://dx.doi.org/10.1007/978-3-030-60508-7_10</t>
  </si>
  <si>
    <t>10.1007/978-3-030-60508-7_10</t>
  </si>
  <si>
    <t>https://www.scopus.com/inward/record.uri?eid=2-s2.0-85072119400&amp;doi=10.1109%2fDSN.2019.00027&amp;partnerID=40&amp;md5=58947c7b7a10b45ce4c67d6743e76ae5;http://dx.doi.org/10.1109/DSN.2019.00027</t>
  </si>
  <si>
    <t>The system design and gait planning for walking-climbing hexapod</t>
  </si>
  <si>
    <t>Part F148152</t>
  </si>
  <si>
    <t>208-212</t>
  </si>
  <si>
    <t>https://www.scopus.com/inward/record.uri?eid=2-s2.0-85066478152&amp;doi=10.1145%2f3319921.3319940&amp;partnerID=40&amp;md5=4e46980e19f1cd91c761d7c5036c53b7;http://dx.doi.org/10.1145/3319921.3319940</t>
  </si>
  <si>
    <t>Conte G,Scaradozzi D,Mannocchi D,Raspa P,Panebianco L,Screpanti L</t>
  </si>
  <si>
    <t>Development and Experimental Tests of a ROS Multi-agent Structure for Autonomous Surface Vehicles</t>
  </si>
  <si>
    <t>3-4</t>
  </si>
  <si>
    <t>705-718</t>
  </si>
  <si>
    <t>https://www.scopus.com/inward/record.uri?eid=2-s2.0-85030717330&amp;doi=10.1007%2fs10846-017-0700-9&amp;partnerID=40&amp;md5=b4843b28aa15cbaaaffc96af2df6b7a8;http://dx.doi.org/10.1007/s10846-017-0700-9</t>
  </si>
  <si>
    <t>10.1007/s10846-017-0700-9</t>
  </si>
  <si>
    <t>Roman F,Amory A,Maidana R</t>
  </si>
  <si>
    <t>Overseer: A multi robot monitoring infrastructure</t>
  </si>
  <si>
    <t>141-148</t>
  </si>
  <si>
    <t>https://www.scopus.com/inward/record.uri?eid=2-s2.0-85071571693&amp;doi=10.5220%2f0006851801410148&amp;partnerID=40&amp;md5=4e9ae01329f4e85aa04d4a4420a0b781;http://dx.doi.org/10.5220/0006851801410148</t>
  </si>
  <si>
    <t>10.5220/0006851801410148</t>
  </si>
  <si>
    <t>Liu SB,Roehm H,Heinzemann C,Lutkebohle I,Oehlerking J,Althoff M</t>
  </si>
  <si>
    <t>2017-September</t>
  </si>
  <si>
    <t>https://www.scopus.com/inward/record.uri?eid=2-s2.0-85041956351&amp;doi=10.1109%2fIROS.2017.8202313&amp;partnerID=40&amp;md5=23d59f5d4fe7a20012862cc3950d434a;http://dx.doi.org/10.1109/IROS.2017.8202313</t>
  </si>
  <si>
    <t>Realization of an autonomous, air-to-air Counter Unmanned Aerial System (CUAS)</t>
  </si>
  <si>
    <t>https://www.scopus.com/inward/record.uri?eid=2-s2.0-85020189245&amp;doi=10.1109%2fIRC.2017.10&amp;partnerID=40&amp;md5=d638aabc6d3acab56c5eb512d4a400ea;http://dx.doi.org/10.1109/IRC.2017.10</t>
  </si>
  <si>
    <t>Beul M,Krombach N,Nieuwenhuisen M,Droeschel D,Behnke S</t>
  </si>
  <si>
    <t>Autonomous navigation in a warehouse with a cognitive micro aerial vehicle</t>
  </si>
  <si>
    <t>487-524</t>
  </si>
  <si>
    <t>https://www.scopus.com/inward/record.uri?eid=2-s2.0-85019767348&amp;doi=10.1007%2f978-3-319-54927-9_15&amp;partnerID=40&amp;md5=f76fe2d78445e1f4d7c1c65bd01ffab4;http://dx.doi.org/10.1007/978-3-319-54927-9_15</t>
  </si>
  <si>
    <t>10.1007/978-3-319-54927-9_15</t>
  </si>
  <si>
    <t>Post MA,Bianco A,Yan XT</t>
  </si>
  <si>
    <t>Autonomous navigation with ROS for a mobile robot in agricultural fields</t>
  </si>
  <si>
    <t>79-87</t>
  </si>
  <si>
    <t>https://www.scopus.com/inward/record.uri?eid=2-s2.0-85029376864&amp;doi=10.5220%2f0006434400790087&amp;partnerID=40&amp;md5=a8063e9a9f08bfbb4dace13c9e6dd665;http://dx.doi.org/10.5220/0006434400790087</t>
  </si>
  <si>
    <t>10.5220/0006434400790087</t>
  </si>
  <si>
    <t>Huang J,Erdogan C,Zhang Y,Moore B,Luo Q,Sundaresan A,Rosu G</t>
  </si>
  <si>
    <t>ROSRV: Runtime verification for robots</t>
  </si>
  <si>
    <t>247-254</t>
  </si>
  <si>
    <t>https://www.scopus.com/inward/record.uri?eid=2-s2.0-84921715155&amp;doi=10.1007%2f978-3-319-11164-3_20&amp;partnerID=40&amp;md5=ad303906a485016eb10a4ef30ea1e546;http://dx.doi.org/10.1007/978-3-319-11164-3_20</t>
  </si>
  <si>
    <t>10.1007/978-3-319-11164-3_20</t>
  </si>
  <si>
    <t>Langerwisch M,Ax M,Thamke S,Remmersmann T,Tiderko A,Kuhnert KD,Wagner B</t>
  </si>
  <si>
    <t>Realization of an autonomous team of unmanned ground and aerial vehicles</t>
  </si>
  <si>
    <t>7506 LNAI</t>
  </si>
  <si>
    <t>PART 1</t>
  </si>
  <si>
    <t>302-312</t>
  </si>
  <si>
    <t>2012</t>
  </si>
  <si>
    <t>https://www.scopus.com/inward/record.uri?eid=2-s2.0-84892877099&amp;doi=10.1007%2f978-3-642-33509-9_29&amp;partnerID=40&amp;md5=e7017f066afc5bbe0a04982fe0693241;http://dx.doi.org/10.1007/978-3-642-33509-9_29</t>
  </si>
  <si>
    <t>10.1007/978-3-642-33509-9_29</t>
  </si>
  <si>
    <t>Ferrando A.; Cardoso R.C.; Fisher M.; Ancona D.; Franceschini L.; Mascardi V.</t>
  </si>
  <si>
    <t>https://www.scopus.com/inward/record.uri?eid=2-s2.0-85097826781&amp;doi=10.1007%2f978-3-030-63486-5_40&amp;partnerID=40&amp;md5=56714d2ea9da947232b55f252edb59d1</t>
  </si>
  <si>
    <t>Lewis T.; Bhaganagar K.</t>
  </si>
  <si>
    <t>https://www.scopus.com/inward/record.uri?eid=2-s2.0-85126591262&amp;doi=10.1177%2f17298806221081325&amp;partnerID=40&amp;md5=d666eb8ea5fa16ed1e3c8c1224103198</t>
  </si>
  <si>
    <t>Goppert J.M.; Wagoner A.R.; Schrader D.K.; Ghose S.; Kim Y.; Park S.; Gomez M.; Matson E.T.; Hopmeier M.J.</t>
  </si>
  <si>
    <t>https://www.scopus.com/inward/record.uri?eid=2-s2.0-85020189245&amp;doi=10.1109%2fIRC.2017.10&amp;partnerID=40&amp;md5=d638aabc6d3acab56c5eb512d4a400ea</t>
  </si>
  <si>
    <t>Bhat S.; Panteli C.; Stenius I.; Dimarogonas D.V.</t>
  </si>
  <si>
    <t>Nonlinear model predictive control for hydrobatics: Experiments with an underactuated AUV</t>
  </si>
  <si>
    <t>40</t>
  </si>
  <si>
    <t>1840-1859</t>
  </si>
  <si>
    <t>https://www.scopus.com/inward/record.uri?eid=2-s2.0-85161881701&amp;doi=10.1002%2frob.22218&amp;partnerID=40&amp;md5=b7c88024917e6d8a789b9445b298423e</t>
  </si>
  <si>
    <t>10.1002/rob.22218</t>
  </si>
  <si>
    <t>Anderson J.; Fainekos G.; Hoxha B.; Okamoto H.; Prokhorov D.</t>
  </si>
  <si>
    <t>Pattern Matching for Perception Streams</t>
  </si>
  <si>
    <t>14245 LNCS</t>
  </si>
  <si>
    <t>251-270</t>
  </si>
  <si>
    <t>https://www.scopus.com/inward/record.uri?eid=2-s2.0-85174631687&amp;doi=10.1007%2f978-3-031-44267-4_13&amp;partnerID=40&amp;md5=2d2f184a1b5ab31ead835848561b4ed6</t>
  </si>
  <si>
    <t>10.1007/978-3-031-44267-4_13</t>
  </si>
  <si>
    <t>Xie K.-T.; Bai J.-J.; Zou Y.-H.; Wang Y.-P.</t>
  </si>
  <si>
    <t>https://www.scopus.com/inward/record.uri?eid=2-s2.0-85136323701&amp;doi=10.1109%2fICRA46639.2022.9811701&amp;partnerID=40&amp;md5=2825c3122d9560d5c6c7019afc30dfad</t>
  </si>
  <si>
    <t>Langerwisch M.; Ax M.; Thamke S.; Remmersmann T.; Tiderko A.; Kuhnert K.-D.; Wagner B.</t>
  </si>
  <si>
    <t>https://www.scopus.com/inward/record.uri?eid=2-s2.0-84892877099&amp;doi=10.1007%2f978-3-642-33509-9_29&amp;partnerID=40&amp;md5=e7017f066afc5bbe0a04982fe0693241</t>
  </si>
  <si>
    <t>Desai A.; Ghosh S.; Seshia S.A.; Shankar N.; Tiwari A.</t>
  </si>
  <si>
    <t>https://www.scopus.com/inward/record.uri?eid=2-s2.0-85072119400&amp;doi=10.1109%2fDSN.2019.00027&amp;partnerID=40&amp;md5=58947c7b7a10b45ce4c67d6743e76ae5</t>
  </si>
  <si>
    <t>Conte G.; Scaradozzi D.; Mannocchi D.; Raspa P.; Panebianco L.</t>
  </si>
  <si>
    <t>Development and testing of low-cost ASV</t>
  </si>
  <si>
    <t>2016-January</t>
  </si>
  <si>
    <t>579-584</t>
  </si>
  <si>
    <t>https://www.scopus.com/inward/record.uri?eid=2-s2.0-84987880983&amp;partnerID=40&amp;md5=ee962145744b46771f7a93b9a110994d</t>
  </si>
  <si>
    <t>Edirisinghe S.; Satake S.; Brščić D.; Liu Y.; Kanda T.</t>
  </si>
  <si>
    <t>Field Trial of an Autonomous Shopworker Robot that Aims to Provide Friendly Encouragement and Exert Social Pressure</t>
  </si>
  <si>
    <t>194-202</t>
  </si>
  <si>
    <t>https://www.scopus.com/inward/record.uri?eid=2-s2.0-85188462009&amp;doi=10.1145%2f3610977.3635007&amp;partnerID=40&amp;md5=4c9343a39bcea48e22a6039935c2bfcb</t>
  </si>
  <si>
    <t>10.1145/3610977.3635007</t>
  </si>
  <si>
    <t>Conte G.; Scaradozzi D.; Mannocchi D.; Raspa P.; Panebianco L.; Screpanti L.</t>
  </si>
  <si>
    <t>92</t>
  </si>
  <si>
    <t>https://www.scopus.com/inward/record.uri?eid=2-s2.0-85030717330&amp;doi=10.1007%2fs10846-017-0700-9&amp;partnerID=40&amp;md5=b4843b28aa15cbaaaffc96af2df6b7a8</t>
  </si>
  <si>
    <t>Balakrishnan A.; Deshmukh J.; Hoxha B.; Yamaguchi T.; Fainekos G.</t>
  </si>
  <si>
    <t>PerceMon: Online Monitoring for Perception Systems</t>
  </si>
  <si>
    <t>https://www.scopus.com/inward/record.uri?eid=2-s2.0-85117525096&amp;doi=10.1007%2f978-3-030-88494-9_18&amp;partnerID=40&amp;md5=5a021abc6ccbce76750fea194d607223</t>
  </si>
  <si>
    <t>Neilan J.; Eddy J.; Tran L.; Kelley B.; McQuarry K.; Vaughn M.; Williams R.; Allen B.D.</t>
  </si>
  <si>
    <t>Field testing visual odometry: Results from benchtop to flight for autonomous science mission needs</t>
  </si>
  <si>
    <t>https://www.scopus.com/inward/record.uri?eid=2-s2.0-85085405013&amp;doi=10.2514%2f6.2017-3989&amp;partnerID=40&amp;md5=5af799758e51a203450e993cf41d0389</t>
  </si>
  <si>
    <t>10.2514/6.2017-3989</t>
  </si>
  <si>
    <t>Petrosyan M.; Gevorgyan T.; Kirakosyan G.; Ghulikyan L.; Hovhannisyan A.; Ayvazyan N.</t>
  </si>
  <si>
    <t>Testing green silver nanopJournal Articles for genotoxicity, antioxidant and anticancer activity</t>
  </si>
  <si>
    <t>77</t>
  </si>
  <si>
    <t>567-571</t>
  </si>
  <si>
    <t>https://www.scopus.com/inward/record.uri?eid=2-s2.0-85075614364&amp;doi=10.1007%2f978-3-030-31866-6_101&amp;partnerID=40&amp;md5=4d921a6d4a2f03db8f4725a05c342d0f</t>
  </si>
  <si>
    <t>10.1007/978-3-030-31866-6_101</t>
  </si>
  <si>
    <t>Guerrero E.; Bonin-Font F.; Oliver G.</t>
  </si>
  <si>
    <t>9</t>
  </si>
  <si>
    <t>https://www.scopus.com/inward/record.uri?eid=2-s2.0-85117206365&amp;doi=10.1109%2fACCESS.2021.3117343&amp;partnerID=40&amp;md5=18c47c748e824dc12612fdd001092ddd</t>
  </si>
  <si>
    <t>Yang Y.; Holvoet T.</t>
  </si>
  <si>
    <t>Generating Safe Autonomous Decision-Making in ROS</t>
  </si>
  <si>
    <t>371</t>
  </si>
  <si>
    <t>184-192</t>
  </si>
  <si>
    <t>https://www.scopus.com/inward/record.uri?eid=2-s2.0-85139824617&amp;doi=10.4204%2fEPTCS.371.13&amp;partnerID=40&amp;md5=a67b66c8edd097a3c92cb1808de00cf7</t>
  </si>
  <si>
    <t>10.4204/EPTCS.371.13</t>
  </si>
  <si>
    <t>Yamaguchi T.; Hoxha B.; Ničković D.</t>
  </si>
  <si>
    <t>RTAMT – Runtime Robustness Monitors with Application to CPS and Robotics</t>
  </si>
  <si>
    <t>26</t>
  </si>
  <si>
    <t>79-99</t>
  </si>
  <si>
    <t>https://www.scopus.com/inward/record.uri?eid=2-s2.0-85173776351&amp;doi=10.1007%2fs10009-023-00720-3&amp;partnerID=40&amp;md5=36d7707cffe199d66e22fb9d384fa300</t>
  </si>
  <si>
    <t>10.1007/s10009-023-00720-3</t>
  </si>
  <si>
    <t>Post M.A.; Bianco A.; Yan X.T.</t>
  </si>
  <si>
    <t>https://www.scopus.com/inward/record.uri?eid=2-s2.0-85029376864&amp;doi=10.5220%2f0006434400790087&amp;partnerID=40&amp;md5=a8063e9a9f08bfbb4dace13c9e6dd665</t>
  </si>
  <si>
    <t>Degirmenci E.; Kırca Y.S.; Örnek Ö.; Bulut M.; Kahraman S.; Özkan M.; Yazıcı A.</t>
  </si>
  <si>
    <t>Developing an Integrated Runtime Verification for Safety and Security of Industrial Robot Inspection System</t>
  </si>
  <si>
    <t>14136 LNAI</t>
  </si>
  <si>
    <t>126-137</t>
  </si>
  <si>
    <t>https://www.scopus.com/inward/record.uri?eid=2-s2.0-85172032760&amp;doi=10.1007%2f978-3-031-43360-3_11&amp;partnerID=40&amp;md5=746d16c472060cca89ead9a66b81c680</t>
  </si>
  <si>
    <t>10.1007/978-3-031-43360-3_11</t>
  </si>
  <si>
    <t>Liu S.B.; Roehm H.; Heinzemann C.; Lutkebohle I.; Oehlerking J.; Althoff M.</t>
  </si>
  <si>
    <t>https://www.scopus.com/inward/record.uri?eid=2-s2.0-85041956351&amp;doi=10.1109%2fIROS.2017.8202313&amp;partnerID=40&amp;md5=23d59f5d4fe7a20012862cc3950d434a</t>
  </si>
  <si>
    <t>Huang J.; Erdogan C.; Zhang Y.; Moore B.; Luo Q.; Sundaresan A.; Rosu G.</t>
  </si>
  <si>
    <t>8734</t>
  </si>
  <si>
    <t>https://www.scopus.com/inward/record.uri?eid=2-s2.0-84921715155&amp;doi=10.1007%2f978-3-319-11164-3_20&amp;partnerID=40&amp;md5=ad303906a485016eb10a4ef30ea1e546</t>
  </si>
  <si>
    <t>Wang Z.; Spasojevic P.; Schlake B.W.; Mulay N.; Zaman A.F.; Liu X.</t>
  </si>
  <si>
    <t>73</t>
  </si>
  <si>
    <t>https://www.scopus.com/inward/record.uri?eid=2-s2.0-85181577235&amp;doi=10.1109%2fTVT.2023.3327727&amp;partnerID=40&amp;md5=ed93973857d2a87520dde733561d93eb</t>
  </si>
  <si>
    <t>Kirca Y.S.; Degirmenci E.; Demirci Z.; Yazici A.; Ozkan M.; Ergun S.; Kanak A.</t>
  </si>
  <si>
    <t>Runtime Verification for Anomaly Detection of Robotic Systems Security</t>
  </si>
  <si>
    <t>11</t>
  </si>
  <si>
    <t>https://www.scopus.com/inward/record.uri?eid=2-s2.0-85149207910&amp;doi=10.3390%2fmachines11020166&amp;partnerID=40&amp;md5=84239538f175c2ea8d7bbf6b7c5237bb</t>
  </si>
  <si>
    <t>10.3390/machines11020166</t>
  </si>
  <si>
    <t>Hu C.; Dong W.; Yang Y.; Shi H.; Zhou G.</t>
  </si>
  <si>
    <t>69</t>
  </si>
  <si>
    <t>https://www.scopus.com/inward/record.uri?eid=2-s2.0-85069489020&amp;doi=10.1109%2fTR.2019.2923681&amp;partnerID=40&amp;md5=73630a85c9ccb37d47bff0aebf8a5922</t>
  </si>
  <si>
    <t>Perez I.; Mavridou A.; Pressburger T.; Will A.; Martin P.J.</t>
  </si>
  <si>
    <t>Monitoring ROS2: from Requirements to Autonomous Robots</t>
  </si>
  <si>
    <t>208-216</t>
  </si>
  <si>
    <t>https://www.scopus.com/inward/record.uri?eid=2-s2.0-85139824330&amp;doi=10.4204%2fEPTCS.371.15&amp;partnerID=40&amp;md5=5675034093a80323d1fad7c2bccb5a08</t>
  </si>
  <si>
    <t>10.4204/EPTCS.371.15</t>
  </si>
  <si>
    <t>Shivakumar S.; Torfah H.; Desai A.; Seshia S.A.</t>
  </si>
  <si>
    <t>https://www.scopus.com/inward/record.uri?eid=2-s2.0-85093080550&amp;doi=10.1007%2f978-3-030-60508-7_10&amp;partnerID=40&amp;md5=b663737f09a39a89fd2c8e944e62b6c3</t>
  </si>
  <si>
    <t>Wei W.; Sun J.; Gao Y.; Yeboah Y.; Huang L.</t>
  </si>
  <si>
    <t>https://www.scopus.com/inward/record.uri?eid=2-s2.0-85066478152&amp;doi=10.1145%2f3319921.3319940&amp;partnerID=40&amp;md5=4e46980e19f1cd91c761d7c5036c53b7</t>
  </si>
  <si>
    <t>Begemann M.J.; Kallwies H.; Leucker M.; Schmitz M.</t>
  </si>
  <si>
    <t>TeSSLa-ROS-Bridge – Runtime Verification of Robotic Systems</t>
  </si>
  <si>
    <t>14446 LNCS</t>
  </si>
  <si>
    <t>388-398</t>
  </si>
  <si>
    <t>https://www.scopus.com/inward/record.uri?eid=2-s2.0-85178634856&amp;doi=10.1007%2f978-3-031-47963-2_23&amp;partnerID=40&amp;md5=9406e00201df4196752fda34175baf25</t>
  </si>
  <si>
    <t>10.1007/978-3-031-47963-2_23</t>
  </si>
  <si>
    <t>Pangaliman M.M.; John Dignadice S.; Felicilda K.A.; James Bautista A.; Perol A.; Santos R.</t>
  </si>
  <si>
    <t>https://www.scopus.com/inward/record.uri?eid=2-s2.0-85159389237&amp;doi=10.1109%2fHNICEM57413.2022.10109446&amp;partnerID=40&amp;md5=36056eb27eb1204e7240311705d5d682</t>
  </si>
  <si>
    <t>Stadler M.; Vierhauser M.</t>
  </si>
  <si>
    <t>https://www.scopus.com/inward/record.uri?eid=2-s2.0-85167800564&amp;doi=10.1109%2fRoSE59155.2023.00013&amp;partnerID=40&amp;md5=72afce72c7edaaab2e69e02319a6ffec</t>
  </si>
  <si>
    <t>Santos A.; Cunha A.; Macedo N.</t>
  </si>
  <si>
    <t>https://www.scopus.com/inward/record.uri?eid=2-s2.0-85112867238&amp;doi=10.1109%2fRoSE52553.2021.00013&amp;partnerID=40&amp;md5=7022369739fc03b312befd9ed16f2f4f</t>
  </si>
  <si>
    <t>Roman F.; Amory A.; Maidana R.</t>
  </si>
  <si>
    <t>https://www.scopus.com/inward/record.uri?eid=2-s2.0-85071571693&amp;doi=10.5220%2f0006851801410148&amp;partnerID=40&amp;md5=4e9ae01329f4e85aa04d4a4420a0b781</t>
  </si>
  <si>
    <t>Ilyas A.; Odatsu T.; Shah A.; Monte F.; Kim H.K.W.; Kramer P.; Aswath P.B.; Varanasi V.G.</t>
  </si>
  <si>
    <t>Amorphous Silica: A New Antioxidant Role for Rapid Critical-Sized Bone Defect Healing</t>
  </si>
  <si>
    <t>17</t>
  </si>
  <si>
    <t>2199-2213</t>
  </si>
  <si>
    <t>https://www.scopus.com/inward/record.uri?eid=2-s2.0-84985963174&amp;doi=10.1002%2fadhm.201600203&amp;partnerID=40&amp;md5=77fca210daa0a45cb062e96c17d02384</t>
  </si>
  <si>
    <t>10.1002/adhm.201600203</t>
  </si>
  <si>
    <t>Book chapter</t>
  </si>
  <si>
    <t>Beul M.; Krombach N.; Nieuwenhuisen M.; Droeschel D.; Behnke S.</t>
  </si>
  <si>
    <t>707</t>
  </si>
  <si>
    <t>https://www.scopus.com/inward/record.uri?eid=2-s2.0-85019767348&amp;doi=10.1007%2f978-3-319-54927-9_15&amp;partnerID=40&amp;md5=f76fe2d78445e1f4d7c1c65bd01ffab4</t>
  </si>
  <si>
    <t>Duan X.; Wang Q.; Tian D.; Zhou J.; Wang J.; Sheng Z.; Zhao D.; Sun Y.</t>
  </si>
  <si>
    <t>https://www.scopus.com/inward/record.uri?eid=2-s2.0-85124159422&amp;doi=10.1109%2fICUS52573.2021.9641133&amp;partnerID=40&amp;md5=67216625dd17e538d0d9f4234fc97b00</t>
  </si>
  <si>
    <t>Park J.; Kang M.; Lee Y.; Jung J.; Choi H.-T.; Choi J.</t>
  </si>
  <si>
    <t>https://www.scopus.com/inward/record.uri?eid=2-s2.0-85151546990&amp;doi=10.1109%2fACCESS.2023.3262985&amp;partnerID=40&amp;md5=6e4b00c89b34ddbd129f0d42472d6cd4</t>
  </si>
  <si>
    <t>Stadler M.; Vierhauser M.; Cleland-Huang J.</t>
  </si>
  <si>
    <t>https://www.scopus.com/inward/record.uri?eid=2-s2.0-85135043865&amp;doi=10.1145%2f3526071.3527515&amp;partnerID=40&amp;md5=f519c78ebdeadc874d1c5b22999d866f</t>
  </si>
  <si>
    <t>Subhan M.A.</t>
  </si>
  <si>
    <t>Antibacterial property of metal oxide-based nanomaterials</t>
  </si>
  <si>
    <t>283-300</t>
  </si>
  <si>
    <t>https://www.scopus.com/inward/record.uri?eid=2-s2.0-85100041124&amp;doi=10.1016%2fB978-0-12-819943-5.00013-0&amp;partnerID=40&amp;md5=59e2d116033cfd7e755f70b5488981e3</t>
  </si>
  <si>
    <t>10.1016/B978-0-12-819943-5.00013-0</t>
  </si>
  <si>
    <t>Aggregated list by Authors, Title, Year and Search Engine - hidden duplicates</t>
  </si>
  <si>
    <t>Paper ID</t>
  </si>
  <si>
    <t xml:space="preserve">Authors </t>
  </si>
  <si>
    <t xml:space="preserve">Year </t>
  </si>
  <si>
    <t>Progress:</t>
  </si>
  <si>
    <t>Self-reflection of Investigator</t>
  </si>
  <si>
    <t xml:space="preserve">[IC1] ROS-based application. Including ROS1 and ROS2. </t>
  </si>
  <si>
    <t>[EC1] Tutorial, artifact, short paper (less than 5pgs), keynote, secondary studies, roadmaps, duplicated study, workshop</t>
  </si>
  <si>
    <t>Relevance</t>
  </si>
  <si>
    <t>Investigator2</t>
  </si>
  <si>
    <t>Date</t>
  </si>
  <si>
    <t>Start</t>
  </si>
  <si>
    <t>End</t>
  </si>
  <si>
    <t>Time taken</t>
  </si>
  <si>
    <t>Screened?</t>
  </si>
  <si>
    <t>Har14</t>
  </si>
  <si>
    <t>Ricardo</t>
  </si>
  <si>
    <t>Nar18</t>
  </si>
  <si>
    <t>Mun18</t>
  </si>
  <si>
    <t>Hut18</t>
  </si>
  <si>
    <t>Cho18</t>
  </si>
  <si>
    <t>Har19</t>
  </si>
  <si>
    <t>Ang19</t>
  </si>
  <si>
    <t>Lla21</t>
  </si>
  <si>
    <t>Fer21</t>
  </si>
  <si>
    <t>Bal21</t>
  </si>
  <si>
    <t>Hal17</t>
  </si>
  <si>
    <t>Che17</t>
  </si>
  <si>
    <t>Abb18</t>
  </si>
  <si>
    <t>Lyo20</t>
  </si>
  <si>
    <t>Hu 20</t>
  </si>
  <si>
    <t>Riv21</t>
  </si>
  <si>
    <t>Gue21</t>
  </si>
  <si>
    <t>Dua21</t>
  </si>
  <si>
    <t>Ald21</t>
  </si>
  <si>
    <t>Lan12</t>
  </si>
  <si>
    <t>Hua14</t>
  </si>
  <si>
    <t>Pos17</t>
  </si>
  <si>
    <t>Liu17</t>
  </si>
  <si>
    <t>Gop17</t>
  </si>
  <si>
    <t>Beu17</t>
  </si>
  <si>
    <t>Rom18</t>
  </si>
  <si>
    <t>Con18</t>
  </si>
  <si>
    <t>Wei19</t>
  </si>
  <si>
    <t>Des19</t>
  </si>
  <si>
    <t>Shi20</t>
  </si>
  <si>
    <t>Fer20</t>
  </si>
  <si>
    <t>San21</t>
  </si>
  <si>
    <t>Lew22</t>
  </si>
  <si>
    <t>Ama12</t>
  </si>
  <si>
    <t>Patrizio &amp; Ricardo</t>
  </si>
  <si>
    <t>Cor12</t>
  </si>
  <si>
    <t>Ell12</t>
  </si>
  <si>
    <t>Kub12</t>
  </si>
  <si>
    <t>Gov13</t>
  </si>
  <si>
    <t>Hus14</t>
  </si>
  <si>
    <t>McM14</t>
  </si>
  <si>
    <t>McK14</t>
  </si>
  <si>
    <t>Ste16</t>
  </si>
  <si>
    <t>Est16</t>
  </si>
  <si>
    <t>Oth16</t>
  </si>
  <si>
    <t>Ily16</t>
  </si>
  <si>
    <t>Con16</t>
  </si>
  <si>
    <t>Mal17</t>
  </si>
  <si>
    <t>Des17</t>
  </si>
  <si>
    <t>Sch17</t>
  </si>
  <si>
    <t>Nei17</t>
  </si>
  <si>
    <t>Fou17</t>
  </si>
  <si>
    <t>Kor18</t>
  </si>
  <si>
    <t>Eng18</t>
  </si>
  <si>
    <t>Wan18</t>
  </si>
  <si>
    <t>Fil18</t>
  </si>
  <si>
    <t>Ore18</t>
  </si>
  <si>
    <t>Zhe18</t>
  </si>
  <si>
    <t>Fah18</t>
  </si>
  <si>
    <t>Fer18</t>
  </si>
  <si>
    <t>Cza18</t>
  </si>
  <si>
    <t>Che20</t>
  </si>
  <si>
    <t>Pet20</t>
  </si>
  <si>
    <t>Gar20</t>
  </si>
  <si>
    <t>Zho20</t>
  </si>
  <si>
    <t>Bha20</t>
  </si>
  <si>
    <t>Petr20</t>
  </si>
  <si>
    <t>Sub20</t>
  </si>
  <si>
    <t>Pee21</t>
  </si>
  <si>
    <t>Fis21</t>
  </si>
  <si>
    <t>Gle21</t>
  </si>
  <si>
    <t>Nol21</t>
  </si>
  <si>
    <t>Gri21</t>
  </si>
  <si>
    <t>Du21</t>
  </si>
  <si>
    <t>Qi21</t>
  </si>
  <si>
    <t>Sch21</t>
  </si>
  <si>
    <t>Afz21</t>
  </si>
  <si>
    <t>Vol21</t>
  </si>
  <si>
    <t>Abi21</t>
  </si>
  <si>
    <t>Kul22</t>
  </si>
  <si>
    <t>Fen22</t>
  </si>
  <si>
    <t>Lie22</t>
  </si>
  <si>
    <t>Kha22</t>
  </si>
  <si>
    <t>Che22</t>
  </si>
  <si>
    <t>Cof22</t>
  </si>
  <si>
    <t>Bon22</t>
  </si>
  <si>
    <t>Bar22</t>
  </si>
  <si>
    <t>Vie22</t>
  </si>
  <si>
    <t>Pan22</t>
  </si>
  <si>
    <t>Ros22</t>
  </si>
  <si>
    <t>Xie22</t>
  </si>
  <si>
    <t>Mon22</t>
  </si>
  <si>
    <t>Ton22</t>
  </si>
  <si>
    <t>Mus22</t>
  </si>
  <si>
    <t>Yan22</t>
  </si>
  <si>
    <t>Per22</t>
  </si>
  <si>
    <t>Bak23</t>
  </si>
  <si>
    <t>Bha23</t>
  </si>
  <si>
    <t>Tan23</t>
  </si>
  <si>
    <t>Mer23</t>
  </si>
  <si>
    <t>Zam23</t>
  </si>
  <si>
    <t>Nic23</t>
  </si>
  <si>
    <t>Sil23</t>
  </si>
  <si>
    <t>Zha23</t>
  </si>
  <si>
    <t>Lau23</t>
  </si>
  <si>
    <t>Don23</t>
  </si>
  <si>
    <t>Sta23</t>
  </si>
  <si>
    <t>Sco23</t>
  </si>
  <si>
    <t>Per23</t>
  </si>
  <si>
    <t>Pel23</t>
  </si>
  <si>
    <t>Bax23</t>
  </si>
  <si>
    <t>Gut23</t>
  </si>
  <si>
    <t>Dou23</t>
  </si>
  <si>
    <t>Par23</t>
  </si>
  <si>
    <t>Deg23</t>
  </si>
  <si>
    <t>And23</t>
  </si>
  <si>
    <t>Kir23</t>
  </si>
  <si>
    <t>Beg23</t>
  </si>
  <si>
    <t>Isl24</t>
  </si>
  <si>
    <t>Lan24</t>
  </si>
  <si>
    <t>Per24</t>
  </si>
  <si>
    <t>Cle24</t>
  </si>
  <si>
    <t>Cha24</t>
  </si>
  <si>
    <t>Wan24</t>
  </si>
  <si>
    <t>Bai24</t>
  </si>
  <si>
    <t>Dur24</t>
  </si>
  <si>
    <t>Fun24</t>
  </si>
  <si>
    <t>Cal24</t>
  </si>
  <si>
    <t>Edi24</t>
  </si>
  <si>
    <t>Yam24</t>
  </si>
  <si>
    <t>E</t>
  </si>
  <si>
    <t>FALSE</t>
  </si>
  <si>
    <t>Meta-data</t>
  </si>
  <si>
    <t>[RQ1] Whether and how runtime monitoring or field-testing been used to build confidence in ROS-based applications?</t>
  </si>
  <si>
    <t>[RQ2] What quality criteria are considered when using the aforementioned techniques?</t>
  </si>
  <si>
    <t>[RQ3] What are the assumptions about the system for applying RM or FT?</t>
  </si>
  <si>
    <t>[RQ4] Why are runtime monitoring or field-testing used for building confidence about ROS-based applications?</t>
  </si>
  <si>
    <t>[RQ5] Which other techniques are used to build confidence on ROS-based applications at runtime?</t>
  </si>
  <si>
    <t>[F1] Author(s)</t>
  </si>
  <si>
    <t>[F2] Publication Year</t>
  </si>
  <si>
    <t>[F3] Title</t>
  </si>
  <si>
    <t>[F4] RM/FT?</t>
  </si>
  <si>
    <t>[F5] Taxonomy</t>
  </si>
  <si>
    <t>[F6] Process View</t>
  </si>
  <si>
    <t>[F7] Quality type</t>
  </si>
  <si>
    <t>[F8] Quality Definition</t>
  </si>
  <si>
    <t>[F9] Use Case</t>
  </si>
  <si>
    <t>[F10] System Category</t>
  </si>
  <si>
    <t>[F11] Application Domain</t>
  </si>
  <si>
    <t>[NEW] Models</t>
  </si>
  <si>
    <t>[NEW] Tools</t>
  </si>
  <si>
    <t>[F12] Link to Repository</t>
  </si>
  <si>
    <t>[F13] Context</t>
  </si>
  <si>
    <t>[F14] Motivation</t>
  </si>
  <si>
    <t>[F15] Rationale</t>
  </si>
  <si>
    <t>[F16] Technique name</t>
  </si>
  <si>
    <t>[F17] Technique type</t>
  </si>
  <si>
    <t>[F18] Dynamicity</t>
  </si>
  <si>
    <t>[F19] Offline/Online</t>
  </si>
  <si>
    <t>Investigator</t>
  </si>
  <si>
    <t>Extracted?</t>
  </si>
  <si>
    <t>Both</t>
  </si>
  <si>
    <t>1) Processing a user-provided YAML project file for defining analysis targets; 2) Property specification in HPL; 3) Indexing stage (building an instance of the metamodel)-- parsing and extracting information from launch files, Cmake files and c++ , python files; 4) Once the model is instanciated, HAROS delegates the analysis to plugins; 5) Reporting stage--exports JSON data files.</t>
  </si>
  <si>
    <t>Safety, Liveness</t>
  </si>
  <si>
    <t>Properties according to HPL</t>
  </si>
  <si>
    <t>Toy example</t>
  </si>
  <si>
    <t>Autonomous Systems</t>
  </si>
  <si>
    <t>Robotics</t>
  </si>
  <si>
    <t>https://github.com/git-afsantos/haros</t>
  </si>
  <si>
    <t>"adoption (of MDE) by the general ROS community is still a slow work in progress. Traditional, code-first development is the norm; software models are nowhere to be seen."</t>
  </si>
  <si>
    <t>Plugin-based tool to support roboticists in adopting tools and techniques for software analysis in ROS</t>
  </si>
  <si>
    <t>HAROS not only builds models but makes them available to users; HAROS offers a propery specification language and plugins for many (static analyses, model-checking, property-based testing, and runtime monitoring);</t>
  </si>
  <si>
    <t>Field testing</t>
  </si>
  <si>
    <t>In-vivo offline testing</t>
  </si>
  <si>
    <t xml:space="preserve">1) Setup trial--"Set an initial goal point to the robot"; 2) Start; 3) Monitoring/Logging--"At each time step, an estimate of the source strength and location is provided for real-time performance evaluation" ; 4) Stop trial--"Once the vehicle finds the source a final estimate is provided and the simulation stops"; 5) Generate report --" generating results on the performance of the trial"; </t>
  </si>
  <si>
    <t>Performance</t>
  </si>
  <si>
    <t>[Eq1-Eq6] Localization Error, Signal Strength, Repeatability, Time Consumption</t>
  </si>
  <si>
    <t>Source Localization</t>
  </si>
  <si>
    <t>Unmanned Ground Vehicle (UGV)</t>
  </si>
  <si>
    <t>Autonomous Vehicles</t>
  </si>
  <si>
    <t>Turtlebot Pioneer AG-3 dynamics; CFG (Fluid generation) model</t>
  </si>
  <si>
    <t>Simulink, Matlab</t>
  </si>
  <si>
    <t>"This work aims to develop a plume source detection simulator to offer a reliable comparison of source-seeking approaches and performance testing of groundbased mobile-sensing platform configurations prior to experimental field testing"</t>
  </si>
  <si>
    <t>Field-testing is used to anticipate failures due to uncertainty in the environment, in the authors words: "vast possibilities in sensor configurations and source-seeking algorithms, platform deployment in real-world applications involves much uncertainty alongside opportunity."</t>
  </si>
  <si>
    <t>In-vivo testing</t>
  </si>
  <si>
    <t>1) Define metrics that shall be computed; 2) Define ground truth for comparison ("set of aerial images"); 4) Offline field testing (simulation); 4.1) choose a simulator; 4.2) configure the simulator for own scenarios; 4.3) define baseline; 4.4) configure sut; 4.5) run simulation; 4.6) collect data (logging); 4.7) stop; 4.8) generate report; 5) Online field testing; 5.1) set time budget; 5.2) configure sut for executing scenarios; 5.3) run; 5.4) collect data; 5.5) stop; 5.6) generate report</t>
  </si>
  <si>
    <t>Effectiveness (Performance)</t>
  </si>
  <si>
    <t>[Eq28-Eq29] MEAN OF THE DIFFERENTIAL ENTROPY (MDE); [Eq30] STANDARD DEVIATION OF THE DIFFERENTIAL ENTROPY; [Eq31-Eq32] AREA UNDER THE CURVE OF THE RECEIVER OPERATING CHARACTERISTICS; [Eq33] COVERAGE PERCENT</t>
  </si>
  <si>
    <t>Autonomous Exploration</t>
  </si>
  <si>
    <t>Autonomous Underwater Vehicle (AUV)</t>
  </si>
  <si>
    <t>Turbot AUV dynamics</t>
  </si>
  <si>
    <t>StoneFish (https://stonefish-ros.readthedocs.io/en/latest/)</t>
  </si>
  <si>
    <t>"Development and field testing of a novel adaptive visual information gathering (AVIG) framework for autonomous exploration of benthic environments using AUVs"</t>
  </si>
  <si>
    <t>Field testing is used to "evaluate the proposed exploration framework and the discussion of the results. The objective of the tests was to obtain a fast representation of a large environment contained in the target area."</t>
  </si>
  <si>
    <t>1) Design scenarios with static objects; 2) Monitor position, velocity, acceleration; 3) Set prediction step and control step; 4) Run Simulation; 5) Participate on "2021 World Intelligent Driving Challenge"</t>
  </si>
  <si>
    <t>Control performance (Performance)</t>
  </si>
  <si>
    <t xml:space="preserve">"Accurately track trjectory" measured in terms of lateral error; </t>
  </si>
  <si>
    <t>Trajectory Tracking</t>
  </si>
  <si>
    <t>Automated Driving Systems</t>
  </si>
  <si>
    <t>CoppeliaSim (Vehicle Model)</t>
  </si>
  <si>
    <t>"lateral and longitudinal control decoupling strategy to study the control algorithm of automated driving systems"</t>
  </si>
  <si>
    <t>Field testing is used to validate the proposed algorithm</t>
  </si>
  <si>
    <t>In-vivo online testing</t>
  </si>
  <si>
    <t>1) Preliminary testing in the lab; 2) Prepare supervisory system for human interruption; 3) Logging system with transmission to shore-ground station; 4) Parameters calibrations of the sensors and actuators; 5) Remote guidance tests (simulatig ros nodes with human input) 6) autonomously performing the scenarios (maneuvers)</t>
  </si>
  <si>
    <t>Functional behavior</t>
  </si>
  <si>
    <t>Maneuvers accuracy</t>
  </si>
  <si>
    <t>Collaborating in exploration of underwater environment</t>
  </si>
  <si>
    <t>Autonomous Surface Vehicle</t>
  </si>
  <si>
    <t>"Cooperating autonomous surface vehicles and UUVs  for providing efficient, versatile and cost effective exploration, monitoring and exploitation of the underwater environment."</t>
  </si>
  <si>
    <t>Field tests in both supervised and autonomous guidance mode for gaining confidence on the basic functionalities of the system.</t>
  </si>
  <si>
    <t>1)Define Test Specification- scenarios; 2) Generate test cases- inteference injection; 3) Execute test cases;</t>
  </si>
  <si>
    <t>Robustness</t>
  </si>
  <si>
    <t>"the degree to which a system or component can function correctly in the presence of invalid inputs or stressful environmental conditions"</t>
  </si>
  <si>
    <t>Robotics systems</t>
  </si>
  <si>
    <t>"As robotic and autonomy systems become progressively more present in industrial and human-interactive applications, it is increasingly critical for them to behave safely in the presence of unexpected inputs."</t>
  </si>
  <si>
    <t>Robustness testing for gaining confidence on autonomy systems (stateful, temporal, distributed, and cyber-physical)</t>
  </si>
  <si>
    <t>Logging data in bag files; using standard message formats to facilitatate integration;</t>
  </si>
  <si>
    <t>Functional behavior and Non-functional properties (e.g., accuracy, robustness)</t>
  </si>
  <si>
    <t>Indoor operation</t>
  </si>
  <si>
    <t>Micro Aerial Vehicles</t>
  </si>
  <si>
    <t>https://github.com/mavlink/mavros</t>
  </si>
  <si>
    <t>"Fully autonomous operation of MAVs in such complex 3D environments requires real-time state estimation, obstacle detection, mapping, and navigation planning"</t>
  </si>
  <si>
    <t>Field testing for collecting evidence on the MAV algorithms</t>
  </si>
  <si>
    <t>1) Design 2 scenarios with no manual intervention; 2) execution and collection of data;</t>
  </si>
  <si>
    <t>Team of autonomous vehicles</t>
  </si>
  <si>
    <t>Autonomous Aerial Vehicle; Autonomous Ground Vehicle</t>
  </si>
  <si>
    <t>"realize an autonomous team of heterogeneous unmanned ground and aerial vehicles performing certain reconnaissance and surveillance tasks, where the tasks were set by an operator at a team level instead of controlling each vehicle seperately."</t>
  </si>
  <si>
    <t>Field testing is used for gaining confidence about the implemented system</t>
  </si>
  <si>
    <t>None</t>
  </si>
  <si>
    <t>MDE Toolchain approach for assuring autonomous systems</t>
  </si>
  <si>
    <t>Modeling and analysis of safety cases</t>
  </si>
  <si>
    <t>Dynamic</t>
  </si>
  <si>
    <t>Offline</t>
  </si>
  <si>
    <t>1) System modeling; 2) Verification with model checker</t>
  </si>
  <si>
    <t>Real-time (Performance)</t>
  </si>
  <si>
    <t xml:space="preserve">Educational </t>
  </si>
  <si>
    <t>Robot</t>
  </si>
  <si>
    <t>Timed-automata</t>
  </si>
  <si>
    <t>UPPAAL</t>
  </si>
  <si>
    <t>https://github.com/yujinrobot/kobuki</t>
  </si>
  <si>
    <t>"Guaranteeing the correct behaviour of robotic systems is, however, challenging due to their potential for parameterization and heterogeneity."</t>
  </si>
  <si>
    <t>Model checking ensuring real-time properties in ROS applications</t>
  </si>
  <si>
    <t>Model Checking</t>
  </si>
  <si>
    <t>Verification</t>
  </si>
  <si>
    <t>Static</t>
  </si>
  <si>
    <t>Runtime Monitoring</t>
  </si>
  <si>
    <t xml:space="preserve">1) Collect offline/online image stream; 2) Perception Moduel transforms in data stream (bounding boxes, objet type, detection confidence); 3) STQL property specification; 4) PerceMon checks the property against data streams. </t>
  </si>
  <si>
    <t>Correctness Properties (Functional behavior)</t>
  </si>
  <si>
    <t>The properties are defined with Spatio-temporal Quality Logic (STQL)</t>
  </si>
  <si>
    <t>Object Detection and Tracking</t>
  </si>
  <si>
    <t>Autonomous Driving System</t>
  </si>
  <si>
    <t>CARLA (simulation environment)</t>
  </si>
  <si>
    <t>https://github.com/CPS-VIDA/PerceMon.git</t>
  </si>
  <si>
    <t>"The outputs of perception algorithms are used for decision-making in safety-critical scenarios. Thus, it is crucial to monitor such perception systems at runtime."</t>
  </si>
  <si>
    <t xml:space="preserve">Runtime Monitoring used for ensuring properties from perception domain. </t>
  </si>
  <si>
    <t>Different from other tools that check STL and MTL that are less expressive and not suitable for the domain.</t>
  </si>
  <si>
    <t>1) Robustness assessment; 2) Automatic Rule Generation; 3) Run Firewall</t>
  </si>
  <si>
    <t>Security</t>
  </si>
  <si>
    <t>1) Self-driving vehicle; 2) centralized factory; 3) robots swarm; 4) decentralized factory</t>
  </si>
  <si>
    <t>Threat models</t>
  </si>
  <si>
    <t>ROSploit</t>
  </si>
  <si>
    <t>"ROS is the standard operating system used for the development of modular robotic systems. However, in its development, ROS has been notorious for the absence of security mechanisms, placing people in danger."</t>
  </si>
  <si>
    <t>Runtime Monitoring used for gaining confidence about security properties of ROS-based applications.</t>
  </si>
  <si>
    <t>1) create the monitor nodes and perform node instrumentation according to a YAML configuration file customised by the user; 2) as output we obtain the
new instrumented nodes (with the communication gaps), and the ROS monitor implementation as a Python node; 3) we run ROS with the instrumented nodes
and the monitor nodes, which performs RV either online or offline, depending on the configuration file used</t>
  </si>
  <si>
    <t>Functional behavior (but not limited to)</t>
  </si>
  <si>
    <t>Constrained speed on the wheels</t>
  </si>
  <si>
    <t>Mars Curiosity Rover simulation</t>
  </si>
  <si>
    <t>Mobile Robotics</t>
  </si>
  <si>
    <t>Reelay, Runtime Monitoring Langague (RML)</t>
  </si>
  <si>
    <t>https://github.com/autonomy-and-verification-uol/ROSMonitoring</t>
  </si>
  <si>
    <t>"safety-critical scenarios often have unpredictable environments and, therefore, it is crucial to be able to provide assurances about the system at runtime."</t>
  </si>
  <si>
    <t>Runtime Monitoring agnostic from specification formalism.</t>
  </si>
  <si>
    <t>Portability among ROS distributions; Agnostic of specification language.</t>
  </si>
  <si>
    <t>1) HSL specification; 2) MTL3-RMoM Monitor Generation; 3) Decentralized monitors inspect nodes and topics; 4) Triggering the centralized monitor ("veredict"); 5) satisfied/violated</t>
  </si>
  <si>
    <t>Safety, Security</t>
  </si>
  <si>
    <t>Security="composite of the attributes of confidentiality, integrity, and availability, requiring the concurrent existence of 1) availability for authorized actions only, 2) confidentiality, and 3) integrity with improper meaning unauthorized"</t>
  </si>
  <si>
    <t>Robot Swarm</t>
  </si>
  <si>
    <t>Unmanned Aerial Vehicle (UAV)</t>
  </si>
  <si>
    <t>ANTLR</t>
  </si>
  <si>
    <t>"Uncertain environment, changed resource, or dynamic system structure at runtime, traditional [V&amp;V] methods used in the development stage are not enough to ensure robot control software is satisfied against specified properties."</t>
  </si>
  <si>
    <t>Runtime Monitoring used for gaining confidence about hierarchical properties of Swarm ROS-based applications.</t>
  </si>
  <si>
    <t>It is a language-based approach so the monitors are generated by design.</t>
  </si>
  <si>
    <t>Safety</t>
  </si>
  <si>
    <t>Multi-robot Surveillance</t>
  </si>
  <si>
    <t>https://github.com/Drona-Org/SOTERonROS</t>
  </si>
  <si>
    <t>"safety of DMR systems cannot always be guaranteed at design time, especially when complex, off-the-shelf [untrusted] components are used that cannot be verified easily."</t>
  </si>
  <si>
    <t>Language-based approach used for assuring distributed robotics systems at runtime.</t>
  </si>
  <si>
    <t>Safe by design; Based on simplex architecture;</t>
  </si>
  <si>
    <t>1) Install Nagios and connecto to ROS; 2) Execute the application and watch Nagios interface</t>
  </si>
  <si>
    <t>Multi-robot systems</t>
  </si>
  <si>
    <t>Nagios IT, Diagnostics Stack</t>
  </si>
  <si>
    <t>"MRS have advantages in comparison ot single robot" "A challenge [of MRS] is determining the system’s global state and debugging it, due to its distributed nature"</t>
  </si>
  <si>
    <t>Runtime Monitoring to supervise and identify state of team of robots</t>
  </si>
  <si>
    <t>1) Pedestrian modeling; 2) Robot modeling; 3) Computing reachable sets online</t>
  </si>
  <si>
    <t>"no collision can occur before the robot stops"</t>
  </si>
  <si>
    <t>Navigation</t>
  </si>
  <si>
    <t>Pedestrian models</t>
  </si>
  <si>
    <t>CORA</t>
  </si>
  <si>
    <t>https://github.com/srl-freiburg/pedsim_ros</t>
  </si>
  <si>
    <t>"Mobile robots operating in a shared environment with pedestrians are required to move provably safe to avoid harming pedestrians."</t>
  </si>
  <si>
    <t>Runtime monitoring is used to define saffety constraints for vehicles navigation among pedestrians</t>
  </si>
  <si>
    <t>LandShark (Military application)</t>
  </si>
  <si>
    <t>MOP (Monitor Oriented Programming)</t>
  </si>
  <si>
    <t>https://github.com/cansuerdogan/ROSRV</t>
  </si>
  <si>
    <t>"With the wide adoption of ROS, however, its safety and security are becoming an important concern." "ROS is designed to be highly dynamic and distributed, making it hard or impossible to verify statically."</t>
  </si>
  <si>
    <t>Runtime monitoring for improving the safety and security of robots running ROS.</t>
  </si>
  <si>
    <t>[F5] Runtime Monitoring Taxonomy (Falcone, 2021)</t>
  </si>
  <si>
    <t>[F5.1] Specification</t>
  </si>
  <si>
    <t>[F5.2] Monitor</t>
  </si>
  <si>
    <t>[F5.3] Deployment</t>
  </si>
  <si>
    <t>[F5.4] Reaction</t>
  </si>
  <si>
    <t>[F5.5] Trace</t>
  </si>
  <si>
    <t>[F6.6] Interference</t>
  </si>
  <si>
    <t>Explicit; STQL</t>
  </si>
  <si>
    <t>Online; Decentralized; Outline</t>
  </si>
  <si>
    <t>Passive</t>
  </si>
  <si>
    <t>Event-triggered</t>
  </si>
  <si>
    <t>Non-invasive</t>
  </si>
  <si>
    <t>Internal</t>
  </si>
  <si>
    <t>Active</t>
  </si>
  <si>
    <t>Invasive; Overhead is energy consumption</t>
  </si>
  <si>
    <t>Explicit; Agnostic</t>
  </si>
  <si>
    <t>Operational; Explicit; Interpreted</t>
  </si>
  <si>
    <t xml:space="preserve">Offline/Online; Decentralized; Outline </t>
  </si>
  <si>
    <t>Event-triggered; Precise</t>
  </si>
  <si>
    <t>Invasive; Overhead is delay in messgae exchange</t>
  </si>
  <si>
    <t>Explicit; HSL</t>
  </si>
  <si>
    <t>Operational; Explicit</t>
  </si>
  <si>
    <t>Online; Hybrid; Outline</t>
  </si>
  <si>
    <t>Invasive; Overhead is number of processes and time</t>
  </si>
  <si>
    <t>Explicit; P</t>
  </si>
  <si>
    <t>Directly executed</t>
  </si>
  <si>
    <t>Online; Inline</t>
  </si>
  <si>
    <t>Explicit</t>
  </si>
  <si>
    <t>Analytical; Implicit</t>
  </si>
  <si>
    <t>Online; Centralized</t>
  </si>
  <si>
    <t>Online</t>
  </si>
  <si>
    <t>Time-triggered</t>
  </si>
  <si>
    <t>Explicit; 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</si>
</sst>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sz val="11"/>
      <color theme="1"/>
      <name val="Calibri"/>
      <scheme val="minor"/>
    </font>
    <font>
      <b/>
      <sz val="11"/>
      <color theme="0"/>
      <name val="Calibri"/>
    </font>
    <font>
      <sz val="12"/>
      <color theme="1"/>
      <name val="Calibri"/>
    </font>
    <font>
      <u/>
      <sz val="11"/>
      <color theme="10"/>
      <name val="Calibri"/>
    </font>
    <font>
      <sz val="11"/>
      <color theme="0"/>
      <name val="Calibri"/>
    </font>
    <font>
      <u/>
      <sz val="11"/>
      <color theme="10"/>
      <name val="Calibri"/>
    </font>
    <font>
      <sz val="11"/>
      <color theme="1"/>
      <name val="Calibri"/>
      <family val="2"/>
    </font>
  </fonts>
  <fills count="4">
    <fill>
      <patternFill patternType="none"/>
    </fill>
    <fill>
      <patternFill patternType="gray125"/>
    </fill>
    <fill>
      <patternFill patternType="solid">
        <fgColor rgb="FFFBE4D5"/>
        <bgColor rgb="FFFBE4D5"/>
      </patternFill>
    </fill>
    <fill>
      <patternFill patternType="solid">
        <fgColor rgb="FFFFFF00"/>
        <bgColor rgb="FFFFFF00"/>
      </patternFill>
    </fill>
  </fills>
  <borders count="5">
    <border>
      <left/>
      <right/>
      <top/>
      <bottom/>
      <diagonal/>
    </border>
    <border>
      <left/>
      <right/>
      <top/>
      <bottom/>
      <diagonal/>
    </border>
    <border>
      <left/>
      <right/>
      <top style="thin">
        <color rgb="FF8EAADB"/>
      </top>
      <bottom style="thin">
        <color rgb="FF8EAADB"/>
      </bottom>
      <diagonal/>
    </border>
    <border>
      <left style="thin">
        <color rgb="FF8EAADB"/>
      </left>
      <right/>
      <top style="thin">
        <color rgb="FF8EAADB"/>
      </top>
      <bottom style="thin">
        <color rgb="FF8EAADB"/>
      </bottom>
      <diagonal/>
    </border>
    <border>
      <left style="thin">
        <color rgb="FF8EAADB"/>
      </left>
      <right/>
      <top style="thin">
        <color rgb="FF8EAADB"/>
      </top>
      <bottom style="thin">
        <color rgb="FF8EAADB"/>
      </bottom>
      <diagonal/>
    </border>
  </borders>
  <cellStyleXfs count="1">
    <xf numFmtId="0" fontId="0" fillId="0" borderId="0"/>
  </cellStyleXfs>
  <cellXfs count="35">
    <xf numFmtId="0" fontId="0" fillId="0" borderId="0" xfId="0"/>
    <xf numFmtId="0" fontId="1" fillId="0" borderId="0" xfId="0" applyFont="1"/>
    <xf numFmtId="164" fontId="2" fillId="0" borderId="0" xfId="0" applyNumberFormat="1" applyFont="1"/>
    <xf numFmtId="0" fontId="3" fillId="0" borderId="0" xfId="0" applyFont="1"/>
    <xf numFmtId="164" fontId="2" fillId="0" borderId="0" xfId="0" applyNumberFormat="1" applyFont="1" applyAlignment="1">
      <alignment vertical="center" wrapText="1"/>
    </xf>
    <xf numFmtId="0" fontId="2" fillId="0" borderId="0" xfId="0" applyFont="1" applyAlignment="1">
      <alignment vertical="center" wrapText="1"/>
    </xf>
    <xf numFmtId="0" fontId="2" fillId="0" borderId="0" xfId="0" quotePrefix="1" applyFont="1"/>
    <xf numFmtId="0" fontId="2" fillId="0" borderId="0" xfId="0" applyFont="1" applyAlignment="1">
      <alignment horizontal="left" vertical="center"/>
    </xf>
    <xf numFmtId="0" fontId="1" fillId="0" borderId="2" xfId="0" applyFont="1" applyBorder="1"/>
    <xf numFmtId="0" fontId="4" fillId="0" borderId="2" xfId="0" applyFont="1" applyBorder="1"/>
    <xf numFmtId="0" fontId="2" fillId="0" borderId="0" xfId="0" applyFont="1"/>
    <xf numFmtId="0" fontId="5" fillId="0" borderId="0" xfId="0" applyFont="1"/>
    <xf numFmtId="0" fontId="6" fillId="0" borderId="0" xfId="0" applyFont="1"/>
    <xf numFmtId="0" fontId="2" fillId="0" borderId="0" xfId="0" applyFont="1" applyAlignment="1">
      <alignment vertical="center"/>
    </xf>
    <xf numFmtId="20" fontId="2" fillId="0" borderId="0" xfId="0" applyNumberFormat="1" applyFont="1"/>
    <xf numFmtId="0" fontId="2" fillId="0" borderId="0" xfId="0" applyFont="1" applyAlignment="1">
      <alignment wrapText="1"/>
    </xf>
    <xf numFmtId="0" fontId="2" fillId="0" borderId="3" xfId="0" applyFont="1" applyBorder="1" applyAlignment="1">
      <alignment wrapText="1"/>
    </xf>
    <xf numFmtId="0" fontId="8" fillId="0" borderId="0" xfId="0" applyFont="1" applyAlignment="1">
      <alignment wrapText="1"/>
    </xf>
    <xf numFmtId="164" fontId="2" fillId="0" borderId="0" xfId="0" applyNumberFormat="1" applyFont="1" applyAlignment="1">
      <alignment wrapText="1"/>
    </xf>
    <xf numFmtId="20" fontId="2" fillId="0" borderId="0" xfId="0" applyNumberFormat="1" applyFont="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2" borderId="4" xfId="0" applyFont="1" applyFill="1" applyBorder="1" applyAlignment="1">
      <alignment wrapText="1"/>
    </xf>
    <xf numFmtId="164" fontId="2" fillId="2" borderId="1" xfId="0" applyNumberFormat="1" applyFont="1" applyFill="1" applyBorder="1" applyAlignment="1">
      <alignment wrapText="1"/>
    </xf>
    <xf numFmtId="20" fontId="2" fillId="2" borderId="1" xfId="0" applyNumberFormat="1" applyFont="1" applyFill="1" applyBorder="1" applyAlignment="1">
      <alignment wrapText="1"/>
    </xf>
    <xf numFmtId="0" fontId="2" fillId="2" borderId="1" xfId="0" applyFont="1" applyFill="1" applyBorder="1"/>
    <xf numFmtId="0" fontId="2" fillId="0" borderId="0" xfId="0" applyFont="1" applyAlignment="1">
      <alignment horizontal="right" vertical="center"/>
    </xf>
    <xf numFmtId="0" fontId="0" fillId="0" borderId="0" xfId="0"/>
    <xf numFmtId="9" fontId="7" fillId="0" borderId="0" xfId="0" applyNumberFormat="1" applyFont="1" applyAlignment="1">
      <alignment horizontal="left"/>
    </xf>
    <xf numFmtId="0" fontId="1" fillId="0" borderId="0" xfId="0" applyFont="1" applyAlignment="1">
      <alignment horizontal="center"/>
    </xf>
    <xf numFmtId="9" fontId="7" fillId="0" borderId="0" xfId="0" applyNumberFormat="1"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horizontal="left"/>
    </xf>
    <xf numFmtId="0" fontId="9" fillId="0" borderId="1" xfId="0" applyFont="1" applyBorder="1"/>
  </cellXfs>
  <cellStyles count="1">
    <cellStyle name="Normal" xfId="0" builtinId="0"/>
  </cellStyles>
  <dxfs count="16">
    <dxf>
      <fill>
        <patternFill patternType="solid">
          <fgColor rgb="FFE2EFD9"/>
          <bgColor rgb="FFE2EFD9"/>
        </patternFill>
      </fill>
    </dxf>
    <dxf>
      <fill>
        <patternFill patternType="none"/>
      </fill>
    </dxf>
    <dxf>
      <fill>
        <patternFill patternType="solid">
          <fgColor rgb="FFFBE4D5"/>
          <bgColor rgb="FFFBE4D5"/>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
      <fill>
        <patternFill patternType="solid">
          <fgColor theme="0"/>
          <bgColor theme="0"/>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4">
    <tableStyle name="Total (Author, Title, Year)-style" pivot="0" count="3" xr9:uid="{00000000-0011-0000-FFFF-FFFF00000000}">
      <tableStyleElement type="headerRow" dxfId="15"/>
      <tableStyleElement type="firstRowStripe" dxfId="14"/>
      <tableStyleElement type="secondRowStripe" dxfId="13"/>
    </tableStyle>
    <tableStyle name="Screening-style" pivot="0" count="4" xr9:uid="{00000000-0011-0000-FFFF-FFFF01000000}">
      <tableStyleElement type="headerRow" dxfId="12"/>
      <tableStyleElement type="totalRow" dxfId="9"/>
      <tableStyleElement type="firstRowStripe" dxfId="11"/>
      <tableStyleElement type="secondRowStripe" dxfId="10"/>
    </tableStyle>
    <tableStyle name="Data Extraction-style" pivot="0" count="3" xr9:uid="{00000000-0011-0000-FFFF-FFFF02000000}">
      <tableStyleElement type="headerRow" dxfId="8"/>
      <tableStyleElement type="firstRowStripe" dxfId="7"/>
      <tableStyleElement type="secondRowStripe" dxfId="6"/>
    </tableStyle>
    <tableStyle name="Data Extraction - RM-style" pivot="0" count="3" xr9:uid="{00000000-0011-0000-FFFF-FFFF03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E143">
  <tableColumns count="5">
    <tableColumn id="1" xr3:uid="{00000000-0010-0000-0000-000001000000}" name="Paper ID"/>
    <tableColumn id="2" xr3:uid="{00000000-0010-0000-0000-000002000000}" name="Authors "/>
    <tableColumn id="3" xr3:uid="{00000000-0010-0000-0000-000003000000}" name="Title"/>
    <tableColumn id="4" xr3:uid="{00000000-0010-0000-0000-000004000000}" name="Year "/>
    <tableColumn id="5" xr3:uid="{00000000-0010-0000-0000-000005000000}" name="Search Engine"/>
  </tableColumns>
  <tableStyleInfo name="Total (Author, Title, Yea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N139">
  <tableColumns count="14">
    <tableColumn id="1" xr3:uid="{00000000-0010-0000-0100-000001000000}" name="Paper ID"/>
    <tableColumn id="2" xr3:uid="{00000000-0010-0000-0100-000002000000}" name="[IC1] ROS-based application. Including ROS1 and ROS2. "/>
    <tableColumn id="3" xr3:uid="{00000000-0010-0000-0100-000003000000}" name="[IC2] Explicit description (or reference to peer-reviwed venue) of the verification, validation, or testing technique."/>
    <tableColumn id="4" xr3:uid="{00000000-0010-0000-0100-000004000000}" name="[EC1] Tutorial, artifact, short paper (less than 5pgs), keynote, secondary studies, roadmaps, duplicated study, workshop"/>
    <tableColumn id="5" xr3:uid="{00000000-0010-0000-0100-000005000000}" name="[EC2] Verification, validation, or testing techniques that do not make use of the ROS Ecosystem"/>
    <tableColumn id="6" xr3:uid="{00000000-0010-0000-0100-000006000000}" name="[EC3] Verification, validation, or testing of hardware"/>
    <tableColumn id="7" xr3:uid="{00000000-0010-0000-0100-000007000000}" name="[EC4] not(Computer Science and Engineering)"/>
    <tableColumn id="8" xr3:uid="{00000000-0010-0000-0100-000008000000}" name="Relevance"/>
    <tableColumn id="9" xr3:uid="{00000000-0010-0000-0100-000009000000}" name="Investigator2"/>
    <tableColumn id="10" xr3:uid="{00000000-0010-0000-0100-00000A000000}" name="Date"/>
    <tableColumn id="11" xr3:uid="{00000000-0010-0000-0100-00000B000000}" name="Start"/>
    <tableColumn id="12" xr3:uid="{00000000-0010-0000-0100-00000C000000}" name="End"/>
    <tableColumn id="13" xr3:uid="{00000000-0010-0000-0100-00000D000000}" name="Time taken"/>
    <tableColumn id="14" xr3:uid="{00000000-0010-0000-0100-00000E000000}" name="Screened?"/>
  </tableColumns>
  <tableStyleInfo name="Screening-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AB21">
  <tableColumns count="28">
    <tableColumn id="1" xr3:uid="{00000000-0010-0000-0200-000001000000}" name="Paper ID"/>
    <tableColumn id="2" xr3:uid="{00000000-0010-0000-0200-000002000000}" name="[F1] Author(s)"/>
    <tableColumn id="3" xr3:uid="{00000000-0010-0000-0200-000003000000}" name="[F2] Publication Year"/>
    <tableColumn id="4" xr3:uid="{00000000-0010-0000-0200-000004000000}" name="[F3] Title"/>
    <tableColumn id="5" xr3:uid="{00000000-0010-0000-0200-000005000000}" name="[F4] RM/FT?"/>
    <tableColumn id="6" xr3:uid="{00000000-0010-0000-0200-000006000000}" name="[F5] Taxonomy"/>
    <tableColumn id="7" xr3:uid="{00000000-0010-0000-0200-000007000000}" name="[F6] Process View"/>
    <tableColumn id="8" xr3:uid="{00000000-0010-0000-0200-000008000000}" name="[F7] Quality type"/>
    <tableColumn id="9" xr3:uid="{00000000-0010-0000-0200-000009000000}" name="[F8] Quality Definition"/>
    <tableColumn id="10" xr3:uid="{00000000-0010-0000-0200-00000A000000}" name="[F9] Use Case"/>
    <tableColumn id="11" xr3:uid="{00000000-0010-0000-0200-00000B000000}" name="[F10] System Category"/>
    <tableColumn id="12" xr3:uid="{00000000-0010-0000-0200-00000C000000}" name="[F11] Application Domain"/>
    <tableColumn id="13" xr3:uid="{00000000-0010-0000-0200-00000D000000}" name="[NEW] Models"/>
    <tableColumn id="14" xr3:uid="{00000000-0010-0000-0200-00000E000000}" name="[NEW] Tools"/>
    <tableColumn id="15" xr3:uid="{00000000-0010-0000-0200-00000F000000}" name="[F12] Link to Repository"/>
    <tableColumn id="16" xr3:uid="{00000000-0010-0000-0200-000010000000}" name="[F13] Context"/>
    <tableColumn id="17" xr3:uid="{00000000-0010-0000-0200-000011000000}" name="[F14] Motivation"/>
    <tableColumn id="18" xr3:uid="{00000000-0010-0000-0200-000012000000}" name="[F15] Rationale"/>
    <tableColumn id="19" xr3:uid="{00000000-0010-0000-0200-000013000000}" name="[F16] Technique name"/>
    <tableColumn id="20" xr3:uid="{00000000-0010-0000-0200-000014000000}" name="[F17] Technique type"/>
    <tableColumn id="21" xr3:uid="{00000000-0010-0000-0200-000015000000}" name="[F18] Dynamicity"/>
    <tableColumn id="22" xr3:uid="{00000000-0010-0000-0200-000016000000}" name="[F19] Offline/Online"/>
    <tableColumn id="23" xr3:uid="{00000000-0010-0000-0200-000017000000}" name="Investigator"/>
    <tableColumn id="24" xr3:uid="{00000000-0010-0000-0200-000018000000}" name="Date"/>
    <tableColumn id="25" xr3:uid="{00000000-0010-0000-0200-000019000000}" name="Start"/>
    <tableColumn id="26" xr3:uid="{00000000-0010-0000-0200-00001A000000}" name="End"/>
    <tableColumn id="27" xr3:uid="{00000000-0010-0000-0200-00001B000000}" name="Time taken"/>
    <tableColumn id="28" xr3:uid="{00000000-0010-0000-0200-00001C000000}" name="Extracted?"/>
  </tableColumns>
  <tableStyleInfo name="Data Extractio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K11">
  <tableColumns count="11">
    <tableColumn id="1" xr3:uid="{00000000-0010-0000-0300-000001000000}" name="Paper ID"/>
    <tableColumn id="2" xr3:uid="{00000000-0010-0000-0300-000002000000}" name="[F1] Author(s)"/>
    <tableColumn id="3" xr3:uid="{00000000-0010-0000-0300-000003000000}" name="[F2] Publication Year"/>
    <tableColumn id="4" xr3:uid="{00000000-0010-0000-0300-000004000000}" name="[F3] Title"/>
    <tableColumn id="5" xr3:uid="{00000000-0010-0000-0300-000005000000}" name="[F4] RM/FT?"/>
    <tableColumn id="6" xr3:uid="{00000000-0010-0000-0300-000006000000}" name="[F5.1] Specification"/>
    <tableColumn id="7" xr3:uid="{00000000-0010-0000-0300-000007000000}" name="[F5.2] Monitor"/>
    <tableColumn id="8" xr3:uid="{00000000-0010-0000-0300-000008000000}" name="[F5.3] Deployment"/>
    <tableColumn id="9" xr3:uid="{00000000-0010-0000-0300-000009000000}" name="[F5.4] Reaction"/>
    <tableColumn id="10" xr3:uid="{00000000-0010-0000-0300-00000A000000}" name="[F5.5] Trace"/>
    <tableColumn id="11" xr3:uid="{00000000-0010-0000-0300-00000B000000}" name="[F6.6] Interference"/>
  </tableColumns>
  <tableStyleInfo name="Data Extraction - RM-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oi.org/10.1145/3290589.3290599;http:/dx.doi.org/10.1145/3290589.3290599" TargetMode="External"/><Relationship Id="rId1" Type="http://schemas.openxmlformats.org/officeDocument/2006/relationships/hyperlink" Target="https://doi.org/10.1145/3464974.3468447;http:/dx.doi.org/10.1145/3464974.3468447"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opus.com/inward/record.uri?eid=2-s2.0-85029376864&amp;doi=10.5220%2f0006434400790087&amp;partnerID=40&amp;md5=a8063e9a9f08bfbb4dace13c9e6dd665;http://dx.doi.org/10.5220/0006434400790087" TargetMode="External"/><Relationship Id="rId1" Type="http://schemas.openxmlformats.org/officeDocument/2006/relationships/hyperlink" Target="https://www.scopus.com/inward/record.uri?eid=2-s2.0-85019767348&amp;doi=10.1007%2f978-3-319-54927-9_15&amp;partnerID=40&amp;md5=f76fe2d78445e1f4d7c1c65bd01ffab4;http://dx.doi.org/10.1007/978-3-319-54927-9_15"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cansuerdogan/ROSRV" TargetMode="External"/><Relationship Id="rId3" Type="http://schemas.openxmlformats.org/officeDocument/2006/relationships/hyperlink" Target="https://github.com/yujinrobot/kobuki" TargetMode="External"/><Relationship Id="rId7" Type="http://schemas.openxmlformats.org/officeDocument/2006/relationships/hyperlink" Target="https://github.com/srl-freiburg/pedsim_ros" TargetMode="External"/><Relationship Id="rId2" Type="http://schemas.openxmlformats.org/officeDocument/2006/relationships/hyperlink" Target="https://github.com/mavlink/mavros" TargetMode="External"/><Relationship Id="rId1" Type="http://schemas.openxmlformats.org/officeDocument/2006/relationships/hyperlink" Target="https://github.com/git-afsantos/haros" TargetMode="External"/><Relationship Id="rId6" Type="http://schemas.openxmlformats.org/officeDocument/2006/relationships/hyperlink" Target="https://github.com/Drona-Org/SOTERonROS" TargetMode="External"/><Relationship Id="rId11" Type="http://schemas.openxmlformats.org/officeDocument/2006/relationships/comments" Target="../comments2.xml"/><Relationship Id="rId5" Type="http://schemas.openxmlformats.org/officeDocument/2006/relationships/hyperlink" Target="https://github.com/autonomy-and-verification-uol/ROSMonitoring" TargetMode="External"/><Relationship Id="rId10" Type="http://schemas.openxmlformats.org/officeDocument/2006/relationships/table" Target="../tables/table3.xml"/><Relationship Id="rId4" Type="http://schemas.openxmlformats.org/officeDocument/2006/relationships/hyperlink" Target="https://github.com/CPS-VIDA/PerceMon.git" TargetMode="External"/><Relationship Id="rId9"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opLeftCell="A2" workbookViewId="0">
      <selection activeCell="A11" sqref="A11"/>
    </sheetView>
  </sheetViews>
  <sheetFormatPr defaultColWidth="14.453125" defaultRowHeight="15" customHeight="1" x14ac:dyDescent="0.35"/>
  <cols>
    <col min="1" max="1" width="12.7265625" customWidth="1"/>
    <col min="2" max="2" width="28.81640625" customWidth="1"/>
    <col min="3" max="3" width="10.08984375" customWidth="1"/>
    <col min="4" max="4" width="15.54296875" customWidth="1"/>
    <col min="5" max="26" width="8.7265625" customWidth="1"/>
  </cols>
  <sheetData>
    <row r="1" spans="1:10" ht="14.25" customHeight="1" x14ac:dyDescent="0.35">
      <c r="A1" s="1" t="s">
        <v>0</v>
      </c>
      <c r="C1" s="2" t="s">
        <v>1</v>
      </c>
      <c r="D1" s="2"/>
      <c r="E1" s="2"/>
      <c r="F1" s="3" t="s">
        <v>2</v>
      </c>
    </row>
    <row r="2" spans="1:10" ht="14.25" customHeight="1" x14ac:dyDescent="0.35">
      <c r="A2" s="4"/>
    </row>
    <row r="3" spans="1:10" ht="14.25" customHeight="1" x14ac:dyDescent="0.35">
      <c r="A3" s="3" t="s">
        <v>3</v>
      </c>
      <c r="B3" s="3" t="s">
        <v>4</v>
      </c>
      <c r="C3" s="3" t="s">
        <v>5</v>
      </c>
      <c r="D3" s="3" t="s">
        <v>6</v>
      </c>
      <c r="E3" s="3" t="s">
        <v>7</v>
      </c>
      <c r="F3" s="3" t="s">
        <v>8</v>
      </c>
      <c r="G3" s="3" t="s">
        <v>9</v>
      </c>
      <c r="H3" s="3" t="s">
        <v>10</v>
      </c>
      <c r="I3" s="3" t="s">
        <v>11</v>
      </c>
      <c r="J3" s="3" t="s">
        <v>12</v>
      </c>
    </row>
    <row r="4" spans="1:10" ht="14.25" customHeight="1" x14ac:dyDescent="0.35">
      <c r="A4" s="5" t="s">
        <v>13</v>
      </c>
      <c r="B4" s="3" t="s">
        <v>14</v>
      </c>
      <c r="C4" s="3">
        <v>52</v>
      </c>
      <c r="D4" s="3" t="s">
        <v>15</v>
      </c>
      <c r="E4" s="6" t="s">
        <v>16</v>
      </c>
      <c r="F4" s="3">
        <v>52</v>
      </c>
      <c r="G4" s="6" t="s">
        <v>16</v>
      </c>
      <c r="H4" s="26">
        <v>132</v>
      </c>
    </row>
    <row r="5" spans="1:10" ht="14.25" customHeight="1" x14ac:dyDescent="0.35">
      <c r="A5" s="5" t="s">
        <v>17</v>
      </c>
      <c r="B5" s="3" t="s">
        <v>18</v>
      </c>
      <c r="C5" s="3">
        <v>70</v>
      </c>
      <c r="E5" s="3" t="s">
        <v>19</v>
      </c>
      <c r="F5" s="3">
        <v>36</v>
      </c>
      <c r="H5" s="27"/>
    </row>
    <row r="6" spans="1:10" ht="14.25" customHeight="1" x14ac:dyDescent="0.35">
      <c r="A6" s="7" t="s">
        <v>20</v>
      </c>
      <c r="B6" s="3" t="s">
        <v>21</v>
      </c>
      <c r="C6" s="3">
        <v>140</v>
      </c>
      <c r="E6" s="3" t="s">
        <v>22</v>
      </c>
      <c r="F6" s="3">
        <v>58</v>
      </c>
      <c r="H6" s="27"/>
    </row>
    <row r="7" spans="1:10" ht="14.25" customHeight="1" x14ac:dyDescent="0.35">
      <c r="A7" s="5"/>
    </row>
    <row r="8" spans="1:10" ht="14.25" customHeight="1" x14ac:dyDescent="0.35"/>
    <row r="9" spans="1:10" ht="14.25" customHeight="1" x14ac:dyDescent="0.35"/>
    <row r="10" spans="1:10" ht="14.25" customHeight="1" x14ac:dyDescent="0.35">
      <c r="A10" s="8" t="s">
        <v>25</v>
      </c>
    </row>
    <row r="11" spans="1:10" ht="14.25" customHeight="1" x14ac:dyDescent="0.35">
      <c r="A11" s="34" t="s">
        <v>1142</v>
      </c>
    </row>
    <row r="12" spans="1:10" ht="14.25" customHeight="1" x14ac:dyDescent="0.35">
      <c r="A12" s="10" t="s">
        <v>26</v>
      </c>
    </row>
    <row r="13" spans="1:10" ht="14.25" customHeight="1" x14ac:dyDescent="0.35">
      <c r="A13" s="10" t="s">
        <v>27</v>
      </c>
    </row>
    <row r="14" spans="1:10" ht="14.25" customHeight="1" x14ac:dyDescent="0.35">
      <c r="A14" s="10" t="s">
        <v>28</v>
      </c>
    </row>
    <row r="15" spans="1:10" ht="14.25" customHeight="1" x14ac:dyDescent="0.35">
      <c r="A15" s="10" t="s">
        <v>29</v>
      </c>
    </row>
    <row r="16" spans="1:10" ht="14.25" customHeight="1" x14ac:dyDescent="0.35">
      <c r="A16" s="10" t="s">
        <v>30</v>
      </c>
    </row>
    <row r="17" spans="2:6" ht="14.25" customHeight="1" x14ac:dyDescent="0.35"/>
    <row r="18" spans="2:6" ht="14.25" customHeight="1" x14ac:dyDescent="0.35">
      <c r="B18" s="9"/>
      <c r="C18" s="9"/>
      <c r="D18" s="9"/>
      <c r="E18" s="9"/>
      <c r="F18" s="9"/>
    </row>
    <row r="19" spans="2:6" ht="14.25" customHeight="1" x14ac:dyDescent="0.35">
      <c r="B19" s="10"/>
      <c r="C19" s="10"/>
      <c r="D19" s="10"/>
      <c r="E19" s="10"/>
      <c r="F19" s="10"/>
    </row>
    <row r="20" spans="2:6" ht="14.25" customHeight="1" x14ac:dyDescent="0.35">
      <c r="B20" s="10"/>
      <c r="C20" s="10"/>
      <c r="D20" s="10"/>
      <c r="E20" s="10"/>
      <c r="F20" s="10"/>
    </row>
    <row r="21" spans="2:6" ht="14.25" customHeight="1" x14ac:dyDescent="0.35">
      <c r="B21" s="10"/>
      <c r="C21" s="10"/>
      <c r="D21" s="10"/>
      <c r="E21" s="10"/>
      <c r="F21" s="10"/>
    </row>
    <row r="22" spans="2:6" ht="14.25" customHeight="1" x14ac:dyDescent="0.35">
      <c r="B22" s="10"/>
      <c r="C22" s="10"/>
      <c r="D22" s="10"/>
      <c r="E22" s="10"/>
      <c r="F22" s="10"/>
    </row>
    <row r="23" spans="2:6" ht="14.25" customHeight="1" x14ac:dyDescent="0.35">
      <c r="B23" s="10"/>
      <c r="C23" s="10"/>
      <c r="D23" s="10"/>
      <c r="E23" s="10"/>
      <c r="F23" s="10"/>
    </row>
    <row r="24" spans="2:6" ht="14.25" customHeight="1" x14ac:dyDescent="0.35"/>
    <row r="25" spans="2:6" ht="14.25" customHeight="1" x14ac:dyDescent="0.35"/>
    <row r="26" spans="2:6" ht="14.25" customHeight="1" x14ac:dyDescent="0.35"/>
    <row r="27" spans="2:6" ht="14.25" customHeight="1" x14ac:dyDescent="0.35"/>
    <row r="28" spans="2:6" ht="14.25" customHeight="1" x14ac:dyDescent="0.35"/>
    <row r="29" spans="2:6" ht="14.25" customHeight="1" x14ac:dyDescent="0.35"/>
    <row r="30" spans="2:6" ht="14.25" customHeight="1" x14ac:dyDescent="0.35"/>
    <row r="31" spans="2:6" ht="14.25" customHeight="1" x14ac:dyDescent="0.35"/>
    <row r="32" spans="2:6"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H4:H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pane xSplit="3" topLeftCell="D1" activePane="topRight" state="frozen"/>
      <selection pane="topRight" activeCell="E2" sqref="E2"/>
    </sheetView>
  </sheetViews>
  <sheetFormatPr defaultColWidth="14.453125" defaultRowHeight="15" customHeight="1" x14ac:dyDescent="0.35"/>
  <cols>
    <col min="1" max="1" width="14.54296875" customWidth="1"/>
    <col min="2" max="2" width="19.7265625" customWidth="1"/>
    <col min="3" max="3" width="34.08984375" customWidth="1"/>
    <col min="4" max="7" width="8.7265625" customWidth="1"/>
    <col min="8" max="8" width="9.54296875" customWidth="1"/>
    <col min="9" max="15" width="8.7265625" customWidth="1"/>
    <col min="16" max="16" width="9.7265625" customWidth="1"/>
    <col min="17" max="17" width="24.81640625" customWidth="1"/>
    <col min="18" max="26" width="8.7265625" customWidth="1"/>
  </cols>
  <sheetData>
    <row r="1" spans="1:20" ht="14.25" customHeight="1" x14ac:dyDescent="0.35">
      <c r="A1" s="11" t="s">
        <v>31</v>
      </c>
      <c r="B1" s="11" t="s">
        <v>32</v>
      </c>
      <c r="C1" s="11" t="s">
        <v>33</v>
      </c>
      <c r="D1" s="11" t="s">
        <v>34</v>
      </c>
      <c r="E1" s="11" t="s">
        <v>35</v>
      </c>
      <c r="F1" s="11" t="s">
        <v>36</v>
      </c>
      <c r="G1" s="11" t="s">
        <v>37</v>
      </c>
      <c r="H1" s="11" t="s">
        <v>38</v>
      </c>
      <c r="I1" s="11" t="s">
        <v>39</v>
      </c>
      <c r="J1" s="11" t="s">
        <v>40</v>
      </c>
      <c r="K1" s="11" t="s">
        <v>41</v>
      </c>
      <c r="L1" s="11" t="s">
        <v>42</v>
      </c>
      <c r="M1" s="11" t="s">
        <v>43</v>
      </c>
      <c r="N1" s="11" t="s">
        <v>44</v>
      </c>
      <c r="O1" s="11" t="s">
        <v>45</v>
      </c>
      <c r="P1" s="11" t="s">
        <v>46</v>
      </c>
      <c r="Q1" s="11" t="s">
        <v>47</v>
      </c>
      <c r="R1" s="11" t="s">
        <v>48</v>
      </c>
      <c r="S1" s="11" t="s">
        <v>49</v>
      </c>
      <c r="T1" s="11" t="s">
        <v>50</v>
      </c>
    </row>
    <row r="2" spans="1:20" ht="14.25" customHeight="1" x14ac:dyDescent="0.35">
      <c r="A2" s="11" t="s">
        <v>51</v>
      </c>
      <c r="B2" s="11" t="s">
        <v>52</v>
      </c>
      <c r="C2" s="11" t="s">
        <v>53</v>
      </c>
      <c r="D2" s="11">
        <v>2021</v>
      </c>
      <c r="E2" s="11" t="s">
        <v>54</v>
      </c>
      <c r="F2" s="11" t="s">
        <v>54</v>
      </c>
      <c r="G2" s="11" t="s">
        <v>55</v>
      </c>
      <c r="H2" s="11" t="s">
        <v>56</v>
      </c>
      <c r="I2" s="11" t="s">
        <v>57</v>
      </c>
      <c r="J2" s="11" t="s">
        <v>54</v>
      </c>
      <c r="K2" s="11" t="s">
        <v>58</v>
      </c>
      <c r="L2" s="11" t="s">
        <v>59</v>
      </c>
      <c r="M2" s="11" t="s">
        <v>60</v>
      </c>
      <c r="N2" s="11" t="s">
        <v>61</v>
      </c>
      <c r="O2" s="11" t="s">
        <v>54</v>
      </c>
      <c r="P2" s="12" t="s">
        <v>62</v>
      </c>
      <c r="Q2" s="11" t="s">
        <v>63</v>
      </c>
      <c r="R2" s="11" t="s">
        <v>64</v>
      </c>
      <c r="S2" s="11" t="s">
        <v>65</v>
      </c>
      <c r="T2" s="11" t="s">
        <v>66</v>
      </c>
    </row>
    <row r="3" spans="1:20" ht="14.25" customHeight="1" x14ac:dyDescent="0.35">
      <c r="A3" s="11" t="s">
        <v>51</v>
      </c>
      <c r="B3" s="11" t="s">
        <v>67</v>
      </c>
      <c r="C3" s="11" t="s">
        <v>68</v>
      </c>
      <c r="D3" s="11">
        <v>2018</v>
      </c>
      <c r="E3" s="11" t="s">
        <v>54</v>
      </c>
      <c r="F3" s="11" t="s">
        <v>54</v>
      </c>
      <c r="G3" s="11" t="s">
        <v>69</v>
      </c>
      <c r="H3" s="11" t="s">
        <v>56</v>
      </c>
      <c r="I3" s="11" t="s">
        <v>57</v>
      </c>
      <c r="J3" s="11" t="s">
        <v>54</v>
      </c>
      <c r="K3" s="11" t="s">
        <v>70</v>
      </c>
      <c r="L3" s="11" t="s">
        <v>71</v>
      </c>
      <c r="M3" s="11" t="s">
        <v>72</v>
      </c>
      <c r="N3" s="11" t="s">
        <v>73</v>
      </c>
      <c r="O3" s="11" t="s">
        <v>54</v>
      </c>
      <c r="P3" s="11" t="s">
        <v>74</v>
      </c>
      <c r="Q3" s="11" t="s">
        <v>75</v>
      </c>
      <c r="R3" s="11" t="s">
        <v>76</v>
      </c>
      <c r="S3" s="11" t="s">
        <v>77</v>
      </c>
      <c r="T3" s="11" t="s">
        <v>78</v>
      </c>
    </row>
    <row r="4" spans="1:20" ht="14.25" customHeight="1" x14ac:dyDescent="0.35">
      <c r="A4" s="11" t="s">
        <v>51</v>
      </c>
      <c r="B4" s="11" t="s">
        <v>79</v>
      </c>
      <c r="C4" s="11" t="s">
        <v>80</v>
      </c>
      <c r="D4" s="11">
        <v>2019</v>
      </c>
      <c r="E4" s="11" t="s">
        <v>54</v>
      </c>
      <c r="F4" s="11" t="s">
        <v>54</v>
      </c>
      <c r="G4" s="11" t="s">
        <v>81</v>
      </c>
      <c r="H4" s="11" t="s">
        <v>56</v>
      </c>
      <c r="I4" s="11" t="s">
        <v>57</v>
      </c>
      <c r="J4" s="11" t="s">
        <v>54</v>
      </c>
      <c r="K4" s="11" t="s">
        <v>82</v>
      </c>
      <c r="L4" s="11" t="s">
        <v>83</v>
      </c>
      <c r="M4" s="11" t="s">
        <v>84</v>
      </c>
      <c r="N4" s="11" t="s">
        <v>85</v>
      </c>
      <c r="O4" s="11" t="s">
        <v>54</v>
      </c>
      <c r="P4" s="11" t="s">
        <v>86</v>
      </c>
      <c r="Q4" s="11" t="s">
        <v>87</v>
      </c>
      <c r="R4" s="11" t="s">
        <v>88</v>
      </c>
      <c r="S4" s="11" t="s">
        <v>89</v>
      </c>
      <c r="T4" s="11" t="s">
        <v>90</v>
      </c>
    </row>
    <row r="5" spans="1:20" ht="14.25" customHeight="1" x14ac:dyDescent="0.35">
      <c r="A5" s="11" t="s">
        <v>91</v>
      </c>
      <c r="B5" s="11" t="s">
        <v>92</v>
      </c>
      <c r="C5" s="11" t="s">
        <v>93</v>
      </c>
      <c r="D5" s="11">
        <v>2021</v>
      </c>
      <c r="E5" s="11" t="s">
        <v>54</v>
      </c>
      <c r="F5" s="11" t="s">
        <v>54</v>
      </c>
      <c r="G5" s="11" t="s">
        <v>94</v>
      </c>
      <c r="H5" s="11" t="s">
        <v>56</v>
      </c>
      <c r="I5" s="11" t="s">
        <v>57</v>
      </c>
      <c r="J5" s="11" t="s">
        <v>95</v>
      </c>
      <c r="K5" s="11" t="s">
        <v>54</v>
      </c>
      <c r="L5" s="11" t="s">
        <v>54</v>
      </c>
      <c r="M5" s="11" t="s">
        <v>60</v>
      </c>
      <c r="N5" s="11" t="s">
        <v>96</v>
      </c>
      <c r="O5" s="11" t="s">
        <v>54</v>
      </c>
      <c r="P5" s="11" t="s">
        <v>97</v>
      </c>
      <c r="Q5" s="11" t="s">
        <v>98</v>
      </c>
      <c r="R5" s="11" t="s">
        <v>99</v>
      </c>
      <c r="S5" s="11" t="s">
        <v>54</v>
      </c>
      <c r="T5" s="11" t="s">
        <v>54</v>
      </c>
    </row>
    <row r="6" spans="1:20" ht="14.25" customHeight="1" x14ac:dyDescent="0.35">
      <c r="A6" s="11" t="s">
        <v>51</v>
      </c>
      <c r="B6" s="11" t="s">
        <v>100</v>
      </c>
      <c r="C6" s="11" t="s">
        <v>101</v>
      </c>
      <c r="D6" s="11">
        <v>2019</v>
      </c>
      <c r="E6" s="11" t="s">
        <v>54</v>
      </c>
      <c r="F6" s="11" t="s">
        <v>54</v>
      </c>
      <c r="G6" s="11" t="s">
        <v>102</v>
      </c>
      <c r="H6" s="11" t="s">
        <v>56</v>
      </c>
      <c r="I6" s="11" t="s">
        <v>57</v>
      </c>
      <c r="J6" s="11" t="s">
        <v>54</v>
      </c>
      <c r="K6" s="11" t="s">
        <v>103</v>
      </c>
      <c r="L6" s="11" t="s">
        <v>104</v>
      </c>
      <c r="M6" s="11" t="s">
        <v>84</v>
      </c>
      <c r="N6" s="11" t="s">
        <v>105</v>
      </c>
      <c r="O6" s="11" t="s">
        <v>54</v>
      </c>
      <c r="P6" s="11" t="s">
        <v>106</v>
      </c>
      <c r="Q6" s="11" t="s">
        <v>107</v>
      </c>
      <c r="R6" s="11" t="s">
        <v>108</v>
      </c>
      <c r="S6" s="11" t="s">
        <v>109</v>
      </c>
      <c r="T6" s="11" t="s">
        <v>110</v>
      </c>
    </row>
    <row r="7" spans="1:20" ht="14.25" customHeight="1" x14ac:dyDescent="0.35">
      <c r="A7" s="11" t="s">
        <v>51</v>
      </c>
      <c r="B7" s="11" t="s">
        <v>111</v>
      </c>
      <c r="C7" s="11" t="s">
        <v>112</v>
      </c>
      <c r="D7" s="11">
        <v>2017</v>
      </c>
      <c r="E7" s="11" t="s">
        <v>54</v>
      </c>
      <c r="F7" s="11" t="s">
        <v>54</v>
      </c>
      <c r="G7" s="11" t="s">
        <v>113</v>
      </c>
      <c r="H7" s="11" t="s">
        <v>114</v>
      </c>
      <c r="I7" s="11" t="s">
        <v>115</v>
      </c>
      <c r="J7" s="11" t="s">
        <v>54</v>
      </c>
      <c r="K7" s="11" t="s">
        <v>116</v>
      </c>
      <c r="L7" s="11" t="s">
        <v>54</v>
      </c>
      <c r="M7" s="11" t="s">
        <v>117</v>
      </c>
      <c r="N7" s="11" t="s">
        <v>118</v>
      </c>
      <c r="O7" s="11" t="s">
        <v>54</v>
      </c>
      <c r="P7" s="11" t="s">
        <v>54</v>
      </c>
      <c r="Q7" s="11" t="s">
        <v>54</v>
      </c>
      <c r="R7" s="11" t="s">
        <v>119</v>
      </c>
      <c r="S7" s="11" t="s">
        <v>54</v>
      </c>
      <c r="T7" s="11" t="s">
        <v>120</v>
      </c>
    </row>
    <row r="8" spans="1:20" ht="14.25" customHeight="1" x14ac:dyDescent="0.35">
      <c r="A8" s="11" t="s">
        <v>51</v>
      </c>
      <c r="B8" s="11" t="s">
        <v>121</v>
      </c>
      <c r="C8" s="11" t="s">
        <v>122</v>
      </c>
      <c r="D8" s="11">
        <v>2018</v>
      </c>
      <c r="E8" s="11" t="s">
        <v>54</v>
      </c>
      <c r="F8" s="11" t="s">
        <v>54</v>
      </c>
      <c r="G8" s="11" t="s">
        <v>123</v>
      </c>
      <c r="H8" s="11" t="s">
        <v>56</v>
      </c>
      <c r="I8" s="11" t="s">
        <v>57</v>
      </c>
      <c r="J8" s="11" t="s">
        <v>54</v>
      </c>
      <c r="K8" s="11" t="s">
        <v>124</v>
      </c>
      <c r="L8" s="11" t="s">
        <v>125</v>
      </c>
      <c r="M8" s="11" t="s">
        <v>72</v>
      </c>
      <c r="N8" s="11" t="s">
        <v>126</v>
      </c>
      <c r="O8" s="11" t="s">
        <v>54</v>
      </c>
      <c r="P8" s="12" t="s">
        <v>127</v>
      </c>
      <c r="Q8" s="11" t="s">
        <v>128</v>
      </c>
      <c r="R8" s="11" t="s">
        <v>129</v>
      </c>
      <c r="S8" s="11" t="s">
        <v>130</v>
      </c>
      <c r="T8" s="11" t="s">
        <v>131</v>
      </c>
    </row>
    <row r="9" spans="1:20" ht="14.25" customHeight="1" x14ac:dyDescent="0.35">
      <c r="A9" s="11" t="s">
        <v>51</v>
      </c>
      <c r="B9" s="11" t="s">
        <v>132</v>
      </c>
      <c r="C9" s="11" t="s">
        <v>133</v>
      </c>
      <c r="D9" s="11">
        <v>2014</v>
      </c>
      <c r="E9" s="11" t="s">
        <v>54</v>
      </c>
      <c r="F9" s="11" t="s">
        <v>54</v>
      </c>
      <c r="G9" s="11" t="s">
        <v>134</v>
      </c>
      <c r="H9" s="11" t="s">
        <v>56</v>
      </c>
      <c r="I9" s="11" t="s">
        <v>57</v>
      </c>
      <c r="J9" s="11" t="s">
        <v>54</v>
      </c>
      <c r="K9" s="11" t="s">
        <v>135</v>
      </c>
      <c r="L9" s="11" t="s">
        <v>136</v>
      </c>
      <c r="M9" s="11" t="s">
        <v>137</v>
      </c>
      <c r="N9" s="11" t="s">
        <v>138</v>
      </c>
      <c r="O9" s="11" t="s">
        <v>54</v>
      </c>
      <c r="P9" s="11" t="s">
        <v>139</v>
      </c>
      <c r="Q9" s="11" t="s">
        <v>140</v>
      </c>
      <c r="R9" s="11" t="s">
        <v>141</v>
      </c>
      <c r="S9" s="11" t="s">
        <v>142</v>
      </c>
      <c r="T9" s="11" t="s">
        <v>143</v>
      </c>
    </row>
    <row r="10" spans="1:20" ht="14.25" customHeight="1" x14ac:dyDescent="0.35">
      <c r="A10" s="11" t="s">
        <v>51</v>
      </c>
      <c r="B10" s="11" t="s">
        <v>144</v>
      </c>
      <c r="C10" s="11" t="s">
        <v>145</v>
      </c>
      <c r="D10" s="11">
        <v>2019</v>
      </c>
      <c r="E10" s="11" t="s">
        <v>54</v>
      </c>
      <c r="F10" s="11" t="s">
        <v>54</v>
      </c>
      <c r="G10" s="11" t="s">
        <v>146</v>
      </c>
      <c r="H10" s="11" t="s">
        <v>56</v>
      </c>
      <c r="I10" s="11" t="s">
        <v>57</v>
      </c>
      <c r="J10" s="11" t="s">
        <v>54</v>
      </c>
      <c r="K10" s="11" t="s">
        <v>147</v>
      </c>
      <c r="L10" s="11" t="s">
        <v>148</v>
      </c>
      <c r="M10" s="11" t="s">
        <v>84</v>
      </c>
      <c r="N10" s="11" t="s">
        <v>149</v>
      </c>
      <c r="O10" s="11" t="s">
        <v>54</v>
      </c>
      <c r="P10" s="11" t="s">
        <v>150</v>
      </c>
      <c r="Q10" s="11" t="s">
        <v>151</v>
      </c>
      <c r="R10" s="11" t="s">
        <v>152</v>
      </c>
      <c r="S10" s="11" t="s">
        <v>153</v>
      </c>
      <c r="T10" s="11" t="s">
        <v>154</v>
      </c>
    </row>
    <row r="11" spans="1:20" ht="14.25" customHeight="1" x14ac:dyDescent="0.35">
      <c r="A11" s="11" t="s">
        <v>155</v>
      </c>
      <c r="B11" s="11" t="s">
        <v>156</v>
      </c>
      <c r="C11" s="11" t="s">
        <v>157</v>
      </c>
      <c r="D11" s="11">
        <v>2021</v>
      </c>
      <c r="E11" s="11">
        <v>31</v>
      </c>
      <c r="F11" s="11">
        <v>3</v>
      </c>
      <c r="G11" s="11" t="s">
        <v>54</v>
      </c>
      <c r="H11" s="11" t="s">
        <v>56</v>
      </c>
      <c r="I11" s="11" t="s">
        <v>57</v>
      </c>
      <c r="J11" s="11" t="s">
        <v>54</v>
      </c>
      <c r="K11" s="11" t="s">
        <v>54</v>
      </c>
      <c r="L11" s="11" t="s">
        <v>54</v>
      </c>
      <c r="M11" s="11" t="s">
        <v>158</v>
      </c>
      <c r="N11" s="11" t="s">
        <v>54</v>
      </c>
      <c r="O11" s="11" t="s">
        <v>159</v>
      </c>
      <c r="P11" s="11" t="s">
        <v>160</v>
      </c>
      <c r="Q11" s="11" t="s">
        <v>161</v>
      </c>
      <c r="R11" s="11" t="s">
        <v>162</v>
      </c>
      <c r="S11" s="11" t="s">
        <v>163</v>
      </c>
      <c r="T11" s="11" t="s">
        <v>54</v>
      </c>
    </row>
    <row r="12" spans="1:20" ht="14.25" customHeight="1" x14ac:dyDescent="0.35">
      <c r="A12" s="11" t="s">
        <v>51</v>
      </c>
      <c r="B12" s="11" t="s">
        <v>164</v>
      </c>
      <c r="C12" s="11" t="s">
        <v>165</v>
      </c>
      <c r="D12" s="11">
        <v>2018</v>
      </c>
      <c r="E12" s="11" t="s">
        <v>54</v>
      </c>
      <c r="F12" s="11" t="s">
        <v>54</v>
      </c>
      <c r="G12" s="11" t="s">
        <v>166</v>
      </c>
      <c r="H12" s="11" t="s">
        <v>56</v>
      </c>
      <c r="I12" s="11" t="s">
        <v>57</v>
      </c>
      <c r="J12" s="11" t="s">
        <v>54</v>
      </c>
      <c r="K12" s="11" t="s">
        <v>167</v>
      </c>
      <c r="L12" s="11" t="s">
        <v>168</v>
      </c>
      <c r="M12" s="11" t="s">
        <v>72</v>
      </c>
      <c r="N12" s="11" t="s">
        <v>169</v>
      </c>
      <c r="O12" s="11" t="s">
        <v>54</v>
      </c>
      <c r="P12" s="11" t="s">
        <v>170</v>
      </c>
      <c r="Q12" s="11" t="s">
        <v>171</v>
      </c>
      <c r="R12" s="11" t="s">
        <v>172</v>
      </c>
      <c r="S12" s="11" t="s">
        <v>173</v>
      </c>
      <c r="T12" s="11" t="s">
        <v>174</v>
      </c>
    </row>
    <row r="13" spans="1:20" ht="14.25" customHeight="1" x14ac:dyDescent="0.35">
      <c r="A13" s="11" t="s">
        <v>51</v>
      </c>
      <c r="B13" s="11" t="s">
        <v>175</v>
      </c>
      <c r="C13" s="11" t="s">
        <v>176</v>
      </c>
      <c r="D13" s="11">
        <v>2018</v>
      </c>
      <c r="E13" s="11" t="s">
        <v>54</v>
      </c>
      <c r="F13" s="11" t="s">
        <v>54</v>
      </c>
      <c r="G13" s="11" t="s">
        <v>177</v>
      </c>
      <c r="H13" s="11" t="s">
        <v>56</v>
      </c>
      <c r="I13" s="11" t="s">
        <v>57</v>
      </c>
      <c r="J13" s="11" t="s">
        <v>54</v>
      </c>
      <c r="K13" s="11" t="s">
        <v>178</v>
      </c>
      <c r="L13" s="11" t="s">
        <v>71</v>
      </c>
      <c r="M13" s="11" t="s">
        <v>72</v>
      </c>
      <c r="N13" s="11" t="s">
        <v>179</v>
      </c>
      <c r="O13" s="11" t="s">
        <v>54</v>
      </c>
      <c r="P13" s="11" t="s">
        <v>180</v>
      </c>
      <c r="Q13" s="11" t="s">
        <v>181</v>
      </c>
      <c r="R13" s="11" t="s">
        <v>182</v>
      </c>
      <c r="S13" s="11" t="s">
        <v>183</v>
      </c>
      <c r="T13" s="11" t="s">
        <v>184</v>
      </c>
    </row>
    <row r="14" spans="1:20" ht="14.25" customHeight="1" x14ac:dyDescent="0.35">
      <c r="A14" s="3" t="s">
        <v>155</v>
      </c>
      <c r="B14" s="3" t="s">
        <v>185</v>
      </c>
      <c r="C14" s="3" t="s">
        <v>186</v>
      </c>
      <c r="D14" s="3">
        <v>2021</v>
      </c>
      <c r="E14" s="3" t="s">
        <v>187</v>
      </c>
      <c r="F14" s="3" t="s">
        <v>188</v>
      </c>
      <c r="G14" s="3" t="s">
        <v>54</v>
      </c>
      <c r="H14" s="3" t="s">
        <v>56</v>
      </c>
      <c r="I14" s="3" t="s">
        <v>57</v>
      </c>
      <c r="K14" s="3" t="s">
        <v>189</v>
      </c>
      <c r="M14" s="3" t="s">
        <v>54</v>
      </c>
      <c r="O14" s="3" t="s">
        <v>54</v>
      </c>
      <c r="P14" s="3" t="s">
        <v>190</v>
      </c>
      <c r="Q14" s="3" t="s">
        <v>191</v>
      </c>
      <c r="R14" s="3" t="s">
        <v>192</v>
      </c>
      <c r="S14" s="3" t="s">
        <v>193</v>
      </c>
    </row>
    <row r="15" spans="1:20" ht="14.25" customHeight="1" x14ac:dyDescent="0.35">
      <c r="A15" s="3" t="s">
        <v>155</v>
      </c>
      <c r="B15" s="3" t="s">
        <v>194</v>
      </c>
      <c r="C15" s="3" t="s">
        <v>195</v>
      </c>
      <c r="D15" s="3">
        <v>2024</v>
      </c>
      <c r="E15" s="3" t="s">
        <v>196</v>
      </c>
      <c r="F15" s="3" t="s">
        <v>197</v>
      </c>
      <c r="G15" s="3" t="s">
        <v>54</v>
      </c>
      <c r="H15" s="3" t="s">
        <v>56</v>
      </c>
      <c r="I15" s="3" t="s">
        <v>57</v>
      </c>
      <c r="K15" s="3" t="s">
        <v>198</v>
      </c>
      <c r="M15" s="3" t="s">
        <v>54</v>
      </c>
      <c r="O15" s="3" t="s">
        <v>54</v>
      </c>
      <c r="P15" s="3" t="s">
        <v>199</v>
      </c>
      <c r="Q15" s="3" t="s">
        <v>200</v>
      </c>
      <c r="R15" s="3" t="s">
        <v>201</v>
      </c>
      <c r="S15" s="3" t="s">
        <v>202</v>
      </c>
    </row>
    <row r="16" spans="1:20" ht="14.25" customHeight="1" x14ac:dyDescent="0.35">
      <c r="A16" s="3" t="s">
        <v>155</v>
      </c>
      <c r="B16" s="3" t="s">
        <v>203</v>
      </c>
      <c r="C16" s="3" t="s">
        <v>204</v>
      </c>
      <c r="D16" s="3">
        <v>2023</v>
      </c>
      <c r="E16" s="3" t="s">
        <v>197</v>
      </c>
      <c r="F16" s="3" t="s">
        <v>205</v>
      </c>
      <c r="G16" s="3" t="s">
        <v>54</v>
      </c>
      <c r="H16" s="3" t="s">
        <v>56</v>
      </c>
      <c r="I16" s="3" t="s">
        <v>57</v>
      </c>
      <c r="K16" s="3" t="s">
        <v>206</v>
      </c>
      <c r="M16" s="3" t="s">
        <v>54</v>
      </c>
      <c r="O16" s="3" t="s">
        <v>54</v>
      </c>
      <c r="P16" s="3" t="s">
        <v>207</v>
      </c>
      <c r="Q16" s="3" t="s">
        <v>208</v>
      </c>
      <c r="R16" s="3" t="s">
        <v>209</v>
      </c>
      <c r="S16" s="3" t="s">
        <v>210</v>
      </c>
    </row>
    <row r="17" spans="1:19" ht="14.25" customHeight="1" x14ac:dyDescent="0.35">
      <c r="A17" s="3" t="s">
        <v>155</v>
      </c>
      <c r="B17" s="3" t="s">
        <v>211</v>
      </c>
      <c r="C17" s="3" t="s">
        <v>212</v>
      </c>
      <c r="D17" s="3">
        <v>2022</v>
      </c>
      <c r="E17" s="3" t="s">
        <v>213</v>
      </c>
      <c r="F17" s="3" t="s">
        <v>214</v>
      </c>
      <c r="G17" s="3" t="s">
        <v>54</v>
      </c>
      <c r="H17" s="3" t="s">
        <v>56</v>
      </c>
      <c r="I17" s="3" t="s">
        <v>57</v>
      </c>
      <c r="K17" s="3" t="s">
        <v>215</v>
      </c>
      <c r="M17" s="3" t="s">
        <v>54</v>
      </c>
      <c r="O17" s="3" t="s">
        <v>54</v>
      </c>
      <c r="P17" s="3" t="s">
        <v>216</v>
      </c>
      <c r="Q17" s="3" t="s">
        <v>217</v>
      </c>
      <c r="R17" s="3" t="s">
        <v>218</v>
      </c>
      <c r="S17" s="3" t="s">
        <v>219</v>
      </c>
    </row>
    <row r="18" spans="1:19" ht="14.25" customHeight="1" x14ac:dyDescent="0.35">
      <c r="A18" s="3" t="s">
        <v>155</v>
      </c>
      <c r="B18" s="3" t="s">
        <v>220</v>
      </c>
      <c r="C18" s="3" t="s">
        <v>221</v>
      </c>
      <c r="D18" s="3">
        <v>2024</v>
      </c>
      <c r="E18" s="3" t="s">
        <v>222</v>
      </c>
      <c r="F18" s="3" t="s">
        <v>223</v>
      </c>
      <c r="G18" s="3" t="s">
        <v>54</v>
      </c>
      <c r="H18" s="3" t="s">
        <v>56</v>
      </c>
      <c r="I18" s="3" t="s">
        <v>57</v>
      </c>
      <c r="K18" s="3" t="s">
        <v>224</v>
      </c>
      <c r="M18" s="3" t="s">
        <v>54</v>
      </c>
      <c r="O18" s="3" t="s">
        <v>54</v>
      </c>
      <c r="P18" s="3" t="s">
        <v>225</v>
      </c>
      <c r="Q18" s="3" t="s">
        <v>226</v>
      </c>
      <c r="R18" s="3" t="s">
        <v>54</v>
      </c>
      <c r="S18" s="3" t="s">
        <v>54</v>
      </c>
    </row>
    <row r="19" spans="1:19" ht="14.25" customHeight="1" x14ac:dyDescent="0.35">
      <c r="A19" s="3" t="s">
        <v>155</v>
      </c>
      <c r="B19" s="3" t="s">
        <v>227</v>
      </c>
      <c r="C19" s="3" t="s">
        <v>228</v>
      </c>
      <c r="D19" s="3">
        <v>2024</v>
      </c>
      <c r="E19" s="3" t="s">
        <v>54</v>
      </c>
      <c r="F19" s="3" t="s">
        <v>54</v>
      </c>
      <c r="G19" s="3" t="s">
        <v>54</v>
      </c>
      <c r="H19" s="3" t="s">
        <v>56</v>
      </c>
      <c r="I19" s="3" t="s">
        <v>57</v>
      </c>
      <c r="K19" s="3" t="s">
        <v>229</v>
      </c>
      <c r="O19" s="3" t="s">
        <v>54</v>
      </c>
      <c r="P19" s="3" t="s">
        <v>230</v>
      </c>
      <c r="Q19" s="3" t="s">
        <v>231</v>
      </c>
      <c r="R19" s="3" t="s">
        <v>232</v>
      </c>
      <c r="S19" s="3" t="s">
        <v>233</v>
      </c>
    </row>
    <row r="20" spans="1:19" ht="14.25" customHeight="1" x14ac:dyDescent="0.35">
      <c r="A20" s="3" t="s">
        <v>155</v>
      </c>
      <c r="B20" s="3" t="s">
        <v>234</v>
      </c>
      <c r="C20" s="3" t="s">
        <v>235</v>
      </c>
      <c r="D20" s="3">
        <v>2023</v>
      </c>
      <c r="E20" s="3" t="s">
        <v>236</v>
      </c>
      <c r="F20" s="3" t="s">
        <v>214</v>
      </c>
      <c r="G20" s="3" t="s">
        <v>54</v>
      </c>
      <c r="H20" s="3" t="s">
        <v>56</v>
      </c>
      <c r="I20" s="3" t="s">
        <v>57</v>
      </c>
      <c r="K20" s="3" t="s">
        <v>189</v>
      </c>
      <c r="M20" s="3" t="s">
        <v>54</v>
      </c>
      <c r="O20" s="3" t="s">
        <v>54</v>
      </c>
      <c r="P20" s="3" t="s">
        <v>237</v>
      </c>
      <c r="Q20" s="3" t="s">
        <v>238</v>
      </c>
      <c r="R20" s="3" t="s">
        <v>239</v>
      </c>
      <c r="S20" s="3" t="s">
        <v>240</v>
      </c>
    </row>
    <row r="21" spans="1:19" ht="14.25" customHeight="1" x14ac:dyDescent="0.35">
      <c r="A21" s="3" t="s">
        <v>155</v>
      </c>
      <c r="B21" s="3" t="s">
        <v>241</v>
      </c>
      <c r="C21" s="3" t="s">
        <v>242</v>
      </c>
      <c r="D21" s="3">
        <v>2022</v>
      </c>
      <c r="E21" s="3" t="s">
        <v>243</v>
      </c>
      <c r="F21" s="3" t="s">
        <v>214</v>
      </c>
      <c r="G21" s="3" t="s">
        <v>54</v>
      </c>
      <c r="H21" s="3" t="s">
        <v>56</v>
      </c>
      <c r="I21" s="3" t="s">
        <v>57</v>
      </c>
      <c r="K21" s="3" t="s">
        <v>224</v>
      </c>
      <c r="M21" s="3" t="s">
        <v>54</v>
      </c>
      <c r="O21" s="3" t="s">
        <v>54</v>
      </c>
      <c r="P21" s="3" t="s">
        <v>244</v>
      </c>
      <c r="Q21" s="3" t="s">
        <v>245</v>
      </c>
      <c r="R21" s="3" t="s">
        <v>246</v>
      </c>
      <c r="S21" s="3" t="s">
        <v>247</v>
      </c>
    </row>
    <row r="22" spans="1:19" ht="14.25" customHeight="1" x14ac:dyDescent="0.35">
      <c r="A22" s="3" t="s">
        <v>155</v>
      </c>
      <c r="B22" s="3" t="s">
        <v>248</v>
      </c>
      <c r="C22" s="3" t="s">
        <v>249</v>
      </c>
      <c r="D22" s="3">
        <v>2021</v>
      </c>
      <c r="E22" s="3" t="s">
        <v>250</v>
      </c>
      <c r="F22" s="3" t="s">
        <v>214</v>
      </c>
      <c r="G22" s="3" t="s">
        <v>54</v>
      </c>
      <c r="H22" s="3" t="s">
        <v>56</v>
      </c>
      <c r="I22" s="3" t="s">
        <v>57</v>
      </c>
      <c r="K22" s="3" t="s">
        <v>251</v>
      </c>
      <c r="M22" s="3" t="s">
        <v>54</v>
      </c>
      <c r="O22" s="3" t="s">
        <v>54</v>
      </c>
      <c r="P22" s="3" t="s">
        <v>252</v>
      </c>
      <c r="Q22" s="3" t="s">
        <v>161</v>
      </c>
      <c r="R22" s="3" t="s">
        <v>253</v>
      </c>
      <c r="S22" s="3" t="s">
        <v>254</v>
      </c>
    </row>
    <row r="23" spans="1:19" ht="14.25" customHeight="1" x14ac:dyDescent="0.35">
      <c r="A23" s="3" t="s">
        <v>155</v>
      </c>
      <c r="B23" s="3" t="s">
        <v>255</v>
      </c>
      <c r="C23" s="3" t="s">
        <v>256</v>
      </c>
      <c r="D23" s="3">
        <v>2021</v>
      </c>
      <c r="E23" s="3" t="s">
        <v>257</v>
      </c>
      <c r="F23" s="3" t="s">
        <v>258</v>
      </c>
      <c r="G23" s="3" t="s">
        <v>259</v>
      </c>
      <c r="H23" s="3" t="s">
        <v>260</v>
      </c>
      <c r="I23" s="3" t="s">
        <v>261</v>
      </c>
      <c r="K23" s="3" t="s">
        <v>262</v>
      </c>
      <c r="M23" s="3" t="s">
        <v>54</v>
      </c>
      <c r="O23" s="3" t="s">
        <v>54</v>
      </c>
      <c r="P23" s="3" t="s">
        <v>263</v>
      </c>
      <c r="Q23" s="3" t="s">
        <v>264</v>
      </c>
      <c r="R23" s="3" t="s">
        <v>265</v>
      </c>
      <c r="S23" s="3" t="s">
        <v>266</v>
      </c>
    </row>
    <row r="24" spans="1:19" ht="14.25" customHeight="1" x14ac:dyDescent="0.35">
      <c r="A24" s="3" t="s">
        <v>155</v>
      </c>
      <c r="B24" s="3" t="s">
        <v>267</v>
      </c>
      <c r="C24" s="3" t="s">
        <v>268</v>
      </c>
      <c r="D24" s="3">
        <v>2022</v>
      </c>
      <c r="E24" s="3" t="s">
        <v>269</v>
      </c>
      <c r="F24" s="3" t="s">
        <v>270</v>
      </c>
      <c r="G24" s="3" t="s">
        <v>54</v>
      </c>
      <c r="H24" s="3" t="s">
        <v>56</v>
      </c>
      <c r="I24" s="3" t="s">
        <v>57</v>
      </c>
      <c r="K24" s="3" t="s">
        <v>262</v>
      </c>
      <c r="M24" s="3" t="s">
        <v>54</v>
      </c>
      <c r="O24" s="3" t="s">
        <v>54</v>
      </c>
      <c r="P24" s="3" t="s">
        <v>271</v>
      </c>
      <c r="Q24" s="3" t="s">
        <v>272</v>
      </c>
      <c r="R24" s="3" t="s">
        <v>273</v>
      </c>
      <c r="S24" s="3" t="s">
        <v>274</v>
      </c>
    </row>
    <row r="25" spans="1:19" ht="14.25" customHeight="1" x14ac:dyDescent="0.35">
      <c r="A25" s="3" t="s">
        <v>155</v>
      </c>
      <c r="B25" s="3" t="s">
        <v>275</v>
      </c>
      <c r="C25" s="3" t="s">
        <v>276</v>
      </c>
      <c r="D25" s="3">
        <v>2023</v>
      </c>
      <c r="E25" s="3" t="s">
        <v>277</v>
      </c>
      <c r="F25" s="3" t="s">
        <v>214</v>
      </c>
      <c r="G25" s="3" t="s">
        <v>54</v>
      </c>
      <c r="H25" s="3" t="s">
        <v>56</v>
      </c>
      <c r="I25" s="3" t="s">
        <v>57</v>
      </c>
      <c r="K25" s="3" t="s">
        <v>278</v>
      </c>
      <c r="M25" s="3" t="s">
        <v>54</v>
      </c>
      <c r="O25" s="3" t="s">
        <v>54</v>
      </c>
      <c r="P25" s="3" t="s">
        <v>279</v>
      </c>
      <c r="Q25" s="3" t="s">
        <v>280</v>
      </c>
      <c r="R25" s="3" t="s">
        <v>281</v>
      </c>
      <c r="S25" s="3" t="s">
        <v>282</v>
      </c>
    </row>
    <row r="26" spans="1:19" ht="14.25" customHeight="1" x14ac:dyDescent="0.35">
      <c r="A26" s="3" t="s">
        <v>155</v>
      </c>
      <c r="B26" s="3" t="s">
        <v>283</v>
      </c>
      <c r="C26" s="3" t="s">
        <v>284</v>
      </c>
      <c r="D26" s="3">
        <v>2024</v>
      </c>
      <c r="E26" s="3" t="s">
        <v>285</v>
      </c>
      <c r="F26" s="3" t="s">
        <v>270</v>
      </c>
      <c r="G26" s="3" t="s">
        <v>54</v>
      </c>
      <c r="H26" s="3" t="s">
        <v>56</v>
      </c>
      <c r="I26" s="3" t="s">
        <v>57</v>
      </c>
      <c r="K26" s="3" t="s">
        <v>229</v>
      </c>
      <c r="M26" s="3" t="s">
        <v>54</v>
      </c>
      <c r="O26" s="3" t="s">
        <v>54</v>
      </c>
      <c r="P26" s="3" t="s">
        <v>286</v>
      </c>
      <c r="Q26" s="3" t="s">
        <v>287</v>
      </c>
      <c r="R26" s="3" t="s">
        <v>288</v>
      </c>
      <c r="S26" s="3" t="s">
        <v>289</v>
      </c>
    </row>
    <row r="27" spans="1:19" ht="14.25" customHeight="1" x14ac:dyDescent="0.35">
      <c r="A27" s="3" t="s">
        <v>155</v>
      </c>
      <c r="B27" s="3" t="s">
        <v>290</v>
      </c>
      <c r="C27" s="3" t="s">
        <v>291</v>
      </c>
      <c r="D27" s="3">
        <v>2023</v>
      </c>
      <c r="E27" s="3" t="s">
        <v>236</v>
      </c>
      <c r="F27" s="3" t="s">
        <v>292</v>
      </c>
      <c r="G27" s="3" t="s">
        <v>54</v>
      </c>
      <c r="H27" s="3" t="s">
        <v>56</v>
      </c>
      <c r="I27" s="3" t="s">
        <v>57</v>
      </c>
      <c r="K27" s="3" t="s">
        <v>189</v>
      </c>
      <c r="M27" s="3" t="s">
        <v>54</v>
      </c>
      <c r="O27" s="3" t="s">
        <v>54</v>
      </c>
      <c r="P27" s="3" t="s">
        <v>293</v>
      </c>
      <c r="Q27" s="3" t="s">
        <v>294</v>
      </c>
      <c r="R27" s="3" t="s">
        <v>295</v>
      </c>
      <c r="S27" s="3" t="s">
        <v>296</v>
      </c>
    </row>
    <row r="28" spans="1:19" ht="14.25" customHeight="1" x14ac:dyDescent="0.35">
      <c r="A28" s="3" t="s">
        <v>155</v>
      </c>
      <c r="B28" s="3" t="s">
        <v>297</v>
      </c>
      <c r="C28" s="3" t="s">
        <v>298</v>
      </c>
      <c r="D28" s="3">
        <v>2023</v>
      </c>
      <c r="E28" s="3" t="s">
        <v>197</v>
      </c>
      <c r="F28" s="3" t="s">
        <v>214</v>
      </c>
      <c r="G28" s="3" t="s">
        <v>54</v>
      </c>
      <c r="H28" s="3" t="s">
        <v>56</v>
      </c>
      <c r="I28" s="3" t="s">
        <v>57</v>
      </c>
      <c r="K28" s="3" t="s">
        <v>299</v>
      </c>
      <c r="M28" s="3" t="s">
        <v>54</v>
      </c>
      <c r="O28" s="3" t="s">
        <v>54</v>
      </c>
      <c r="P28" s="3" t="s">
        <v>300</v>
      </c>
      <c r="Q28" s="3" t="s">
        <v>301</v>
      </c>
      <c r="R28" s="3" t="s">
        <v>302</v>
      </c>
      <c r="S28" s="3" t="s">
        <v>303</v>
      </c>
    </row>
    <row r="29" spans="1:19" ht="14.25" customHeight="1" x14ac:dyDescent="0.35">
      <c r="A29" s="3" t="s">
        <v>155</v>
      </c>
      <c r="B29" s="3" t="s">
        <v>304</v>
      </c>
      <c r="C29" s="3" t="s">
        <v>305</v>
      </c>
      <c r="D29" s="3">
        <v>2023</v>
      </c>
      <c r="E29" s="3" t="s">
        <v>236</v>
      </c>
      <c r="F29" s="3" t="s">
        <v>214</v>
      </c>
      <c r="G29" s="3" t="s">
        <v>54</v>
      </c>
      <c r="H29" s="3" t="s">
        <v>56</v>
      </c>
      <c r="I29" s="3" t="s">
        <v>57</v>
      </c>
      <c r="K29" s="3" t="s">
        <v>189</v>
      </c>
      <c r="M29" s="3" t="s">
        <v>54</v>
      </c>
      <c r="O29" s="3" t="s">
        <v>54</v>
      </c>
      <c r="P29" s="3" t="s">
        <v>306</v>
      </c>
      <c r="Q29" s="3" t="s">
        <v>307</v>
      </c>
      <c r="R29" s="3" t="s">
        <v>308</v>
      </c>
      <c r="S29" s="3" t="s">
        <v>309</v>
      </c>
    </row>
    <row r="30" spans="1:19" ht="14.25" customHeight="1" x14ac:dyDescent="0.35">
      <c r="A30" s="3" t="s">
        <v>155</v>
      </c>
      <c r="B30" s="3" t="s">
        <v>310</v>
      </c>
      <c r="C30" s="3" t="s">
        <v>311</v>
      </c>
      <c r="D30" s="3">
        <v>2021</v>
      </c>
      <c r="E30" s="3" t="s">
        <v>312</v>
      </c>
      <c r="F30" s="3" t="s">
        <v>223</v>
      </c>
      <c r="G30" s="3" t="s">
        <v>54</v>
      </c>
      <c r="H30" s="3" t="s">
        <v>56</v>
      </c>
      <c r="I30" s="3" t="s">
        <v>57</v>
      </c>
      <c r="K30" s="3" t="s">
        <v>215</v>
      </c>
      <c r="M30" s="3" t="s">
        <v>54</v>
      </c>
      <c r="O30" s="3" t="s">
        <v>54</v>
      </c>
      <c r="P30" s="3" t="s">
        <v>313</v>
      </c>
      <c r="Q30" s="3" t="s">
        <v>314</v>
      </c>
      <c r="R30" s="3" t="s">
        <v>315</v>
      </c>
      <c r="S30" s="3" t="s">
        <v>316</v>
      </c>
    </row>
    <row r="31" spans="1:19" ht="14.25" customHeight="1" x14ac:dyDescent="0.35">
      <c r="A31" s="3" t="s">
        <v>155</v>
      </c>
      <c r="B31" s="3" t="s">
        <v>317</v>
      </c>
      <c r="C31" s="3" t="s">
        <v>318</v>
      </c>
      <c r="D31" s="3">
        <v>2023</v>
      </c>
      <c r="E31" s="3" t="s">
        <v>319</v>
      </c>
      <c r="F31" s="3" t="s">
        <v>188</v>
      </c>
      <c r="G31" s="3" t="s">
        <v>54</v>
      </c>
      <c r="H31" s="3" t="s">
        <v>56</v>
      </c>
      <c r="I31" s="3" t="s">
        <v>57</v>
      </c>
      <c r="K31" s="3" t="s">
        <v>320</v>
      </c>
      <c r="M31" s="3" t="s">
        <v>54</v>
      </c>
      <c r="O31" s="3" t="s">
        <v>54</v>
      </c>
      <c r="P31" s="3" t="s">
        <v>321</v>
      </c>
      <c r="Q31" s="3" t="s">
        <v>322</v>
      </c>
      <c r="R31" s="3" t="s">
        <v>323</v>
      </c>
      <c r="S31" s="3" t="s">
        <v>324</v>
      </c>
    </row>
    <row r="32" spans="1:19" ht="14.25" customHeight="1" x14ac:dyDescent="0.35">
      <c r="A32" s="3" t="s">
        <v>51</v>
      </c>
      <c r="B32" s="3" t="s">
        <v>325</v>
      </c>
      <c r="C32" s="3" t="s">
        <v>326</v>
      </c>
      <c r="D32" s="3">
        <v>2019</v>
      </c>
      <c r="E32" s="3" t="s">
        <v>54</v>
      </c>
      <c r="F32" s="3" t="s">
        <v>54</v>
      </c>
      <c r="G32" s="3" t="s">
        <v>102</v>
      </c>
      <c r="H32" s="3" t="s">
        <v>56</v>
      </c>
      <c r="I32" s="3" t="s">
        <v>57</v>
      </c>
      <c r="K32" s="3" t="s">
        <v>103</v>
      </c>
      <c r="M32" s="3" t="s">
        <v>54</v>
      </c>
      <c r="P32" s="3" t="s">
        <v>327</v>
      </c>
      <c r="Q32" s="3" t="s">
        <v>107</v>
      </c>
      <c r="R32" s="3" t="s">
        <v>108</v>
      </c>
      <c r="S32" s="3" t="s">
        <v>328</v>
      </c>
    </row>
    <row r="33" spans="1:19" ht="14.25" customHeight="1" x14ac:dyDescent="0.35">
      <c r="A33" s="3" t="s">
        <v>51</v>
      </c>
      <c r="B33" s="3" t="s">
        <v>329</v>
      </c>
      <c r="C33" s="3" t="s">
        <v>330</v>
      </c>
      <c r="D33" s="3">
        <v>2020</v>
      </c>
      <c r="E33" s="3" t="s">
        <v>54</v>
      </c>
      <c r="F33" s="3" t="s">
        <v>54</v>
      </c>
      <c r="G33" s="3" t="s">
        <v>331</v>
      </c>
      <c r="H33" s="3" t="s">
        <v>56</v>
      </c>
      <c r="I33" s="3" t="s">
        <v>57</v>
      </c>
      <c r="K33" s="3" t="s">
        <v>332</v>
      </c>
      <c r="M33" s="3" t="s">
        <v>54</v>
      </c>
      <c r="P33" s="3" t="s">
        <v>333</v>
      </c>
      <c r="Q33" s="3" t="s">
        <v>334</v>
      </c>
      <c r="R33" s="3" t="s">
        <v>335</v>
      </c>
      <c r="S33" s="3" t="s">
        <v>336</v>
      </c>
    </row>
    <row r="34" spans="1:19" ht="14.25" customHeight="1" x14ac:dyDescent="0.35">
      <c r="A34" s="3" t="s">
        <v>51</v>
      </c>
      <c r="B34" s="3" t="s">
        <v>337</v>
      </c>
      <c r="C34" s="3" t="s">
        <v>338</v>
      </c>
      <c r="D34" s="3">
        <v>2017</v>
      </c>
      <c r="E34" s="3" t="s">
        <v>54</v>
      </c>
      <c r="F34" s="3" t="s">
        <v>54</v>
      </c>
      <c r="G34" s="3" t="s">
        <v>113</v>
      </c>
      <c r="H34" s="3" t="s">
        <v>114</v>
      </c>
      <c r="I34" s="3" t="s">
        <v>115</v>
      </c>
      <c r="K34" s="3" t="s">
        <v>116</v>
      </c>
      <c r="M34" s="3" t="s">
        <v>54</v>
      </c>
      <c r="P34" s="3" t="s">
        <v>54</v>
      </c>
      <c r="Q34" s="3" t="s">
        <v>339</v>
      </c>
      <c r="R34" s="3" t="s">
        <v>119</v>
      </c>
      <c r="S34" s="3" t="s">
        <v>54</v>
      </c>
    </row>
    <row r="35" spans="1:19" ht="14.25" customHeight="1" x14ac:dyDescent="0.35">
      <c r="A35" s="3" t="s">
        <v>51</v>
      </c>
      <c r="B35" s="3" t="s">
        <v>340</v>
      </c>
      <c r="C35" s="3" t="s">
        <v>341</v>
      </c>
      <c r="D35" s="3">
        <v>2019</v>
      </c>
      <c r="E35" s="3" t="s">
        <v>54</v>
      </c>
      <c r="F35" s="3" t="s">
        <v>54</v>
      </c>
      <c r="G35" s="3" t="s">
        <v>342</v>
      </c>
      <c r="H35" s="3" t="s">
        <v>114</v>
      </c>
      <c r="I35" s="3" t="s">
        <v>104</v>
      </c>
      <c r="K35" s="3" t="s">
        <v>343</v>
      </c>
      <c r="M35" s="3" t="s">
        <v>54</v>
      </c>
      <c r="P35" s="3" t="s">
        <v>344</v>
      </c>
      <c r="Q35" s="3" t="s">
        <v>345</v>
      </c>
      <c r="R35" s="3" t="s">
        <v>346</v>
      </c>
      <c r="S35" s="3" t="s">
        <v>54</v>
      </c>
    </row>
    <row r="36" spans="1:19" ht="14.25" customHeight="1" x14ac:dyDescent="0.35">
      <c r="A36" s="3" t="s">
        <v>51</v>
      </c>
      <c r="B36" s="3" t="s">
        <v>347</v>
      </c>
      <c r="C36" s="3" t="s">
        <v>348</v>
      </c>
      <c r="D36" s="3">
        <v>2021</v>
      </c>
      <c r="E36" s="3" t="s">
        <v>54</v>
      </c>
      <c r="F36" s="3" t="s">
        <v>54</v>
      </c>
      <c r="G36" s="3" t="s">
        <v>349</v>
      </c>
      <c r="H36" s="3" t="s">
        <v>56</v>
      </c>
      <c r="I36" s="3" t="s">
        <v>57</v>
      </c>
      <c r="K36" s="3" t="s">
        <v>58</v>
      </c>
      <c r="M36" s="3" t="s">
        <v>54</v>
      </c>
      <c r="P36" s="3" t="s">
        <v>350</v>
      </c>
      <c r="Q36" s="3" t="s">
        <v>351</v>
      </c>
      <c r="R36" s="3" t="s">
        <v>352</v>
      </c>
      <c r="S36" s="3" t="s">
        <v>353</v>
      </c>
    </row>
    <row r="37" spans="1:19" ht="14.25" customHeight="1" x14ac:dyDescent="0.35">
      <c r="A37" s="3" t="s">
        <v>51</v>
      </c>
      <c r="B37" s="3" t="s">
        <v>354</v>
      </c>
      <c r="C37" s="3" t="s">
        <v>355</v>
      </c>
      <c r="D37" s="3">
        <v>2021</v>
      </c>
      <c r="E37" s="3" t="s">
        <v>54</v>
      </c>
      <c r="F37" s="3" t="s">
        <v>54</v>
      </c>
      <c r="G37" s="3" t="s">
        <v>94</v>
      </c>
      <c r="H37" s="3" t="s">
        <v>56</v>
      </c>
      <c r="I37" s="3" t="s">
        <v>57</v>
      </c>
      <c r="K37" s="3" t="s">
        <v>95</v>
      </c>
      <c r="M37" s="3" t="s">
        <v>54</v>
      </c>
      <c r="P37" s="3" t="s">
        <v>356</v>
      </c>
      <c r="Q37" s="3" t="s">
        <v>98</v>
      </c>
      <c r="R37" s="3" t="s">
        <v>99</v>
      </c>
      <c r="S37" s="3" t="s">
        <v>54</v>
      </c>
    </row>
    <row r="38" spans="1:19" ht="14.25" customHeight="1" x14ac:dyDescent="0.35">
      <c r="A38" s="3" t="s">
        <v>51</v>
      </c>
      <c r="B38" s="3" t="s">
        <v>357</v>
      </c>
      <c r="C38" s="3" t="s">
        <v>358</v>
      </c>
      <c r="D38" s="3">
        <v>2023</v>
      </c>
      <c r="E38" s="3" t="s">
        <v>54</v>
      </c>
      <c r="F38" s="3" t="s">
        <v>54</v>
      </c>
      <c r="G38" s="3" t="s">
        <v>359</v>
      </c>
      <c r="H38" s="3" t="s">
        <v>56</v>
      </c>
      <c r="I38" s="3" t="s">
        <v>57</v>
      </c>
      <c r="K38" s="3" t="s">
        <v>360</v>
      </c>
      <c r="M38" s="3" t="s">
        <v>54</v>
      </c>
      <c r="P38" s="3" t="s">
        <v>361</v>
      </c>
      <c r="Q38" s="3" t="s">
        <v>362</v>
      </c>
      <c r="R38" s="3" t="s">
        <v>363</v>
      </c>
      <c r="S38" s="3" t="s">
        <v>364</v>
      </c>
    </row>
    <row r="39" spans="1:19" ht="14.25" customHeight="1" x14ac:dyDescent="0.35">
      <c r="A39" s="3" t="s">
        <v>51</v>
      </c>
      <c r="B39" s="3" t="s">
        <v>365</v>
      </c>
      <c r="C39" s="3" t="s">
        <v>366</v>
      </c>
      <c r="D39" s="3">
        <v>2021</v>
      </c>
      <c r="E39" s="3" t="s">
        <v>54</v>
      </c>
      <c r="F39" s="3" t="s">
        <v>54</v>
      </c>
      <c r="G39" s="3" t="s">
        <v>55</v>
      </c>
      <c r="H39" s="3" t="s">
        <v>56</v>
      </c>
      <c r="I39" s="3" t="s">
        <v>57</v>
      </c>
      <c r="K39" s="3" t="s">
        <v>58</v>
      </c>
      <c r="M39" s="3" t="s">
        <v>54</v>
      </c>
      <c r="P39" s="3" t="s">
        <v>367</v>
      </c>
      <c r="Q39" s="3" t="s">
        <v>63</v>
      </c>
      <c r="R39" s="3" t="s">
        <v>64</v>
      </c>
      <c r="S39" s="3" t="s">
        <v>65</v>
      </c>
    </row>
    <row r="40" spans="1:19" ht="14.25" customHeight="1" x14ac:dyDescent="0.35">
      <c r="A40" s="3" t="s">
        <v>51</v>
      </c>
      <c r="B40" s="3" t="s">
        <v>368</v>
      </c>
      <c r="C40" s="3" t="s">
        <v>369</v>
      </c>
      <c r="D40" s="3">
        <v>2023</v>
      </c>
      <c r="E40" s="3" t="s">
        <v>54</v>
      </c>
      <c r="F40" s="3" t="s">
        <v>54</v>
      </c>
      <c r="G40" s="3" t="s">
        <v>370</v>
      </c>
      <c r="H40" s="3" t="s">
        <v>56</v>
      </c>
      <c r="I40" s="3" t="s">
        <v>57</v>
      </c>
      <c r="K40" s="3" t="s">
        <v>371</v>
      </c>
      <c r="M40" s="3" t="s">
        <v>54</v>
      </c>
      <c r="P40" s="3" t="s">
        <v>372</v>
      </c>
      <c r="Q40" s="3" t="s">
        <v>373</v>
      </c>
      <c r="R40" s="3" t="s">
        <v>374</v>
      </c>
      <c r="S40" s="3" t="s">
        <v>375</v>
      </c>
    </row>
    <row r="41" spans="1:19" ht="14.25" customHeight="1" x14ac:dyDescent="0.35">
      <c r="A41" s="3" t="s">
        <v>51</v>
      </c>
      <c r="B41" s="3" t="s">
        <v>376</v>
      </c>
      <c r="C41" s="3" t="s">
        <v>68</v>
      </c>
      <c r="D41" s="3">
        <v>2018</v>
      </c>
      <c r="E41" s="3" t="s">
        <v>54</v>
      </c>
      <c r="F41" s="3" t="s">
        <v>54</v>
      </c>
      <c r="G41" s="3" t="s">
        <v>69</v>
      </c>
      <c r="H41" s="3" t="s">
        <v>56</v>
      </c>
      <c r="I41" s="3" t="s">
        <v>57</v>
      </c>
      <c r="K41" s="3" t="s">
        <v>70</v>
      </c>
      <c r="M41" s="3" t="s">
        <v>54</v>
      </c>
      <c r="P41" s="3" t="s">
        <v>377</v>
      </c>
      <c r="Q41" s="3" t="s">
        <v>75</v>
      </c>
      <c r="R41" s="3" t="s">
        <v>76</v>
      </c>
      <c r="S41" s="3" t="s">
        <v>378</v>
      </c>
    </row>
    <row r="42" spans="1:19" ht="14.25" customHeight="1" x14ac:dyDescent="0.35">
      <c r="A42" s="3" t="s">
        <v>51</v>
      </c>
      <c r="B42" s="3" t="s">
        <v>379</v>
      </c>
      <c r="C42" s="3" t="s">
        <v>80</v>
      </c>
      <c r="D42" s="3">
        <v>2019</v>
      </c>
      <c r="E42" s="3" t="s">
        <v>54</v>
      </c>
      <c r="F42" s="3" t="s">
        <v>54</v>
      </c>
      <c r="G42" s="3" t="s">
        <v>81</v>
      </c>
      <c r="H42" s="3" t="s">
        <v>56</v>
      </c>
      <c r="I42" s="3" t="s">
        <v>57</v>
      </c>
      <c r="K42" s="3" t="s">
        <v>82</v>
      </c>
      <c r="M42" s="3" t="s">
        <v>54</v>
      </c>
      <c r="P42" s="3" t="s">
        <v>380</v>
      </c>
      <c r="Q42" s="3" t="s">
        <v>87</v>
      </c>
      <c r="R42" s="3" t="s">
        <v>88</v>
      </c>
      <c r="S42" s="3" t="s">
        <v>381</v>
      </c>
    </row>
    <row r="43" spans="1:19" ht="14.25" customHeight="1" x14ac:dyDescent="0.35">
      <c r="A43" s="3" t="s">
        <v>51</v>
      </c>
      <c r="B43" s="3" t="s">
        <v>382</v>
      </c>
      <c r="C43" s="3" t="s">
        <v>383</v>
      </c>
      <c r="D43" s="3">
        <v>2024</v>
      </c>
      <c r="E43" s="3" t="s">
        <v>54</v>
      </c>
      <c r="F43" s="3" t="s">
        <v>54</v>
      </c>
      <c r="G43" s="3" t="s">
        <v>384</v>
      </c>
      <c r="H43" s="3" t="s">
        <v>56</v>
      </c>
      <c r="I43" s="3" t="s">
        <v>57</v>
      </c>
      <c r="K43" s="3" t="s">
        <v>385</v>
      </c>
      <c r="M43" s="3" t="s">
        <v>54</v>
      </c>
      <c r="P43" s="3" t="s">
        <v>386</v>
      </c>
      <c r="Q43" s="3" t="s">
        <v>387</v>
      </c>
      <c r="R43" s="3" t="s">
        <v>388</v>
      </c>
      <c r="S43" s="3" t="s">
        <v>54</v>
      </c>
    </row>
    <row r="44" spans="1:19" ht="14.25" customHeight="1" x14ac:dyDescent="0.35">
      <c r="A44" s="3" t="s">
        <v>51</v>
      </c>
      <c r="B44" s="3" t="s">
        <v>389</v>
      </c>
      <c r="C44" s="3" t="s">
        <v>390</v>
      </c>
      <c r="D44" s="3">
        <v>2022</v>
      </c>
      <c r="E44" s="3" t="s">
        <v>54</v>
      </c>
      <c r="F44" s="3" t="s">
        <v>54</v>
      </c>
      <c r="G44" s="3" t="s">
        <v>391</v>
      </c>
      <c r="H44" s="3" t="s">
        <v>56</v>
      </c>
      <c r="I44" s="3" t="s">
        <v>57</v>
      </c>
      <c r="K44" s="3" t="s">
        <v>392</v>
      </c>
      <c r="M44" s="3" t="s">
        <v>54</v>
      </c>
      <c r="P44" s="3" t="s">
        <v>393</v>
      </c>
      <c r="Q44" s="3" t="s">
        <v>394</v>
      </c>
      <c r="R44" s="3" t="s">
        <v>395</v>
      </c>
      <c r="S44" s="3" t="s">
        <v>396</v>
      </c>
    </row>
    <row r="45" spans="1:19" ht="14.25" customHeight="1" x14ac:dyDescent="0.35">
      <c r="A45" s="3" t="s">
        <v>51</v>
      </c>
      <c r="B45" s="3" t="s">
        <v>397</v>
      </c>
      <c r="C45" s="3" t="s">
        <v>398</v>
      </c>
      <c r="D45" s="3">
        <v>2021</v>
      </c>
      <c r="E45" s="3" t="s">
        <v>54</v>
      </c>
      <c r="F45" s="3" t="s">
        <v>54</v>
      </c>
      <c r="G45" s="3" t="s">
        <v>399</v>
      </c>
      <c r="H45" s="3" t="s">
        <v>114</v>
      </c>
      <c r="I45" s="3" t="s">
        <v>125</v>
      </c>
      <c r="K45" s="3" t="s">
        <v>400</v>
      </c>
      <c r="M45" s="3" t="s">
        <v>54</v>
      </c>
      <c r="P45" s="3" t="s">
        <v>54</v>
      </c>
      <c r="Q45" s="3" t="s">
        <v>401</v>
      </c>
      <c r="R45" s="3" t="s">
        <v>402</v>
      </c>
      <c r="S45" s="3" t="s">
        <v>403</v>
      </c>
    </row>
    <row r="46" spans="1:19" ht="14.25" customHeight="1" x14ac:dyDescent="0.35">
      <c r="A46" s="3" t="s">
        <v>51</v>
      </c>
      <c r="B46" s="3" t="s">
        <v>404</v>
      </c>
      <c r="C46" s="3" t="s">
        <v>405</v>
      </c>
      <c r="D46" s="3">
        <v>2022</v>
      </c>
      <c r="E46" s="3" t="s">
        <v>54</v>
      </c>
      <c r="F46" s="3" t="s">
        <v>54</v>
      </c>
      <c r="G46" s="3" t="s">
        <v>406</v>
      </c>
      <c r="H46" s="3" t="s">
        <v>56</v>
      </c>
      <c r="I46" s="3" t="s">
        <v>57</v>
      </c>
      <c r="K46" s="3" t="s">
        <v>407</v>
      </c>
      <c r="M46" s="3" t="s">
        <v>54</v>
      </c>
      <c r="P46" s="3" t="s">
        <v>408</v>
      </c>
      <c r="Q46" s="3" t="s">
        <v>409</v>
      </c>
      <c r="R46" s="3" t="s">
        <v>410</v>
      </c>
      <c r="S46" s="3" t="s">
        <v>411</v>
      </c>
    </row>
    <row r="47" spans="1:19" ht="14.25" customHeight="1" x14ac:dyDescent="0.35">
      <c r="A47" s="3" t="s">
        <v>51</v>
      </c>
      <c r="B47" s="3" t="s">
        <v>412</v>
      </c>
      <c r="C47" s="3" t="s">
        <v>413</v>
      </c>
      <c r="D47" s="3">
        <v>2017</v>
      </c>
      <c r="E47" s="3" t="s">
        <v>54</v>
      </c>
      <c r="F47" s="3" t="s">
        <v>54</v>
      </c>
      <c r="G47" s="3" t="s">
        <v>414</v>
      </c>
      <c r="H47" s="3" t="s">
        <v>56</v>
      </c>
      <c r="I47" s="3" t="s">
        <v>57</v>
      </c>
      <c r="K47" s="3" t="s">
        <v>415</v>
      </c>
      <c r="M47" s="3" t="s">
        <v>54</v>
      </c>
      <c r="P47" s="3" t="s">
        <v>416</v>
      </c>
      <c r="Q47" s="3" t="s">
        <v>417</v>
      </c>
      <c r="R47" s="3" t="s">
        <v>418</v>
      </c>
      <c r="S47" s="3" t="s">
        <v>419</v>
      </c>
    </row>
    <row r="48" spans="1:19" ht="14.25" customHeight="1" x14ac:dyDescent="0.35">
      <c r="A48" s="3" t="s">
        <v>51</v>
      </c>
      <c r="B48" s="3" t="s">
        <v>420</v>
      </c>
      <c r="C48" s="3" t="s">
        <v>421</v>
      </c>
      <c r="D48" s="3">
        <v>2018</v>
      </c>
      <c r="E48" s="3" t="s">
        <v>54</v>
      </c>
      <c r="F48" s="3" t="s">
        <v>54</v>
      </c>
      <c r="G48" s="3" t="s">
        <v>166</v>
      </c>
      <c r="H48" s="3" t="s">
        <v>56</v>
      </c>
      <c r="I48" s="3" t="s">
        <v>57</v>
      </c>
      <c r="K48" s="3" t="s">
        <v>167</v>
      </c>
      <c r="M48" s="3" t="s">
        <v>54</v>
      </c>
      <c r="P48" s="3" t="s">
        <v>422</v>
      </c>
      <c r="Q48" s="3" t="s">
        <v>171</v>
      </c>
      <c r="R48" s="3" t="s">
        <v>172</v>
      </c>
      <c r="S48" s="3" t="s">
        <v>423</v>
      </c>
    </row>
    <row r="49" spans="1:19" ht="14.25" customHeight="1" x14ac:dyDescent="0.35">
      <c r="A49" s="3" t="s">
        <v>51</v>
      </c>
      <c r="B49" s="3" t="s">
        <v>424</v>
      </c>
      <c r="C49" s="3" t="s">
        <v>425</v>
      </c>
      <c r="D49" s="3" t="s">
        <v>426</v>
      </c>
      <c r="F49" s="3" t="s">
        <v>54</v>
      </c>
      <c r="G49" s="3" t="s">
        <v>54</v>
      </c>
      <c r="H49" s="3" t="s">
        <v>56</v>
      </c>
      <c r="I49" s="3" t="s">
        <v>57</v>
      </c>
      <c r="K49" s="3" t="s">
        <v>427</v>
      </c>
      <c r="M49" s="3" t="s">
        <v>54</v>
      </c>
      <c r="P49" s="3" t="s">
        <v>428</v>
      </c>
      <c r="Q49" s="3" t="s">
        <v>429</v>
      </c>
      <c r="R49" s="3" t="s">
        <v>430</v>
      </c>
      <c r="S49" s="3" t="s">
        <v>54</v>
      </c>
    </row>
    <row r="50" spans="1:19" ht="14.25" customHeight="1" x14ac:dyDescent="0.35">
      <c r="A50" s="3" t="s">
        <v>51</v>
      </c>
      <c r="B50" s="3" t="s">
        <v>431</v>
      </c>
      <c r="C50" s="3" t="s">
        <v>432</v>
      </c>
      <c r="D50" s="3" t="s">
        <v>433</v>
      </c>
      <c r="F50" s="3" t="s">
        <v>54</v>
      </c>
      <c r="G50" s="3" t="s">
        <v>434</v>
      </c>
      <c r="H50" s="3" t="s">
        <v>56</v>
      </c>
      <c r="I50" s="3" t="s">
        <v>57</v>
      </c>
      <c r="K50" s="3" t="s">
        <v>435</v>
      </c>
      <c r="M50" s="3" t="s">
        <v>54</v>
      </c>
      <c r="P50" s="3" t="s">
        <v>436</v>
      </c>
      <c r="Q50" s="3" t="s">
        <v>437</v>
      </c>
      <c r="R50" s="3" t="s">
        <v>438</v>
      </c>
      <c r="S50" s="3" t="s">
        <v>439</v>
      </c>
    </row>
    <row r="51" spans="1:19" ht="14.25" customHeight="1" x14ac:dyDescent="0.35">
      <c r="A51" s="3" t="s">
        <v>51</v>
      </c>
      <c r="B51" s="3" t="s">
        <v>440</v>
      </c>
      <c r="C51" s="3" t="s">
        <v>122</v>
      </c>
      <c r="D51" s="3">
        <v>2018</v>
      </c>
      <c r="F51" s="3" t="s">
        <v>54</v>
      </c>
      <c r="G51" s="3" t="s">
        <v>123</v>
      </c>
      <c r="H51" s="3" t="s">
        <v>56</v>
      </c>
      <c r="I51" s="3" t="s">
        <v>57</v>
      </c>
      <c r="K51" s="3" t="s">
        <v>124</v>
      </c>
      <c r="M51" s="3" t="s">
        <v>54</v>
      </c>
      <c r="P51" s="3" t="s">
        <v>441</v>
      </c>
      <c r="Q51" s="3" t="s">
        <v>128</v>
      </c>
      <c r="R51" s="3" t="s">
        <v>129</v>
      </c>
      <c r="S51" s="3" t="s">
        <v>442</v>
      </c>
    </row>
    <row r="52" spans="1:19" ht="14.25" customHeight="1" x14ac:dyDescent="0.35">
      <c r="A52" s="3" t="s">
        <v>51</v>
      </c>
      <c r="B52" s="3" t="s">
        <v>443</v>
      </c>
      <c r="C52" s="3" t="s">
        <v>444</v>
      </c>
      <c r="D52" s="3" t="s">
        <v>72</v>
      </c>
      <c r="F52" s="3" t="s">
        <v>54</v>
      </c>
      <c r="G52" s="3" t="s">
        <v>54</v>
      </c>
      <c r="H52" s="3" t="s">
        <v>114</v>
      </c>
      <c r="I52" s="3" t="s">
        <v>445</v>
      </c>
      <c r="K52" s="3" t="s">
        <v>446</v>
      </c>
      <c r="M52" s="3" t="s">
        <v>54</v>
      </c>
      <c r="P52" s="3" t="s">
        <v>54</v>
      </c>
      <c r="Q52" s="3" t="s">
        <v>447</v>
      </c>
      <c r="R52" s="3" t="s">
        <v>448</v>
      </c>
      <c r="S52" s="3" t="s">
        <v>449</v>
      </c>
    </row>
    <row r="53" spans="1:19" ht="14.25" customHeight="1" x14ac:dyDescent="0.35">
      <c r="A53" s="3" t="s">
        <v>51</v>
      </c>
      <c r="B53" s="3" t="s">
        <v>450</v>
      </c>
      <c r="C53" s="3" t="s">
        <v>451</v>
      </c>
      <c r="D53" s="3">
        <v>2023</v>
      </c>
      <c r="F53" s="3" t="s">
        <v>54</v>
      </c>
      <c r="G53" s="3" t="s">
        <v>452</v>
      </c>
      <c r="H53" s="3" t="s">
        <v>56</v>
      </c>
      <c r="I53" s="3" t="s">
        <v>57</v>
      </c>
      <c r="K53" s="3" t="s">
        <v>453</v>
      </c>
      <c r="M53" s="3" t="s">
        <v>54</v>
      </c>
      <c r="P53" s="3" t="s">
        <v>454</v>
      </c>
      <c r="Q53" s="3" t="s">
        <v>455</v>
      </c>
      <c r="R53" s="3" t="s">
        <v>456</v>
      </c>
      <c r="S53" s="3" t="s">
        <v>54</v>
      </c>
    </row>
    <row r="54" spans="1:19" ht="14.25" customHeight="1" x14ac:dyDescent="0.35">
      <c r="A54" s="3" t="s">
        <v>51</v>
      </c>
      <c r="B54" s="3" t="s">
        <v>457</v>
      </c>
      <c r="C54" s="3" t="s">
        <v>458</v>
      </c>
      <c r="D54" s="3">
        <v>2020</v>
      </c>
      <c r="F54" s="3" t="s">
        <v>54</v>
      </c>
      <c r="G54" s="3" t="s">
        <v>459</v>
      </c>
      <c r="H54" s="3" t="s">
        <v>56</v>
      </c>
      <c r="I54" s="3" t="s">
        <v>57</v>
      </c>
      <c r="K54" s="3" t="s">
        <v>460</v>
      </c>
      <c r="M54" s="3" t="s">
        <v>54</v>
      </c>
      <c r="P54" s="3" t="s">
        <v>461</v>
      </c>
      <c r="Q54" s="3" t="s">
        <v>462</v>
      </c>
      <c r="R54" s="3" t="s">
        <v>463</v>
      </c>
      <c r="S54" s="3" t="s">
        <v>464</v>
      </c>
    </row>
    <row r="55" spans="1:19" ht="14.25" customHeight="1" x14ac:dyDescent="0.35">
      <c r="A55" s="3" t="s">
        <v>51</v>
      </c>
      <c r="B55" s="3" t="s">
        <v>465</v>
      </c>
      <c r="C55" s="3" t="s">
        <v>466</v>
      </c>
      <c r="D55" s="3">
        <v>2020</v>
      </c>
      <c r="F55" s="3" t="s">
        <v>54</v>
      </c>
      <c r="G55" s="3" t="s">
        <v>146</v>
      </c>
      <c r="H55" s="3" t="s">
        <v>56</v>
      </c>
      <c r="I55" s="3" t="s">
        <v>57</v>
      </c>
      <c r="K55" s="3" t="s">
        <v>147</v>
      </c>
      <c r="M55" s="3" t="s">
        <v>54</v>
      </c>
      <c r="P55" s="3" t="s">
        <v>467</v>
      </c>
      <c r="Q55" s="3" t="s">
        <v>151</v>
      </c>
      <c r="R55" s="3" t="s">
        <v>152</v>
      </c>
      <c r="S55" s="3" t="s">
        <v>468</v>
      </c>
    </row>
    <row r="56" spans="1:19" ht="14.25" customHeight="1" x14ac:dyDescent="0.35">
      <c r="A56" s="3" t="s">
        <v>51</v>
      </c>
      <c r="B56" s="3" t="s">
        <v>469</v>
      </c>
      <c r="C56" s="3" t="s">
        <v>470</v>
      </c>
      <c r="D56" s="3">
        <v>2014</v>
      </c>
      <c r="F56" s="3" t="s">
        <v>54</v>
      </c>
      <c r="G56" s="3" t="s">
        <v>134</v>
      </c>
      <c r="H56" s="3" t="s">
        <v>56</v>
      </c>
      <c r="I56" s="3" t="s">
        <v>57</v>
      </c>
      <c r="K56" s="3" t="s">
        <v>135</v>
      </c>
      <c r="M56" s="3" t="s">
        <v>54</v>
      </c>
      <c r="P56" s="3" t="s">
        <v>471</v>
      </c>
      <c r="Q56" s="3" t="s">
        <v>140</v>
      </c>
      <c r="R56" s="3" t="s">
        <v>141</v>
      </c>
      <c r="S56" s="3" t="s">
        <v>472</v>
      </c>
    </row>
    <row r="57" spans="1:19" ht="14.25" customHeight="1" x14ac:dyDescent="0.35">
      <c r="A57" s="3" t="s">
        <v>51</v>
      </c>
      <c r="B57" s="3" t="s">
        <v>473</v>
      </c>
      <c r="C57" s="3" t="s">
        <v>474</v>
      </c>
      <c r="D57" s="3">
        <v>2024</v>
      </c>
      <c r="F57" s="3" t="s">
        <v>54</v>
      </c>
      <c r="G57" s="3" t="s">
        <v>475</v>
      </c>
      <c r="H57" s="3" t="s">
        <v>56</v>
      </c>
      <c r="I57" s="3" t="s">
        <v>57</v>
      </c>
      <c r="K57" s="3" t="s">
        <v>476</v>
      </c>
      <c r="M57" s="3" t="s">
        <v>54</v>
      </c>
      <c r="P57" s="3" t="s">
        <v>477</v>
      </c>
      <c r="Q57" s="3" t="s">
        <v>478</v>
      </c>
      <c r="R57" s="3" t="s">
        <v>479</v>
      </c>
      <c r="S57" s="3" t="s">
        <v>480</v>
      </c>
    </row>
    <row r="58" spans="1:19" ht="14.25" customHeight="1" x14ac:dyDescent="0.35">
      <c r="A58" s="3" t="s">
        <v>51</v>
      </c>
      <c r="B58" s="3" t="s">
        <v>481</v>
      </c>
      <c r="C58" s="3" t="s">
        <v>482</v>
      </c>
      <c r="D58" s="3">
        <v>2023</v>
      </c>
      <c r="F58" s="3" t="s">
        <v>54</v>
      </c>
      <c r="G58" s="3" t="s">
        <v>483</v>
      </c>
      <c r="H58" s="3" t="s">
        <v>56</v>
      </c>
      <c r="I58" s="3" t="s">
        <v>57</v>
      </c>
      <c r="K58" s="3" t="s">
        <v>360</v>
      </c>
      <c r="M58" s="3" t="s">
        <v>54</v>
      </c>
      <c r="P58" s="3" t="s">
        <v>484</v>
      </c>
      <c r="Q58" s="3" t="s">
        <v>485</v>
      </c>
      <c r="R58" s="3" t="s">
        <v>486</v>
      </c>
      <c r="S58" s="3" t="s">
        <v>487</v>
      </c>
    </row>
    <row r="59" spans="1:19" ht="14.25" customHeight="1" x14ac:dyDescent="0.35">
      <c r="A59" s="3" t="s">
        <v>51</v>
      </c>
      <c r="B59" s="3" t="s">
        <v>488</v>
      </c>
      <c r="C59" s="3" t="s">
        <v>489</v>
      </c>
      <c r="D59" s="3">
        <v>2024</v>
      </c>
      <c r="F59" s="3" t="s">
        <v>54</v>
      </c>
      <c r="G59" s="3" t="s">
        <v>490</v>
      </c>
      <c r="H59" s="3" t="s">
        <v>56</v>
      </c>
      <c r="I59" s="3" t="s">
        <v>57</v>
      </c>
      <c r="K59" s="3" t="s">
        <v>491</v>
      </c>
      <c r="M59" s="3" t="s">
        <v>54</v>
      </c>
      <c r="P59" s="3" t="s">
        <v>492</v>
      </c>
      <c r="Q59" s="3" t="s">
        <v>493</v>
      </c>
      <c r="R59" s="3" t="s">
        <v>494</v>
      </c>
      <c r="S59" s="3" t="s">
        <v>495</v>
      </c>
    </row>
    <row r="60" spans="1:19" ht="14.25" customHeight="1" x14ac:dyDescent="0.35">
      <c r="A60" s="3" t="s">
        <v>51</v>
      </c>
      <c r="B60" s="3" t="s">
        <v>496</v>
      </c>
      <c r="C60" s="3" t="s">
        <v>497</v>
      </c>
      <c r="D60" s="3">
        <v>2023</v>
      </c>
      <c r="F60" s="3" t="s">
        <v>54</v>
      </c>
      <c r="G60" s="3" t="s">
        <v>498</v>
      </c>
      <c r="H60" s="3" t="s">
        <v>114</v>
      </c>
      <c r="I60" s="3" t="s">
        <v>499</v>
      </c>
      <c r="K60" s="3" t="s">
        <v>500</v>
      </c>
      <c r="M60" s="3" t="s">
        <v>54</v>
      </c>
      <c r="P60" s="3" t="s">
        <v>501</v>
      </c>
      <c r="Q60" s="3" t="s">
        <v>502</v>
      </c>
      <c r="R60" s="3" t="s">
        <v>503</v>
      </c>
      <c r="S60" s="3" t="s">
        <v>504</v>
      </c>
    </row>
    <row r="61" spans="1:19" ht="14.25" customHeight="1" x14ac:dyDescent="0.35">
      <c r="A61" s="3" t="s">
        <v>51</v>
      </c>
      <c r="B61" s="3" t="s">
        <v>505</v>
      </c>
      <c r="C61" s="3" t="s">
        <v>176</v>
      </c>
      <c r="D61" s="3">
        <v>2018</v>
      </c>
      <c r="F61" s="3" t="s">
        <v>54</v>
      </c>
      <c r="G61" s="3" t="s">
        <v>177</v>
      </c>
      <c r="H61" s="3" t="s">
        <v>56</v>
      </c>
      <c r="I61" s="3" t="s">
        <v>57</v>
      </c>
      <c r="K61" s="3" t="s">
        <v>178</v>
      </c>
      <c r="M61" s="3" t="s">
        <v>54</v>
      </c>
      <c r="P61" s="3" t="s">
        <v>506</v>
      </c>
      <c r="Q61" s="3" t="s">
        <v>181</v>
      </c>
      <c r="R61" s="3" t="s">
        <v>182</v>
      </c>
      <c r="S61" s="3" t="s">
        <v>507</v>
      </c>
    </row>
    <row r="62" spans="1:19" ht="14.25" customHeight="1" x14ac:dyDescent="0.35">
      <c r="A62" s="3" t="s">
        <v>51</v>
      </c>
      <c r="B62" s="3" t="s">
        <v>508</v>
      </c>
      <c r="C62" s="3" t="s">
        <v>509</v>
      </c>
      <c r="D62" s="3">
        <v>2017</v>
      </c>
      <c r="F62" s="3" t="s">
        <v>54</v>
      </c>
      <c r="G62" s="3" t="s">
        <v>510</v>
      </c>
      <c r="H62" s="3" t="s">
        <v>114</v>
      </c>
      <c r="I62" s="3" t="s">
        <v>115</v>
      </c>
      <c r="K62" s="3" t="s">
        <v>511</v>
      </c>
      <c r="M62" s="3" t="s">
        <v>54</v>
      </c>
      <c r="P62" s="3" t="s">
        <v>512</v>
      </c>
      <c r="Q62" s="3" t="s">
        <v>513</v>
      </c>
      <c r="R62" s="3" t="s">
        <v>514</v>
      </c>
      <c r="S62" s="3" t="s">
        <v>515</v>
      </c>
    </row>
    <row r="63" spans="1:19" ht="14.25" customHeight="1" x14ac:dyDescent="0.35">
      <c r="A63" s="3" t="s">
        <v>51</v>
      </c>
      <c r="B63" s="3" t="s">
        <v>516</v>
      </c>
      <c r="C63" s="3" t="s">
        <v>517</v>
      </c>
      <c r="D63" s="3">
        <v>2018</v>
      </c>
      <c r="F63" s="3" t="s">
        <v>54</v>
      </c>
      <c r="G63" s="3" t="s">
        <v>518</v>
      </c>
      <c r="H63" s="3" t="s">
        <v>56</v>
      </c>
      <c r="I63" s="3" t="s">
        <v>57</v>
      </c>
      <c r="K63" s="3" t="s">
        <v>519</v>
      </c>
      <c r="M63" s="3" t="s">
        <v>54</v>
      </c>
      <c r="P63" s="3" t="s">
        <v>520</v>
      </c>
      <c r="Q63" s="3" t="s">
        <v>521</v>
      </c>
      <c r="R63" s="3" t="s">
        <v>522</v>
      </c>
      <c r="S63" s="3" t="s">
        <v>54</v>
      </c>
    </row>
    <row r="64" spans="1:19" ht="14.25" customHeight="1" x14ac:dyDescent="0.35">
      <c r="A64" s="3" t="s">
        <v>51</v>
      </c>
      <c r="B64" s="3" t="s">
        <v>523</v>
      </c>
      <c r="C64" s="3" t="s">
        <v>524</v>
      </c>
      <c r="D64" s="3">
        <v>2018</v>
      </c>
      <c r="F64" s="3" t="s">
        <v>54</v>
      </c>
      <c r="G64" s="3" t="s">
        <v>54</v>
      </c>
      <c r="H64" s="3" t="s">
        <v>56</v>
      </c>
      <c r="I64" s="3" t="s">
        <v>57</v>
      </c>
      <c r="K64" s="3" t="s">
        <v>525</v>
      </c>
      <c r="M64" s="3" t="s">
        <v>54</v>
      </c>
      <c r="P64" s="3" t="s">
        <v>526</v>
      </c>
      <c r="Q64" s="3" t="s">
        <v>527</v>
      </c>
      <c r="R64" s="3" t="s">
        <v>528</v>
      </c>
      <c r="S64" s="3" t="s">
        <v>529</v>
      </c>
    </row>
    <row r="65" spans="1:19" ht="14.25" customHeight="1" x14ac:dyDescent="0.35">
      <c r="A65" s="3" t="s">
        <v>51</v>
      </c>
      <c r="B65" s="3" t="s">
        <v>530</v>
      </c>
      <c r="C65" s="3" t="s">
        <v>531</v>
      </c>
      <c r="D65" s="3">
        <v>2023</v>
      </c>
      <c r="F65" s="3" t="s">
        <v>54</v>
      </c>
      <c r="G65" s="3" t="s">
        <v>532</v>
      </c>
      <c r="H65" s="3" t="s">
        <v>56</v>
      </c>
      <c r="I65" s="3" t="s">
        <v>57</v>
      </c>
      <c r="K65" s="3" t="s">
        <v>453</v>
      </c>
      <c r="M65" s="3" t="s">
        <v>54</v>
      </c>
      <c r="P65" s="3" t="s">
        <v>533</v>
      </c>
      <c r="Q65" s="3" t="s">
        <v>534</v>
      </c>
      <c r="R65" s="3" t="s">
        <v>535</v>
      </c>
      <c r="S65" s="3" t="s">
        <v>536</v>
      </c>
    </row>
    <row r="66" spans="1:19" ht="14.25" customHeight="1" x14ac:dyDescent="0.35">
      <c r="A66" s="3" t="s">
        <v>51</v>
      </c>
      <c r="B66" s="3" t="s">
        <v>537</v>
      </c>
      <c r="C66" s="3" t="s">
        <v>538</v>
      </c>
      <c r="D66" s="3">
        <v>2012</v>
      </c>
      <c r="F66" s="3" t="s">
        <v>54</v>
      </c>
      <c r="G66" s="3" t="s">
        <v>539</v>
      </c>
      <c r="H66" s="3" t="s">
        <v>56</v>
      </c>
      <c r="I66" s="3" t="s">
        <v>57</v>
      </c>
      <c r="K66" s="3" t="s">
        <v>540</v>
      </c>
      <c r="M66" s="3" t="s">
        <v>54</v>
      </c>
      <c r="P66" s="3" t="s">
        <v>541</v>
      </c>
      <c r="Q66" s="3" t="s">
        <v>542</v>
      </c>
      <c r="R66" s="3" t="s">
        <v>543</v>
      </c>
      <c r="S66" s="3" t="s">
        <v>544</v>
      </c>
    </row>
    <row r="67" spans="1:19" ht="14.25" customHeight="1" x14ac:dyDescent="0.35">
      <c r="A67" s="3" t="s">
        <v>155</v>
      </c>
      <c r="B67" s="3" t="s">
        <v>537</v>
      </c>
      <c r="C67" s="3" t="s">
        <v>538</v>
      </c>
      <c r="D67" s="3">
        <v>2012</v>
      </c>
      <c r="F67" s="3" t="s">
        <v>270</v>
      </c>
      <c r="G67" s="3" t="s">
        <v>539</v>
      </c>
      <c r="H67" s="3" t="s">
        <v>56</v>
      </c>
      <c r="I67" s="3" t="s">
        <v>57</v>
      </c>
      <c r="K67" s="3" t="s">
        <v>545</v>
      </c>
      <c r="M67" s="3" t="s">
        <v>54</v>
      </c>
      <c r="O67" s="3" t="s">
        <v>54</v>
      </c>
      <c r="P67" s="3" t="s">
        <v>546</v>
      </c>
      <c r="Q67" s="3" t="s">
        <v>547</v>
      </c>
      <c r="R67" s="3" t="s">
        <v>543</v>
      </c>
      <c r="S67" s="3" t="s">
        <v>544</v>
      </c>
    </row>
    <row r="68" spans="1:19" ht="14.25" customHeight="1" x14ac:dyDescent="0.35">
      <c r="A68" s="3" t="s">
        <v>51</v>
      </c>
      <c r="B68" s="3" t="s">
        <v>548</v>
      </c>
      <c r="C68" s="3" t="s">
        <v>549</v>
      </c>
      <c r="D68" s="3">
        <v>2016</v>
      </c>
      <c r="F68" s="3" t="s">
        <v>54</v>
      </c>
      <c r="G68" s="3" t="s">
        <v>550</v>
      </c>
      <c r="H68" s="3" t="s">
        <v>56</v>
      </c>
      <c r="I68" s="3" t="s">
        <v>57</v>
      </c>
      <c r="K68" s="3" t="s">
        <v>551</v>
      </c>
      <c r="M68" s="3" t="s">
        <v>54</v>
      </c>
      <c r="P68" s="3" t="s">
        <v>552</v>
      </c>
      <c r="Q68" s="3" t="s">
        <v>553</v>
      </c>
      <c r="R68" s="3" t="s">
        <v>554</v>
      </c>
      <c r="S68" s="3" t="s">
        <v>555</v>
      </c>
    </row>
    <row r="69" spans="1:19" ht="14.25" customHeight="1" x14ac:dyDescent="0.35">
      <c r="A69" s="3" t="s">
        <v>155</v>
      </c>
      <c r="B69" s="3" t="s">
        <v>548</v>
      </c>
      <c r="C69" s="3" t="s">
        <v>549</v>
      </c>
      <c r="D69" s="3">
        <v>2016</v>
      </c>
      <c r="F69" s="3" t="s">
        <v>556</v>
      </c>
      <c r="G69" s="3" t="s">
        <v>550</v>
      </c>
      <c r="H69" s="3" t="s">
        <v>56</v>
      </c>
      <c r="I69" s="3" t="s">
        <v>57</v>
      </c>
      <c r="K69" s="3" t="s">
        <v>545</v>
      </c>
      <c r="M69" s="3" t="s">
        <v>54</v>
      </c>
      <c r="O69" s="3" t="s">
        <v>54</v>
      </c>
      <c r="P69" s="3" t="s">
        <v>557</v>
      </c>
      <c r="Q69" s="3" t="s">
        <v>558</v>
      </c>
      <c r="R69" s="3" t="s">
        <v>554</v>
      </c>
      <c r="S69" s="3" t="s">
        <v>555</v>
      </c>
    </row>
    <row r="70" spans="1:19" ht="14.25" customHeight="1" x14ac:dyDescent="0.35">
      <c r="A70" s="3" t="s">
        <v>51</v>
      </c>
      <c r="B70" s="3" t="s">
        <v>559</v>
      </c>
      <c r="C70" s="3" t="s">
        <v>560</v>
      </c>
      <c r="D70" s="3">
        <v>2019</v>
      </c>
      <c r="F70" s="3" t="s">
        <v>54</v>
      </c>
      <c r="G70" s="3" t="s">
        <v>561</v>
      </c>
      <c r="H70" s="3" t="s">
        <v>56</v>
      </c>
      <c r="I70" s="3" t="s">
        <v>57</v>
      </c>
      <c r="K70" s="3" t="s">
        <v>562</v>
      </c>
      <c r="M70" s="3" t="s">
        <v>54</v>
      </c>
      <c r="P70" s="3" t="s">
        <v>563</v>
      </c>
      <c r="Q70" s="3" t="s">
        <v>564</v>
      </c>
      <c r="R70" s="3" t="s">
        <v>565</v>
      </c>
      <c r="S70" s="3" t="s">
        <v>566</v>
      </c>
    </row>
    <row r="71" spans="1:19" ht="14.25" customHeight="1" x14ac:dyDescent="0.35">
      <c r="A71" s="3" t="s">
        <v>51</v>
      </c>
      <c r="B71" s="3" t="s">
        <v>567</v>
      </c>
      <c r="C71" s="3" t="s">
        <v>568</v>
      </c>
      <c r="D71" s="3">
        <v>2021</v>
      </c>
      <c r="F71" s="3" t="s">
        <v>54</v>
      </c>
      <c r="G71" s="3" t="s">
        <v>569</v>
      </c>
      <c r="H71" s="3" t="s">
        <v>56</v>
      </c>
      <c r="I71" s="3" t="s">
        <v>57</v>
      </c>
      <c r="K71" s="3" t="s">
        <v>570</v>
      </c>
      <c r="M71" s="3" t="s">
        <v>54</v>
      </c>
      <c r="P71" s="3" t="s">
        <v>571</v>
      </c>
      <c r="Q71" s="3" t="s">
        <v>572</v>
      </c>
      <c r="R71" s="3" t="s">
        <v>573</v>
      </c>
      <c r="S71" s="3" t="s">
        <v>574</v>
      </c>
    </row>
    <row r="72" spans="1:19" ht="14.25" customHeight="1" x14ac:dyDescent="0.35">
      <c r="A72" s="3" t="s">
        <v>51</v>
      </c>
      <c r="B72" s="3" t="s">
        <v>575</v>
      </c>
      <c r="C72" s="3" t="s">
        <v>576</v>
      </c>
      <c r="D72" s="3">
        <v>2014</v>
      </c>
      <c r="F72" s="3" t="s">
        <v>54</v>
      </c>
      <c r="G72" s="3" t="s">
        <v>577</v>
      </c>
      <c r="H72" s="3" t="s">
        <v>114</v>
      </c>
      <c r="I72" s="3" t="s">
        <v>578</v>
      </c>
      <c r="K72" s="3" t="s">
        <v>579</v>
      </c>
      <c r="M72" s="3" t="s">
        <v>54</v>
      </c>
      <c r="P72" s="3" t="s">
        <v>54</v>
      </c>
      <c r="Q72" s="3" t="s">
        <v>580</v>
      </c>
      <c r="R72" s="3" t="s">
        <v>581</v>
      </c>
      <c r="S72" s="3" t="s">
        <v>582</v>
      </c>
    </row>
    <row r="73" spans="1:19" ht="14.25" customHeight="1" x14ac:dyDescent="0.35">
      <c r="A73" s="3" t="s">
        <v>51</v>
      </c>
      <c r="B73" s="3" t="s">
        <v>583</v>
      </c>
      <c r="C73" s="3" t="s">
        <v>584</v>
      </c>
      <c r="D73" s="3">
        <v>2024</v>
      </c>
      <c r="F73" s="3" t="s">
        <v>54</v>
      </c>
      <c r="G73" s="3" t="s">
        <v>585</v>
      </c>
      <c r="H73" s="3" t="s">
        <v>56</v>
      </c>
      <c r="I73" s="3" t="s">
        <v>57</v>
      </c>
      <c r="K73" s="3" t="s">
        <v>586</v>
      </c>
      <c r="M73" s="3" t="s">
        <v>54</v>
      </c>
      <c r="P73" s="3" t="s">
        <v>587</v>
      </c>
      <c r="Q73" s="3" t="s">
        <v>588</v>
      </c>
      <c r="R73" s="3" t="s">
        <v>589</v>
      </c>
      <c r="S73" s="3" t="s">
        <v>590</v>
      </c>
    </row>
    <row r="74" spans="1:19" ht="14.25" customHeight="1" x14ac:dyDescent="0.35"/>
    <row r="75" spans="1:19" ht="14.25" customHeight="1" x14ac:dyDescent="0.35"/>
    <row r="76" spans="1:19" ht="14.25" customHeight="1" x14ac:dyDescent="0.35"/>
    <row r="77" spans="1:19" ht="14.25" customHeight="1" x14ac:dyDescent="0.35"/>
    <row r="78" spans="1:19" ht="14.25" customHeight="1" x14ac:dyDescent="0.35"/>
    <row r="79" spans="1:19" ht="14.25" customHeight="1" x14ac:dyDescent="0.35"/>
    <row r="80" spans="1:19"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P2" r:id="rId1" xr:uid="{00000000-0004-0000-0100-000000000000}"/>
    <hyperlink ref="P8"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defaultColWidth="14.453125" defaultRowHeight="15" customHeight="1" x14ac:dyDescent="0.35"/>
  <cols>
    <col min="1" max="1" width="8.7265625" customWidth="1"/>
    <col min="2" max="2" width="35.08984375" customWidth="1"/>
    <col min="3" max="3" width="8.7265625" hidden="1" customWidth="1"/>
    <col min="4" max="26" width="8.7265625" customWidth="1"/>
  </cols>
  <sheetData>
    <row r="1" spans="1:11" ht="14.25" customHeight="1" x14ac:dyDescent="0.35">
      <c r="A1" s="11" t="s">
        <v>31</v>
      </c>
      <c r="B1" s="11" t="s">
        <v>32</v>
      </c>
      <c r="C1" s="11" t="s">
        <v>33</v>
      </c>
      <c r="D1" s="11" t="s">
        <v>34</v>
      </c>
      <c r="E1" s="11" t="s">
        <v>35</v>
      </c>
      <c r="F1" s="11" t="s">
        <v>36</v>
      </c>
      <c r="G1" s="11" t="s">
        <v>37</v>
      </c>
      <c r="H1" s="11" t="s">
        <v>41</v>
      </c>
      <c r="I1" s="11" t="s">
        <v>43</v>
      </c>
      <c r="J1" s="11" t="s">
        <v>46</v>
      </c>
      <c r="K1" s="11" t="s">
        <v>47</v>
      </c>
    </row>
    <row r="2" spans="1:11" ht="14.25" customHeight="1" x14ac:dyDescent="0.35">
      <c r="A2" s="11" t="s">
        <v>155</v>
      </c>
      <c r="B2" s="11" t="s">
        <v>591</v>
      </c>
      <c r="C2" s="11" t="s">
        <v>592</v>
      </c>
      <c r="D2" s="11">
        <v>2020</v>
      </c>
      <c r="E2" s="11">
        <v>69</v>
      </c>
      <c r="F2" s="11">
        <v>2</v>
      </c>
      <c r="G2" s="11" t="s">
        <v>593</v>
      </c>
      <c r="H2" s="11" t="s">
        <v>54</v>
      </c>
      <c r="I2" s="11" t="s">
        <v>433</v>
      </c>
      <c r="J2" s="11" t="s">
        <v>594</v>
      </c>
      <c r="K2" s="11" t="s">
        <v>595</v>
      </c>
    </row>
    <row r="3" spans="1:11" ht="14.25" customHeight="1" x14ac:dyDescent="0.35">
      <c r="A3" s="11" t="s">
        <v>51</v>
      </c>
      <c r="B3" s="11" t="s">
        <v>596</v>
      </c>
      <c r="C3" s="11" t="s">
        <v>597</v>
      </c>
      <c r="D3" s="11">
        <v>2021</v>
      </c>
      <c r="E3" s="11" t="s">
        <v>54</v>
      </c>
      <c r="F3" s="11" t="s">
        <v>54</v>
      </c>
      <c r="G3" s="11" t="s">
        <v>598</v>
      </c>
      <c r="H3" s="11" t="s">
        <v>599</v>
      </c>
      <c r="I3" s="11" t="s">
        <v>60</v>
      </c>
      <c r="J3" s="11" t="s">
        <v>54</v>
      </c>
      <c r="K3" s="11" t="s">
        <v>54</v>
      </c>
    </row>
    <row r="4" spans="1:11" ht="14.25" customHeight="1" x14ac:dyDescent="0.35">
      <c r="A4" s="11" t="s">
        <v>51</v>
      </c>
      <c r="B4" s="11" t="s">
        <v>600</v>
      </c>
      <c r="C4" s="11" t="s">
        <v>601</v>
      </c>
      <c r="D4" s="11">
        <v>2021</v>
      </c>
      <c r="E4" s="11" t="s">
        <v>54</v>
      </c>
      <c r="F4" s="11" t="s">
        <v>54</v>
      </c>
      <c r="G4" s="11" t="s">
        <v>602</v>
      </c>
      <c r="H4" s="11" t="s">
        <v>603</v>
      </c>
      <c r="I4" s="11" t="s">
        <v>60</v>
      </c>
      <c r="J4" s="11" t="s">
        <v>604</v>
      </c>
      <c r="K4" s="11" t="s">
        <v>605</v>
      </c>
    </row>
    <row r="5" spans="1:11" ht="14.25" customHeight="1" x14ac:dyDescent="0.35">
      <c r="A5" s="11" t="s">
        <v>51</v>
      </c>
      <c r="B5" s="11" t="s">
        <v>606</v>
      </c>
      <c r="C5" s="11" t="s">
        <v>607</v>
      </c>
      <c r="D5" s="11">
        <v>2019</v>
      </c>
      <c r="E5" s="11" t="s">
        <v>54</v>
      </c>
      <c r="F5" s="11" t="s">
        <v>54</v>
      </c>
      <c r="G5" s="11" t="s">
        <v>608</v>
      </c>
      <c r="H5" s="11" t="s">
        <v>609</v>
      </c>
      <c r="I5" s="11" t="s">
        <v>84</v>
      </c>
      <c r="J5" s="11" t="s">
        <v>610</v>
      </c>
      <c r="K5" s="11" t="s">
        <v>611</v>
      </c>
    </row>
    <row r="6" spans="1:11" ht="14.25" customHeight="1" x14ac:dyDescent="0.35">
      <c r="A6" s="11" t="s">
        <v>51</v>
      </c>
      <c r="B6" s="11" t="s">
        <v>111</v>
      </c>
      <c r="C6" s="11" t="s">
        <v>112</v>
      </c>
      <c r="D6" s="11">
        <v>2017</v>
      </c>
      <c r="E6" s="11" t="s">
        <v>54</v>
      </c>
      <c r="F6" s="11" t="s">
        <v>54</v>
      </c>
      <c r="G6" s="11" t="s">
        <v>612</v>
      </c>
      <c r="H6" s="11" t="s">
        <v>613</v>
      </c>
      <c r="I6" s="11" t="s">
        <v>117</v>
      </c>
      <c r="J6" s="11" t="s">
        <v>614</v>
      </c>
      <c r="K6" s="11" t="s">
        <v>615</v>
      </c>
    </row>
    <row r="7" spans="1:11" ht="14.25" customHeight="1" x14ac:dyDescent="0.35">
      <c r="A7" s="11" t="s">
        <v>51</v>
      </c>
      <c r="B7" s="11" t="s">
        <v>616</v>
      </c>
      <c r="C7" s="11" t="s">
        <v>617</v>
      </c>
      <c r="D7" s="11">
        <v>2020</v>
      </c>
      <c r="E7" s="11" t="s">
        <v>54</v>
      </c>
      <c r="F7" s="11" t="s">
        <v>54</v>
      </c>
      <c r="G7" s="11" t="s">
        <v>618</v>
      </c>
      <c r="H7" s="11" t="s">
        <v>619</v>
      </c>
      <c r="I7" s="11" t="s">
        <v>433</v>
      </c>
      <c r="J7" s="11" t="s">
        <v>620</v>
      </c>
      <c r="K7" s="11" t="s">
        <v>621</v>
      </c>
    </row>
    <row r="8" spans="1:11" ht="14.25" customHeight="1" x14ac:dyDescent="0.35">
      <c r="A8" s="11" t="s">
        <v>51</v>
      </c>
      <c r="B8" s="11" t="s">
        <v>622</v>
      </c>
      <c r="C8" s="11" t="s">
        <v>623</v>
      </c>
      <c r="D8" s="11">
        <v>2021</v>
      </c>
      <c r="E8" s="11" t="s">
        <v>54</v>
      </c>
      <c r="F8" s="11" t="s">
        <v>54</v>
      </c>
      <c r="G8" s="11" t="s">
        <v>624</v>
      </c>
      <c r="H8" s="11" t="s">
        <v>625</v>
      </c>
      <c r="I8" s="11" t="s">
        <v>60</v>
      </c>
      <c r="J8" s="11" t="s">
        <v>626</v>
      </c>
      <c r="K8" s="11" t="s">
        <v>627</v>
      </c>
    </row>
    <row r="9" spans="1:11" ht="14.25" customHeight="1" x14ac:dyDescent="0.35">
      <c r="A9" s="11" t="s">
        <v>51</v>
      </c>
      <c r="B9" s="11" t="s">
        <v>628</v>
      </c>
      <c r="C9" s="11" t="s">
        <v>629</v>
      </c>
      <c r="D9" s="11">
        <v>2017</v>
      </c>
      <c r="E9" s="11" t="s">
        <v>54</v>
      </c>
      <c r="F9" s="11" t="s">
        <v>54</v>
      </c>
      <c r="G9" s="11" t="s">
        <v>630</v>
      </c>
      <c r="H9" s="11" t="s">
        <v>631</v>
      </c>
      <c r="I9" s="11" t="s">
        <v>117</v>
      </c>
      <c r="J9" s="11" t="s">
        <v>632</v>
      </c>
      <c r="K9" s="11" t="s">
        <v>633</v>
      </c>
    </row>
    <row r="10" spans="1:11" ht="14.25" customHeight="1" x14ac:dyDescent="0.35">
      <c r="A10" s="11" t="s">
        <v>155</v>
      </c>
      <c r="B10" s="11" t="s">
        <v>634</v>
      </c>
      <c r="C10" s="11" t="s">
        <v>635</v>
      </c>
      <c r="D10" s="11">
        <v>2021</v>
      </c>
      <c r="E10" s="11">
        <v>9</v>
      </c>
      <c r="F10" s="11" t="s">
        <v>54</v>
      </c>
      <c r="G10" s="11" t="s">
        <v>636</v>
      </c>
      <c r="H10" s="11" t="s">
        <v>54</v>
      </c>
      <c r="I10" s="11" t="s">
        <v>60</v>
      </c>
      <c r="J10" s="11" t="s">
        <v>637</v>
      </c>
      <c r="K10" s="11" t="s">
        <v>638</v>
      </c>
    </row>
    <row r="11" spans="1:11" ht="14.25" customHeight="1" x14ac:dyDescent="0.35">
      <c r="A11" s="11" t="s">
        <v>51</v>
      </c>
      <c r="B11" s="11" t="s">
        <v>639</v>
      </c>
      <c r="C11" s="11" t="s">
        <v>640</v>
      </c>
      <c r="D11" s="11">
        <v>2017</v>
      </c>
      <c r="E11" s="11" t="s">
        <v>54</v>
      </c>
      <c r="F11" s="11" t="s">
        <v>54</v>
      </c>
      <c r="G11" s="11" t="s">
        <v>641</v>
      </c>
      <c r="H11" s="11" t="s">
        <v>642</v>
      </c>
      <c r="I11" s="11" t="s">
        <v>117</v>
      </c>
      <c r="J11" s="11" t="s">
        <v>643</v>
      </c>
      <c r="K11" s="11" t="s">
        <v>644</v>
      </c>
    </row>
    <row r="12" spans="1:11" ht="14.25" customHeight="1" x14ac:dyDescent="0.35">
      <c r="A12" s="11" t="s">
        <v>51</v>
      </c>
      <c r="B12" s="11" t="s">
        <v>645</v>
      </c>
      <c r="C12" s="11" t="s">
        <v>646</v>
      </c>
      <c r="D12" s="11">
        <v>2018</v>
      </c>
      <c r="E12" s="11" t="s">
        <v>54</v>
      </c>
      <c r="F12" s="11" t="s">
        <v>54</v>
      </c>
      <c r="G12" s="11" t="s">
        <v>647</v>
      </c>
      <c r="H12" s="11" t="s">
        <v>648</v>
      </c>
      <c r="I12" s="11" t="s">
        <v>72</v>
      </c>
      <c r="J12" s="11" t="s">
        <v>649</v>
      </c>
      <c r="K12" s="11" t="s">
        <v>650</v>
      </c>
    </row>
    <row r="13" spans="1:11" ht="14.25" customHeight="1" x14ac:dyDescent="0.35">
      <c r="A13" s="11" t="s">
        <v>51</v>
      </c>
      <c r="B13" s="11" t="s">
        <v>651</v>
      </c>
      <c r="C13" s="11" t="s">
        <v>652</v>
      </c>
      <c r="D13" s="11">
        <v>2021</v>
      </c>
      <c r="E13" s="11" t="s">
        <v>54</v>
      </c>
      <c r="F13" s="11" t="s">
        <v>54</v>
      </c>
      <c r="G13" s="11" t="s">
        <v>653</v>
      </c>
      <c r="H13" s="11" t="s">
        <v>654</v>
      </c>
      <c r="I13" s="11" t="s">
        <v>60</v>
      </c>
      <c r="J13" s="11" t="s">
        <v>655</v>
      </c>
      <c r="K13" s="11" t="s">
        <v>656</v>
      </c>
    </row>
    <row r="14" spans="1:11" ht="14.25" customHeight="1" x14ac:dyDescent="0.35">
      <c r="A14" s="11" t="s">
        <v>51</v>
      </c>
      <c r="B14" s="11" t="s">
        <v>657</v>
      </c>
      <c r="C14" s="11" t="s">
        <v>658</v>
      </c>
      <c r="D14" s="11">
        <v>2017</v>
      </c>
      <c r="E14" s="11" t="s">
        <v>54</v>
      </c>
      <c r="F14" s="11" t="s">
        <v>54</v>
      </c>
      <c r="G14" s="11" t="s">
        <v>659</v>
      </c>
      <c r="H14" s="11" t="s">
        <v>660</v>
      </c>
      <c r="I14" s="11" t="s">
        <v>117</v>
      </c>
      <c r="J14" s="11" t="s">
        <v>661</v>
      </c>
      <c r="K14" s="11" t="s">
        <v>662</v>
      </c>
    </row>
    <row r="15" spans="1:11" ht="14.25" customHeight="1" x14ac:dyDescent="0.35">
      <c r="A15" s="3" t="s">
        <v>663</v>
      </c>
      <c r="B15" s="3" t="s">
        <v>664</v>
      </c>
      <c r="C15" s="3" t="s">
        <v>665</v>
      </c>
      <c r="D15" s="3">
        <v>2022</v>
      </c>
      <c r="G15" s="3" t="s">
        <v>666</v>
      </c>
      <c r="H15" s="3" t="s">
        <v>667</v>
      </c>
      <c r="I15" s="3">
        <v>44753</v>
      </c>
      <c r="J15" s="3" t="s">
        <v>668</v>
      </c>
      <c r="K15" s="3" t="s">
        <v>362</v>
      </c>
    </row>
    <row r="16" spans="1:11" ht="14.25" customHeight="1" x14ac:dyDescent="0.35">
      <c r="A16" s="3" t="s">
        <v>155</v>
      </c>
      <c r="B16" s="3" t="s">
        <v>669</v>
      </c>
      <c r="C16" s="3" t="s">
        <v>592</v>
      </c>
      <c r="D16" s="3">
        <v>2020</v>
      </c>
      <c r="E16" s="3">
        <v>69</v>
      </c>
      <c r="F16" s="3">
        <v>2</v>
      </c>
      <c r="G16" s="3" t="s">
        <v>593</v>
      </c>
      <c r="H16" s="3" t="s">
        <v>670</v>
      </c>
      <c r="I16" s="3">
        <v>43984</v>
      </c>
      <c r="J16" s="3" t="s">
        <v>671</v>
      </c>
      <c r="K16" s="3" t="s">
        <v>595</v>
      </c>
    </row>
    <row r="17" spans="1:11" ht="14.25" customHeight="1" x14ac:dyDescent="0.35">
      <c r="A17" s="3" t="s">
        <v>663</v>
      </c>
      <c r="B17" s="3" t="s">
        <v>672</v>
      </c>
      <c r="C17" s="3" t="s">
        <v>623</v>
      </c>
      <c r="D17" s="3">
        <v>2021</v>
      </c>
      <c r="G17" s="3" t="s">
        <v>624</v>
      </c>
      <c r="H17" s="3" t="s">
        <v>625</v>
      </c>
      <c r="I17" s="3">
        <v>44386</v>
      </c>
      <c r="J17" s="3" t="s">
        <v>673</v>
      </c>
      <c r="K17" s="3" t="s">
        <v>627</v>
      </c>
    </row>
    <row r="18" spans="1:11" ht="14.25" customHeight="1" x14ac:dyDescent="0.35">
      <c r="A18" s="3" t="s">
        <v>663</v>
      </c>
      <c r="B18" s="3" t="s">
        <v>674</v>
      </c>
      <c r="C18" s="3" t="s">
        <v>675</v>
      </c>
      <c r="D18" s="3">
        <v>2023</v>
      </c>
      <c r="G18" s="3" t="s">
        <v>676</v>
      </c>
      <c r="H18" s="3" t="s">
        <v>677</v>
      </c>
      <c r="I18" s="3">
        <v>45133</v>
      </c>
      <c r="J18" s="3" t="s">
        <v>678</v>
      </c>
      <c r="K18" s="3" t="s">
        <v>679</v>
      </c>
    </row>
    <row r="19" spans="1:11" ht="14.25" customHeight="1" x14ac:dyDescent="0.35">
      <c r="A19" s="3" t="s">
        <v>663</v>
      </c>
      <c r="B19" s="3" t="s">
        <v>680</v>
      </c>
      <c r="C19" s="3" t="s">
        <v>681</v>
      </c>
      <c r="D19" s="3">
        <v>2022</v>
      </c>
      <c r="G19" s="3" t="s">
        <v>647</v>
      </c>
      <c r="H19" s="3" t="s">
        <v>682</v>
      </c>
      <c r="I19" s="3">
        <v>44865</v>
      </c>
      <c r="J19" s="3" t="s">
        <v>683</v>
      </c>
      <c r="K19" s="3" t="s">
        <v>684</v>
      </c>
    </row>
    <row r="20" spans="1:11" ht="14.25" customHeight="1" x14ac:dyDescent="0.35">
      <c r="A20" s="3" t="s">
        <v>663</v>
      </c>
      <c r="B20" s="3" t="s">
        <v>685</v>
      </c>
      <c r="C20" s="3" t="s">
        <v>607</v>
      </c>
      <c r="D20" s="3">
        <v>2019</v>
      </c>
      <c r="G20" s="3" t="s">
        <v>608</v>
      </c>
      <c r="H20" s="3" t="s">
        <v>609</v>
      </c>
      <c r="I20" s="3">
        <v>43699</v>
      </c>
      <c r="J20" s="3" t="s">
        <v>686</v>
      </c>
      <c r="K20" s="3" t="s">
        <v>611</v>
      </c>
    </row>
    <row r="21" spans="1:11" ht="14.25" customHeight="1" x14ac:dyDescent="0.35">
      <c r="A21" s="3" t="s">
        <v>663</v>
      </c>
      <c r="B21" s="3" t="s">
        <v>687</v>
      </c>
      <c r="C21" s="3" t="s">
        <v>688</v>
      </c>
      <c r="D21" s="3">
        <v>2016</v>
      </c>
      <c r="G21" s="3" t="s">
        <v>689</v>
      </c>
      <c r="H21" s="3" t="s">
        <v>690</v>
      </c>
      <c r="I21" s="3">
        <v>42789</v>
      </c>
      <c r="J21" s="3" t="s">
        <v>691</v>
      </c>
      <c r="K21" s="3" t="s">
        <v>692</v>
      </c>
    </row>
    <row r="22" spans="1:11" ht="14.25" customHeight="1" x14ac:dyDescent="0.35">
      <c r="A22" s="3" t="s">
        <v>663</v>
      </c>
      <c r="B22" s="3" t="s">
        <v>693</v>
      </c>
      <c r="C22" s="3" t="s">
        <v>694</v>
      </c>
      <c r="D22" s="3">
        <v>2016</v>
      </c>
      <c r="G22" s="3" t="s">
        <v>695</v>
      </c>
      <c r="H22" s="3" t="s">
        <v>696</v>
      </c>
      <c r="I22" s="3">
        <v>42730</v>
      </c>
      <c r="J22" s="3" t="s">
        <v>697</v>
      </c>
      <c r="K22" s="3" t="s">
        <v>698</v>
      </c>
    </row>
    <row r="23" spans="1:11" ht="14.25" customHeight="1" x14ac:dyDescent="0.35">
      <c r="A23" s="3" t="s">
        <v>155</v>
      </c>
      <c r="B23" s="3" t="s">
        <v>699</v>
      </c>
      <c r="C23" s="3" t="s">
        <v>700</v>
      </c>
      <c r="D23" s="3">
        <v>2022</v>
      </c>
      <c r="E23" s="3">
        <v>7</v>
      </c>
      <c r="F23" s="3">
        <v>3</v>
      </c>
      <c r="G23" s="3" t="s">
        <v>701</v>
      </c>
      <c r="H23" s="3" t="s">
        <v>702</v>
      </c>
      <c r="I23" s="3">
        <v>44658</v>
      </c>
      <c r="J23" s="3" t="s">
        <v>703</v>
      </c>
      <c r="K23" s="3" t="s">
        <v>704</v>
      </c>
    </row>
    <row r="24" spans="1:11" ht="14.25" customHeight="1" x14ac:dyDescent="0.35">
      <c r="A24" s="3" t="s">
        <v>155</v>
      </c>
      <c r="B24" s="3" t="s">
        <v>705</v>
      </c>
      <c r="C24" s="3" t="s">
        <v>706</v>
      </c>
      <c r="D24" s="3">
        <v>2024</v>
      </c>
      <c r="E24" s="3">
        <v>12</v>
      </c>
      <c r="G24" s="3" t="s">
        <v>707</v>
      </c>
      <c r="H24" s="3" t="s">
        <v>708</v>
      </c>
      <c r="I24" s="3">
        <v>45369</v>
      </c>
      <c r="J24" s="3" t="s">
        <v>709</v>
      </c>
      <c r="K24" s="3" t="s">
        <v>710</v>
      </c>
    </row>
    <row r="25" spans="1:11" ht="14.25" customHeight="1" x14ac:dyDescent="0.35">
      <c r="A25" s="3" t="s">
        <v>155</v>
      </c>
      <c r="B25" s="3" t="s">
        <v>711</v>
      </c>
      <c r="C25" s="3" t="s">
        <v>712</v>
      </c>
      <c r="D25" s="3">
        <v>2021</v>
      </c>
      <c r="E25" s="3">
        <v>18</v>
      </c>
      <c r="F25" s="3">
        <v>3</v>
      </c>
      <c r="G25" s="3" t="s">
        <v>713</v>
      </c>
      <c r="H25" s="3" t="s">
        <v>714</v>
      </c>
      <c r="I25" s="3">
        <v>44329</v>
      </c>
      <c r="J25" s="3" t="s">
        <v>715</v>
      </c>
      <c r="K25" s="3" t="s">
        <v>716</v>
      </c>
    </row>
    <row r="26" spans="1:11" ht="14.25" customHeight="1" x14ac:dyDescent="0.35">
      <c r="A26" s="3" t="s">
        <v>663</v>
      </c>
      <c r="B26" s="3" t="s">
        <v>717</v>
      </c>
      <c r="C26" s="3" t="s">
        <v>718</v>
      </c>
      <c r="D26" s="3">
        <v>2023</v>
      </c>
      <c r="G26" s="3" t="s">
        <v>719</v>
      </c>
      <c r="H26" s="3" t="s">
        <v>720</v>
      </c>
      <c r="I26" s="3">
        <v>45111</v>
      </c>
      <c r="J26" s="3" t="s">
        <v>721</v>
      </c>
      <c r="K26" s="3" t="s">
        <v>722</v>
      </c>
    </row>
    <row r="27" spans="1:11" ht="14.25" customHeight="1" x14ac:dyDescent="0.35">
      <c r="A27" s="3" t="s">
        <v>663</v>
      </c>
      <c r="B27" s="3" t="s">
        <v>723</v>
      </c>
      <c r="C27" s="3" t="s">
        <v>724</v>
      </c>
      <c r="D27" s="3">
        <v>2021</v>
      </c>
      <c r="G27" s="3" t="s">
        <v>725</v>
      </c>
      <c r="H27" s="3" t="s">
        <v>726</v>
      </c>
      <c r="I27" s="3">
        <v>44454</v>
      </c>
      <c r="J27" s="3" t="s">
        <v>727</v>
      </c>
      <c r="K27" s="3" t="s">
        <v>728</v>
      </c>
    </row>
    <row r="28" spans="1:11" ht="14.25" customHeight="1" x14ac:dyDescent="0.35">
      <c r="A28" s="3" t="s">
        <v>663</v>
      </c>
      <c r="B28" s="3" t="s">
        <v>729</v>
      </c>
      <c r="C28" s="3" t="s">
        <v>730</v>
      </c>
      <c r="D28" s="3">
        <v>2017</v>
      </c>
      <c r="G28" s="3" t="s">
        <v>630</v>
      </c>
      <c r="H28" s="3" t="s">
        <v>631</v>
      </c>
      <c r="I28" s="3">
        <v>42999</v>
      </c>
      <c r="J28" s="3" t="s">
        <v>731</v>
      </c>
      <c r="K28" s="3" t="s">
        <v>633</v>
      </c>
    </row>
    <row r="29" spans="1:11" ht="14.25" customHeight="1" x14ac:dyDescent="0.35">
      <c r="A29" s="3" t="s">
        <v>663</v>
      </c>
      <c r="B29" s="3" t="s">
        <v>732</v>
      </c>
      <c r="C29" s="3" t="s">
        <v>733</v>
      </c>
      <c r="D29" s="3">
        <v>2018</v>
      </c>
      <c r="G29" s="3" t="s">
        <v>734</v>
      </c>
      <c r="H29" s="3" t="s">
        <v>735</v>
      </c>
      <c r="I29" s="3">
        <v>43335</v>
      </c>
      <c r="J29" s="3" t="s">
        <v>736</v>
      </c>
      <c r="K29" s="3" t="s">
        <v>737</v>
      </c>
    </row>
    <row r="30" spans="1:11" ht="14.25" customHeight="1" x14ac:dyDescent="0.35">
      <c r="A30" s="3" t="s">
        <v>663</v>
      </c>
      <c r="B30" s="3" t="s">
        <v>738</v>
      </c>
      <c r="C30" s="3" t="s">
        <v>739</v>
      </c>
      <c r="D30" s="3">
        <v>2013</v>
      </c>
      <c r="G30" s="3" t="s">
        <v>740</v>
      </c>
      <c r="H30" s="3" t="s">
        <v>741</v>
      </c>
      <c r="I30" s="3">
        <v>41662</v>
      </c>
      <c r="J30" s="3" t="s">
        <v>742</v>
      </c>
      <c r="K30" s="3" t="s">
        <v>743</v>
      </c>
    </row>
    <row r="31" spans="1:11" ht="14.25" customHeight="1" x14ac:dyDescent="0.35">
      <c r="A31" s="3" t="s">
        <v>663</v>
      </c>
      <c r="B31" s="3" t="s">
        <v>744</v>
      </c>
      <c r="C31" s="3" t="s">
        <v>745</v>
      </c>
      <c r="D31" s="3">
        <v>2022</v>
      </c>
      <c r="G31" s="3" t="s">
        <v>746</v>
      </c>
      <c r="H31" s="3" t="s">
        <v>747</v>
      </c>
      <c r="I31" s="3">
        <v>44950</v>
      </c>
      <c r="J31" s="3" t="s">
        <v>748</v>
      </c>
      <c r="K31" s="3" t="s">
        <v>749</v>
      </c>
    </row>
    <row r="32" spans="1:11" ht="14.25" customHeight="1" x14ac:dyDescent="0.35">
      <c r="A32" s="3" t="s">
        <v>663</v>
      </c>
      <c r="B32" s="3" t="s">
        <v>750</v>
      </c>
      <c r="C32" s="3" t="s">
        <v>751</v>
      </c>
      <c r="D32" s="3">
        <v>2022</v>
      </c>
      <c r="G32" s="3" t="s">
        <v>752</v>
      </c>
      <c r="H32" s="3" t="s">
        <v>753</v>
      </c>
      <c r="I32" s="3">
        <v>45026</v>
      </c>
      <c r="J32" s="3" t="s">
        <v>754</v>
      </c>
      <c r="K32" s="3" t="s">
        <v>755</v>
      </c>
    </row>
    <row r="33" spans="1:11" ht="14.25" customHeight="1" x14ac:dyDescent="0.35">
      <c r="A33" s="3" t="s">
        <v>155</v>
      </c>
      <c r="B33" s="3" t="s">
        <v>756</v>
      </c>
      <c r="C33" s="3" t="s">
        <v>757</v>
      </c>
      <c r="D33" s="3">
        <v>2018</v>
      </c>
      <c r="E33" s="3">
        <v>14</v>
      </c>
      <c r="F33" s="3">
        <v>4</v>
      </c>
      <c r="G33" s="3" t="s">
        <v>758</v>
      </c>
      <c r="H33" s="3" t="s">
        <v>759</v>
      </c>
      <c r="I33" s="3">
        <v>43194</v>
      </c>
      <c r="J33" s="3" t="s">
        <v>760</v>
      </c>
      <c r="K33" s="3" t="s">
        <v>761</v>
      </c>
    </row>
    <row r="34" spans="1:11" ht="14.25" customHeight="1" x14ac:dyDescent="0.35">
      <c r="A34" s="3" t="s">
        <v>663</v>
      </c>
      <c r="B34" s="3" t="s">
        <v>762</v>
      </c>
      <c r="C34" s="3" t="s">
        <v>763</v>
      </c>
      <c r="D34" s="3">
        <v>2022</v>
      </c>
      <c r="G34" s="3" t="s">
        <v>752</v>
      </c>
      <c r="H34" s="3" t="s">
        <v>764</v>
      </c>
      <c r="I34" s="3">
        <v>45047</v>
      </c>
      <c r="J34" s="3" t="s">
        <v>765</v>
      </c>
      <c r="K34" s="3" t="s">
        <v>766</v>
      </c>
    </row>
    <row r="35" spans="1:11" ht="14.25" customHeight="1" x14ac:dyDescent="0.35">
      <c r="A35" s="3" t="s">
        <v>663</v>
      </c>
      <c r="B35" s="3" t="s">
        <v>767</v>
      </c>
      <c r="C35" s="3" t="s">
        <v>768</v>
      </c>
      <c r="D35" s="3">
        <v>2020</v>
      </c>
      <c r="G35" s="3" t="s">
        <v>769</v>
      </c>
      <c r="H35" s="3" t="s">
        <v>770</v>
      </c>
      <c r="I35" s="3">
        <v>44295</v>
      </c>
      <c r="J35" s="3" t="s">
        <v>771</v>
      </c>
      <c r="K35" s="3" t="s">
        <v>772</v>
      </c>
    </row>
    <row r="36" spans="1:11" ht="14.25" customHeight="1" x14ac:dyDescent="0.35">
      <c r="A36" s="3" t="s">
        <v>663</v>
      </c>
      <c r="B36" s="3" t="s">
        <v>773</v>
      </c>
      <c r="C36" s="3" t="s">
        <v>774</v>
      </c>
      <c r="D36" s="3">
        <v>2023</v>
      </c>
      <c r="G36" s="3" t="s">
        <v>775</v>
      </c>
      <c r="H36" s="3" t="s">
        <v>776</v>
      </c>
      <c r="I36" s="3">
        <v>45181</v>
      </c>
      <c r="J36" s="3" t="s">
        <v>777</v>
      </c>
      <c r="K36" s="3" t="s">
        <v>778</v>
      </c>
    </row>
    <row r="37" spans="1:11" ht="14.25" customHeight="1" x14ac:dyDescent="0.35">
      <c r="A37" s="3" t="s">
        <v>663</v>
      </c>
      <c r="B37" s="3" t="s">
        <v>779</v>
      </c>
      <c r="C37" s="3" t="s">
        <v>780</v>
      </c>
      <c r="D37" s="3">
        <v>2020</v>
      </c>
      <c r="G37" s="3" t="s">
        <v>781</v>
      </c>
      <c r="H37" s="3" t="s">
        <v>782</v>
      </c>
      <c r="I37" s="3">
        <v>44165</v>
      </c>
      <c r="J37" s="3" t="s">
        <v>783</v>
      </c>
      <c r="K37" s="3" t="s">
        <v>784</v>
      </c>
    </row>
    <row r="38" spans="1:11" ht="14.25" customHeight="1" x14ac:dyDescent="0.35">
      <c r="A38" s="3" t="s">
        <v>155</v>
      </c>
      <c r="B38" s="3" t="s">
        <v>785</v>
      </c>
      <c r="C38" s="3" t="s">
        <v>786</v>
      </c>
      <c r="D38" s="3">
        <v>2014</v>
      </c>
      <c r="E38" s="3">
        <v>22</v>
      </c>
      <c r="F38" s="3">
        <v>4</v>
      </c>
      <c r="G38" s="3" t="s">
        <v>787</v>
      </c>
      <c r="H38" s="3" t="s">
        <v>788</v>
      </c>
      <c r="I38" s="3">
        <v>41828</v>
      </c>
      <c r="J38" s="3" t="s">
        <v>789</v>
      </c>
      <c r="K38" s="3" t="s">
        <v>790</v>
      </c>
    </row>
    <row r="39" spans="1:11" ht="14.25" customHeight="1" x14ac:dyDescent="0.35">
      <c r="A39" s="3" t="s">
        <v>663</v>
      </c>
      <c r="B39" s="3" t="s">
        <v>791</v>
      </c>
      <c r="C39" s="3" t="s">
        <v>792</v>
      </c>
      <c r="D39" s="3">
        <v>2018</v>
      </c>
      <c r="G39" s="3" t="s">
        <v>793</v>
      </c>
      <c r="H39" s="3" t="s">
        <v>794</v>
      </c>
      <c r="I39" s="3">
        <v>43412</v>
      </c>
      <c r="J39" s="3" t="s">
        <v>795</v>
      </c>
      <c r="K39" s="3" t="s">
        <v>796</v>
      </c>
    </row>
    <row r="40" spans="1:11" ht="14.25" customHeight="1" x14ac:dyDescent="0.35">
      <c r="A40" s="3" t="s">
        <v>663</v>
      </c>
      <c r="B40" s="3" t="s">
        <v>797</v>
      </c>
      <c r="C40" s="3" t="s">
        <v>798</v>
      </c>
      <c r="D40" s="3">
        <v>2018</v>
      </c>
      <c r="G40" s="3" t="s">
        <v>799</v>
      </c>
      <c r="H40" s="3" t="s">
        <v>800</v>
      </c>
      <c r="I40" s="3">
        <v>43878</v>
      </c>
      <c r="J40" s="3" t="s">
        <v>801</v>
      </c>
      <c r="K40" s="3" t="s">
        <v>802</v>
      </c>
    </row>
    <row r="41" spans="1:11" ht="14.25" customHeight="1" x14ac:dyDescent="0.35">
      <c r="A41" s="3" t="s">
        <v>663</v>
      </c>
      <c r="B41" s="3" t="s">
        <v>803</v>
      </c>
      <c r="C41" s="3" t="s">
        <v>804</v>
      </c>
      <c r="D41" s="3">
        <v>2022</v>
      </c>
      <c r="G41" s="3" t="s">
        <v>805</v>
      </c>
      <c r="H41" s="3" t="s">
        <v>806</v>
      </c>
      <c r="I41" s="3">
        <v>44872</v>
      </c>
      <c r="J41" s="3" t="s">
        <v>807</v>
      </c>
      <c r="K41" s="3" t="s">
        <v>808</v>
      </c>
    </row>
    <row r="42" spans="1:11" ht="14.25" customHeight="1" x14ac:dyDescent="0.35">
      <c r="A42" s="3" t="s">
        <v>663</v>
      </c>
      <c r="B42" s="3" t="s">
        <v>809</v>
      </c>
      <c r="C42" s="3" t="s">
        <v>810</v>
      </c>
      <c r="D42" s="3">
        <v>2023</v>
      </c>
      <c r="G42" s="3" t="s">
        <v>752</v>
      </c>
      <c r="H42" s="3" t="s">
        <v>811</v>
      </c>
      <c r="I42" s="3">
        <v>45166</v>
      </c>
      <c r="J42" s="3" t="s">
        <v>812</v>
      </c>
      <c r="K42" s="3" t="s">
        <v>813</v>
      </c>
    </row>
    <row r="43" spans="1:11" ht="14.25" customHeight="1" x14ac:dyDescent="0.35">
      <c r="A43" s="3" t="s">
        <v>663</v>
      </c>
      <c r="B43" s="3" t="s">
        <v>814</v>
      </c>
      <c r="C43" s="3" t="s">
        <v>815</v>
      </c>
      <c r="D43" s="3">
        <v>2021</v>
      </c>
      <c r="G43" s="3" t="s">
        <v>816</v>
      </c>
      <c r="H43" s="3" t="s">
        <v>817</v>
      </c>
      <c r="I43" s="3">
        <v>44518</v>
      </c>
      <c r="J43" s="3" t="s">
        <v>818</v>
      </c>
      <c r="K43" s="3" t="s">
        <v>819</v>
      </c>
    </row>
    <row r="44" spans="1:11" ht="14.25" customHeight="1" x14ac:dyDescent="0.35">
      <c r="A44" s="3" t="s">
        <v>663</v>
      </c>
      <c r="B44" s="3" t="s">
        <v>820</v>
      </c>
      <c r="C44" s="3" t="s">
        <v>821</v>
      </c>
      <c r="D44" s="3">
        <v>2017</v>
      </c>
      <c r="G44" s="3" t="s">
        <v>822</v>
      </c>
      <c r="H44" s="3" t="s">
        <v>823</v>
      </c>
      <c r="I44" s="3">
        <v>43062</v>
      </c>
      <c r="J44" s="3" t="s">
        <v>824</v>
      </c>
      <c r="K44" s="3" t="s">
        <v>825</v>
      </c>
    </row>
    <row r="45" spans="1:11" ht="14.25" customHeight="1" x14ac:dyDescent="0.35">
      <c r="A45" s="3" t="s">
        <v>663</v>
      </c>
      <c r="B45" s="3" t="s">
        <v>826</v>
      </c>
      <c r="C45" s="3" t="s">
        <v>827</v>
      </c>
      <c r="D45" s="3">
        <v>2022</v>
      </c>
      <c r="G45" s="3" t="s">
        <v>828</v>
      </c>
      <c r="H45" s="3" t="s">
        <v>829</v>
      </c>
      <c r="I45" s="3">
        <v>44754</v>
      </c>
      <c r="J45" s="3" t="s">
        <v>830</v>
      </c>
      <c r="K45" s="3" t="s">
        <v>831</v>
      </c>
    </row>
    <row r="46" spans="1:11" ht="14.25" customHeight="1" x14ac:dyDescent="0.35">
      <c r="A46" s="3" t="s">
        <v>663</v>
      </c>
      <c r="B46" s="3" t="s">
        <v>832</v>
      </c>
      <c r="C46" s="3" t="s">
        <v>833</v>
      </c>
      <c r="D46" s="3">
        <v>2023</v>
      </c>
      <c r="G46" s="3" t="s">
        <v>775</v>
      </c>
      <c r="H46" s="3" t="s">
        <v>811</v>
      </c>
      <c r="I46" s="3">
        <v>45166</v>
      </c>
      <c r="J46" s="3" t="s">
        <v>834</v>
      </c>
      <c r="K46" s="3" t="s">
        <v>835</v>
      </c>
    </row>
    <row r="47" spans="1:11" ht="14.25" customHeight="1" x14ac:dyDescent="0.35">
      <c r="A47" s="3" t="s">
        <v>663</v>
      </c>
      <c r="B47" s="3" t="s">
        <v>836</v>
      </c>
      <c r="C47" s="3" t="s">
        <v>658</v>
      </c>
      <c r="D47" s="3">
        <v>2017</v>
      </c>
      <c r="G47" s="3" t="s">
        <v>659</v>
      </c>
      <c r="H47" s="3" t="s">
        <v>660</v>
      </c>
      <c r="I47" s="3">
        <v>42870</v>
      </c>
      <c r="J47" s="3" t="s">
        <v>837</v>
      </c>
      <c r="K47" s="3" t="s">
        <v>662</v>
      </c>
    </row>
    <row r="48" spans="1:11" ht="14.25" customHeight="1" x14ac:dyDescent="0.35">
      <c r="A48" s="3" t="s">
        <v>155</v>
      </c>
      <c r="B48" s="3" t="s">
        <v>838</v>
      </c>
      <c r="C48" s="3" t="s">
        <v>839</v>
      </c>
      <c r="D48" s="3">
        <v>2022</v>
      </c>
      <c r="E48" s="3">
        <v>16</v>
      </c>
      <c r="F48" s="3">
        <v>6</v>
      </c>
      <c r="G48" s="3" t="s">
        <v>840</v>
      </c>
      <c r="H48" s="3" t="s">
        <v>841</v>
      </c>
      <c r="I48" s="3">
        <v>44971</v>
      </c>
      <c r="J48" s="3" t="s">
        <v>842</v>
      </c>
      <c r="K48" s="3" t="s">
        <v>843</v>
      </c>
    </row>
    <row r="49" spans="1:11" ht="14.25" customHeight="1" x14ac:dyDescent="0.35">
      <c r="A49" s="3" t="s">
        <v>663</v>
      </c>
      <c r="B49" s="3" t="s">
        <v>844</v>
      </c>
      <c r="C49" s="3" t="s">
        <v>845</v>
      </c>
      <c r="D49" s="3">
        <v>2020</v>
      </c>
      <c r="G49" s="3" t="s">
        <v>846</v>
      </c>
      <c r="H49" s="3" t="s">
        <v>847</v>
      </c>
      <c r="I49" s="3">
        <v>45096</v>
      </c>
      <c r="J49" s="3" t="s">
        <v>848</v>
      </c>
      <c r="K49" s="3" t="s">
        <v>462</v>
      </c>
    </row>
    <row r="50" spans="1:11" ht="14.25" customHeight="1" x14ac:dyDescent="0.35">
      <c r="A50" s="3" t="s">
        <v>663</v>
      </c>
      <c r="B50" s="3" t="s">
        <v>849</v>
      </c>
      <c r="C50" s="3" t="s">
        <v>850</v>
      </c>
      <c r="D50" s="3">
        <v>2012</v>
      </c>
      <c r="G50" s="3" t="s">
        <v>851</v>
      </c>
      <c r="H50" s="3" t="s">
        <v>852</v>
      </c>
      <c r="I50" s="3">
        <v>41039</v>
      </c>
      <c r="J50" s="3" t="s">
        <v>853</v>
      </c>
      <c r="K50" s="3" t="s">
        <v>854</v>
      </c>
    </row>
    <row r="51" spans="1:11" ht="14.25" customHeight="1" x14ac:dyDescent="0.35">
      <c r="A51" s="3" t="s">
        <v>663</v>
      </c>
      <c r="B51" s="3" t="s">
        <v>855</v>
      </c>
      <c r="C51" s="3" t="s">
        <v>856</v>
      </c>
      <c r="D51" s="3">
        <v>2012</v>
      </c>
      <c r="G51" s="3" t="s">
        <v>857</v>
      </c>
      <c r="H51" s="3" t="s">
        <v>858</v>
      </c>
      <c r="I51" s="3">
        <v>41263</v>
      </c>
      <c r="J51" s="3" t="s">
        <v>859</v>
      </c>
      <c r="K51" s="3" t="s">
        <v>860</v>
      </c>
    </row>
    <row r="52" spans="1:11" ht="14.25" customHeight="1" x14ac:dyDescent="0.35">
      <c r="A52" s="3" t="s">
        <v>663</v>
      </c>
      <c r="B52" s="3" t="s">
        <v>861</v>
      </c>
      <c r="C52" s="3" t="s">
        <v>862</v>
      </c>
      <c r="D52" s="3">
        <v>2022</v>
      </c>
      <c r="G52" s="3" t="s">
        <v>863</v>
      </c>
      <c r="H52" s="3" t="s">
        <v>864</v>
      </c>
      <c r="I52" s="3">
        <v>44866</v>
      </c>
      <c r="J52" s="3" t="s">
        <v>865</v>
      </c>
      <c r="K52" s="3" t="s">
        <v>866</v>
      </c>
    </row>
    <row r="53" spans="1:11" ht="14.25" customHeight="1" x14ac:dyDescent="0.35">
      <c r="A53" s="3" t="s">
        <v>663</v>
      </c>
      <c r="B53" s="3" t="s">
        <v>867</v>
      </c>
      <c r="C53" s="3" t="s">
        <v>868</v>
      </c>
      <c r="D53" s="3">
        <v>2022</v>
      </c>
      <c r="G53" s="3" t="s">
        <v>647</v>
      </c>
      <c r="H53" s="3" t="s">
        <v>869</v>
      </c>
      <c r="I53" s="3">
        <v>44680</v>
      </c>
      <c r="J53" s="3" t="s">
        <v>870</v>
      </c>
      <c r="K53" s="3" t="s">
        <v>871</v>
      </c>
    </row>
    <row r="54" spans="1:11" ht="14.25" customHeight="1" x14ac:dyDescent="0.35">
      <c r="A54" s="3" t="s">
        <v>155</v>
      </c>
      <c r="B54" s="3" t="s">
        <v>872</v>
      </c>
      <c r="C54" s="3" t="s">
        <v>873</v>
      </c>
      <c r="D54" s="3">
        <v>2018</v>
      </c>
      <c r="E54" s="3">
        <v>6</v>
      </c>
      <c r="G54" s="3" t="s">
        <v>874</v>
      </c>
      <c r="H54" s="3" t="s">
        <v>708</v>
      </c>
      <c r="I54" s="3">
        <v>43276</v>
      </c>
      <c r="J54" s="3" t="s">
        <v>875</v>
      </c>
      <c r="K54" s="3" t="s">
        <v>876</v>
      </c>
    </row>
    <row r="55" spans="1:11" ht="14.25" customHeight="1" x14ac:dyDescent="0.35">
      <c r="A55" s="3" t="s">
        <v>155</v>
      </c>
      <c r="B55" s="3" t="s">
        <v>877</v>
      </c>
      <c r="C55" s="3" t="s">
        <v>878</v>
      </c>
      <c r="D55" s="3">
        <v>2022</v>
      </c>
      <c r="E55" s="3">
        <v>38</v>
      </c>
      <c r="F55" s="3">
        <v>1</v>
      </c>
      <c r="G55" s="3" t="s">
        <v>879</v>
      </c>
      <c r="H55" s="3" t="s">
        <v>880</v>
      </c>
      <c r="I55" s="3">
        <v>44599</v>
      </c>
      <c r="J55" s="3" t="s">
        <v>881</v>
      </c>
      <c r="K55" s="3" t="s">
        <v>882</v>
      </c>
    </row>
    <row r="56" spans="1:11" ht="14.25" customHeight="1" x14ac:dyDescent="0.35">
      <c r="A56" s="3" t="s">
        <v>663</v>
      </c>
      <c r="B56" s="3" t="s">
        <v>883</v>
      </c>
      <c r="C56" s="3" t="s">
        <v>884</v>
      </c>
      <c r="D56" s="3">
        <v>2012</v>
      </c>
      <c r="G56" s="3" t="s">
        <v>885</v>
      </c>
      <c r="H56" s="3" t="s">
        <v>886</v>
      </c>
      <c r="I56" s="3">
        <v>41088</v>
      </c>
      <c r="J56" s="3" t="s">
        <v>887</v>
      </c>
      <c r="K56" s="3" t="s">
        <v>888</v>
      </c>
    </row>
    <row r="57" spans="1:11" ht="14.25" customHeight="1" x14ac:dyDescent="0.35">
      <c r="A57" s="3" t="s">
        <v>663</v>
      </c>
      <c r="B57" s="3" t="s">
        <v>889</v>
      </c>
      <c r="C57" s="3" t="s">
        <v>890</v>
      </c>
      <c r="D57" s="3">
        <v>2021</v>
      </c>
      <c r="G57" s="3" t="s">
        <v>891</v>
      </c>
      <c r="H57" s="3" t="s">
        <v>892</v>
      </c>
      <c r="I57" s="3">
        <v>44340</v>
      </c>
      <c r="J57" s="3" t="s">
        <v>893</v>
      </c>
      <c r="K57" s="3" t="s">
        <v>894</v>
      </c>
    </row>
    <row r="58" spans="1:11" ht="14.25" customHeight="1" x14ac:dyDescent="0.35">
      <c r="A58" s="3" t="s">
        <v>155</v>
      </c>
      <c r="B58" s="3" t="s">
        <v>895</v>
      </c>
      <c r="C58" s="3" t="s">
        <v>896</v>
      </c>
      <c r="D58" s="3">
        <v>2014</v>
      </c>
      <c r="E58" s="3">
        <v>11</v>
      </c>
      <c r="F58" s="3">
        <v>3</v>
      </c>
      <c r="G58" s="3" t="s">
        <v>897</v>
      </c>
      <c r="H58" s="3" t="s">
        <v>898</v>
      </c>
      <c r="I58" s="3">
        <v>41820</v>
      </c>
      <c r="J58" s="3" t="s">
        <v>899</v>
      </c>
      <c r="K58" s="3" t="s">
        <v>900</v>
      </c>
    </row>
    <row r="59" spans="1:11" ht="14.25" customHeight="1" x14ac:dyDescent="0.35">
      <c r="A59" s="3" t="s">
        <v>663</v>
      </c>
      <c r="B59" s="3" t="s">
        <v>901</v>
      </c>
      <c r="C59" s="3" t="s">
        <v>902</v>
      </c>
      <c r="D59" s="3">
        <v>2021</v>
      </c>
      <c r="G59" s="3" t="s">
        <v>903</v>
      </c>
      <c r="H59" s="3" t="s">
        <v>904</v>
      </c>
      <c r="I59" s="3">
        <v>44494</v>
      </c>
      <c r="J59" s="3" t="s">
        <v>905</v>
      </c>
      <c r="K59" s="3" t="s">
        <v>906</v>
      </c>
    </row>
    <row r="60" spans="1:11" ht="14.25" customHeight="1" x14ac:dyDescent="0.35">
      <c r="A60" s="3" t="s">
        <v>663</v>
      </c>
      <c r="B60" s="3" t="s">
        <v>907</v>
      </c>
      <c r="C60" s="3" t="s">
        <v>908</v>
      </c>
      <c r="D60" s="3">
        <v>2018</v>
      </c>
      <c r="G60" s="3" t="s">
        <v>752</v>
      </c>
      <c r="H60" s="3" t="s">
        <v>909</v>
      </c>
      <c r="I60" s="3">
        <v>43496</v>
      </c>
      <c r="J60" s="3" t="s">
        <v>910</v>
      </c>
      <c r="K60" s="3" t="s">
        <v>911</v>
      </c>
    </row>
    <row r="61" spans="1:11" ht="14.25" customHeight="1" x14ac:dyDescent="0.35">
      <c r="A61" s="3" t="s">
        <v>155</v>
      </c>
      <c r="B61" s="3" t="s">
        <v>912</v>
      </c>
      <c r="C61" s="3" t="s">
        <v>913</v>
      </c>
      <c r="D61" s="3">
        <v>2021</v>
      </c>
      <c r="E61" s="3">
        <v>9</v>
      </c>
      <c r="G61" s="3" t="s">
        <v>914</v>
      </c>
      <c r="H61" s="3" t="s">
        <v>708</v>
      </c>
      <c r="I61" s="3">
        <v>44516</v>
      </c>
      <c r="J61" s="3" t="s">
        <v>915</v>
      </c>
      <c r="K61" s="3" t="s">
        <v>916</v>
      </c>
    </row>
    <row r="62" spans="1:11" ht="14.25" customHeight="1" x14ac:dyDescent="0.35">
      <c r="A62" s="3" t="s">
        <v>155</v>
      </c>
      <c r="B62" s="3" t="s">
        <v>917</v>
      </c>
      <c r="C62" s="3" t="s">
        <v>918</v>
      </c>
      <c r="D62" s="3">
        <v>2023</v>
      </c>
      <c r="E62" s="3">
        <v>11</v>
      </c>
      <c r="G62" s="3" t="s">
        <v>919</v>
      </c>
      <c r="H62" s="3" t="s">
        <v>708</v>
      </c>
      <c r="I62" s="3">
        <v>45033</v>
      </c>
      <c r="J62" s="3" t="s">
        <v>920</v>
      </c>
      <c r="K62" s="3" t="s">
        <v>921</v>
      </c>
    </row>
    <row r="63" spans="1:11" ht="14.25" customHeight="1" x14ac:dyDescent="0.35">
      <c r="A63" s="3" t="s">
        <v>155</v>
      </c>
      <c r="B63" s="3" t="s">
        <v>922</v>
      </c>
      <c r="C63" s="3" t="s">
        <v>635</v>
      </c>
      <c r="D63" s="3">
        <v>2021</v>
      </c>
      <c r="E63" s="3">
        <v>9</v>
      </c>
      <c r="G63" s="3" t="s">
        <v>636</v>
      </c>
      <c r="H63" s="3" t="s">
        <v>708</v>
      </c>
      <c r="I63" s="3">
        <v>44480</v>
      </c>
      <c r="J63" s="3" t="s">
        <v>923</v>
      </c>
      <c r="K63" s="3" t="s">
        <v>638</v>
      </c>
    </row>
    <row r="64" spans="1:11" ht="14.25" customHeight="1" x14ac:dyDescent="0.35">
      <c r="A64" s="3" t="s">
        <v>155</v>
      </c>
      <c r="B64" s="3" t="s">
        <v>924</v>
      </c>
      <c r="C64" s="3" t="s">
        <v>925</v>
      </c>
      <c r="D64" s="3">
        <v>2024</v>
      </c>
      <c r="E64" s="3">
        <v>73</v>
      </c>
      <c r="F64" s="3">
        <v>3</v>
      </c>
      <c r="G64" s="3" t="s">
        <v>926</v>
      </c>
      <c r="H64" s="3" t="s">
        <v>927</v>
      </c>
      <c r="I64" s="3">
        <v>45364</v>
      </c>
      <c r="J64" s="3" t="s">
        <v>928</v>
      </c>
      <c r="K64" s="3" t="s">
        <v>929</v>
      </c>
    </row>
    <row r="65" spans="1:11" ht="14.25" customHeight="1" x14ac:dyDescent="0.35">
      <c r="A65" s="3" t="s">
        <v>663</v>
      </c>
      <c r="B65" s="3" t="s">
        <v>930</v>
      </c>
      <c r="C65" s="3" t="s">
        <v>640</v>
      </c>
      <c r="D65" s="3">
        <v>2017</v>
      </c>
      <c r="G65" s="3" t="s">
        <v>641</v>
      </c>
      <c r="H65" s="3" t="s">
        <v>642</v>
      </c>
      <c r="I65" s="3">
        <v>43083</v>
      </c>
      <c r="J65" s="3" t="s">
        <v>931</v>
      </c>
      <c r="K65" s="3" t="s">
        <v>644</v>
      </c>
    </row>
    <row r="66" spans="1:11" ht="14.25" customHeight="1" x14ac:dyDescent="0.35">
      <c r="A66" s="3" t="s">
        <v>663</v>
      </c>
      <c r="B66" s="3" t="s">
        <v>932</v>
      </c>
      <c r="C66" s="3" t="s">
        <v>652</v>
      </c>
      <c r="D66" s="3">
        <v>2021</v>
      </c>
      <c r="G66" s="3" t="s">
        <v>653</v>
      </c>
      <c r="H66" s="3" t="s">
        <v>654</v>
      </c>
      <c r="I66" s="3">
        <v>44552</v>
      </c>
      <c r="J66" s="3" t="s">
        <v>933</v>
      </c>
      <c r="K66" s="3" t="s">
        <v>656</v>
      </c>
    </row>
    <row r="67" spans="1:11" ht="14.25" customHeight="1" x14ac:dyDescent="0.35"/>
    <row r="68" spans="1:11" ht="14.25" customHeight="1" x14ac:dyDescent="0.35"/>
    <row r="69" spans="1:11" ht="14.25" customHeight="1" x14ac:dyDescent="0.35"/>
    <row r="70" spans="1:11" ht="14.25" customHeight="1" x14ac:dyDescent="0.35"/>
    <row r="71" spans="1:11" ht="14.25" customHeight="1" x14ac:dyDescent="0.35"/>
    <row r="72" spans="1:11" ht="14.25" customHeight="1" x14ac:dyDescent="0.35"/>
    <row r="73" spans="1:11" ht="14.25" customHeight="1" x14ac:dyDescent="0.35"/>
    <row r="74" spans="1:11" ht="14.25" customHeight="1" x14ac:dyDescent="0.35"/>
    <row r="75" spans="1:11" ht="14.25" customHeight="1" x14ac:dyDescent="0.35"/>
    <row r="76" spans="1:11" ht="14.25" customHeight="1" x14ac:dyDescent="0.35"/>
    <row r="77" spans="1:11" ht="14.25" customHeight="1" x14ac:dyDescent="0.35"/>
    <row r="78" spans="1:11" ht="14.25" customHeight="1" x14ac:dyDescent="0.35"/>
    <row r="79" spans="1:11" ht="14.25" customHeight="1" x14ac:dyDescent="0.35"/>
    <row r="80" spans="1:11"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heetViews>
  <sheetFormatPr defaultColWidth="14.453125" defaultRowHeight="15" customHeight="1" x14ac:dyDescent="0.35"/>
  <cols>
    <col min="1" max="1" width="15.81640625" customWidth="1"/>
    <col min="2" max="2" width="13.26953125" customWidth="1"/>
    <col min="3" max="3" width="16.453125" customWidth="1"/>
    <col min="4" max="26" width="8.7265625" customWidth="1"/>
  </cols>
  <sheetData>
    <row r="1" spans="1:10" ht="14.25" customHeight="1" x14ac:dyDescent="0.35">
      <c r="A1" s="11" t="s">
        <v>31</v>
      </c>
      <c r="B1" s="11" t="s">
        <v>32</v>
      </c>
      <c r="C1" s="11" t="s">
        <v>33</v>
      </c>
      <c r="D1" s="11" t="s">
        <v>34</v>
      </c>
      <c r="E1" s="11" t="s">
        <v>35</v>
      </c>
      <c r="F1" s="11" t="s">
        <v>36</v>
      </c>
      <c r="G1" s="11" t="s">
        <v>37</v>
      </c>
      <c r="H1" s="11" t="s">
        <v>43</v>
      </c>
      <c r="I1" s="11" t="s">
        <v>46</v>
      </c>
      <c r="J1" s="11" t="s">
        <v>47</v>
      </c>
    </row>
    <row r="2" spans="1:10" ht="14.25" customHeight="1" x14ac:dyDescent="0.35">
      <c r="A2" s="11" t="s">
        <v>934</v>
      </c>
      <c r="B2" s="11" t="s">
        <v>935</v>
      </c>
      <c r="C2" s="11" t="s">
        <v>936</v>
      </c>
      <c r="D2" s="11">
        <v>2022</v>
      </c>
      <c r="E2" s="11">
        <v>19</v>
      </c>
      <c r="F2" s="11">
        <v>2</v>
      </c>
      <c r="G2" s="11" t="s">
        <v>54</v>
      </c>
      <c r="H2" s="11" t="s">
        <v>937</v>
      </c>
      <c r="I2" s="11" t="s">
        <v>938</v>
      </c>
      <c r="J2" s="11" t="s">
        <v>939</v>
      </c>
    </row>
    <row r="3" spans="1:10" ht="14.25" customHeight="1" x14ac:dyDescent="0.35">
      <c r="A3" s="11" t="s">
        <v>51</v>
      </c>
      <c r="B3" s="11" t="s">
        <v>622</v>
      </c>
      <c r="C3" s="11" t="s">
        <v>623</v>
      </c>
      <c r="D3" s="11">
        <v>2021</v>
      </c>
      <c r="E3" s="11" t="s">
        <v>54</v>
      </c>
      <c r="F3" s="11" t="s">
        <v>54</v>
      </c>
      <c r="G3" s="11" t="s">
        <v>624</v>
      </c>
      <c r="H3" s="11" t="s">
        <v>60</v>
      </c>
      <c r="I3" s="11" t="s">
        <v>940</v>
      </c>
      <c r="J3" s="11" t="s">
        <v>627</v>
      </c>
    </row>
    <row r="4" spans="1:10" ht="14.25" customHeight="1" x14ac:dyDescent="0.35">
      <c r="A4" s="11" t="s">
        <v>934</v>
      </c>
      <c r="B4" s="11" t="s">
        <v>941</v>
      </c>
      <c r="C4" s="11" t="s">
        <v>942</v>
      </c>
      <c r="D4" s="11">
        <v>2021</v>
      </c>
      <c r="E4" s="11" t="s">
        <v>943</v>
      </c>
      <c r="F4" s="11" t="s">
        <v>54</v>
      </c>
      <c r="G4" s="11" t="s">
        <v>944</v>
      </c>
      <c r="H4" s="11" t="s">
        <v>60</v>
      </c>
      <c r="I4" s="11" t="s">
        <v>945</v>
      </c>
      <c r="J4" s="11" t="s">
        <v>946</v>
      </c>
    </row>
    <row r="5" spans="1:10" ht="14.25" customHeight="1" x14ac:dyDescent="0.35">
      <c r="A5" s="11" t="s">
        <v>934</v>
      </c>
      <c r="B5" s="11" t="s">
        <v>947</v>
      </c>
      <c r="C5" s="11" t="s">
        <v>948</v>
      </c>
      <c r="D5" s="11">
        <v>2020</v>
      </c>
      <c r="E5" s="11" t="s">
        <v>949</v>
      </c>
      <c r="F5" s="11" t="s">
        <v>54</v>
      </c>
      <c r="G5" s="11" t="s">
        <v>950</v>
      </c>
      <c r="H5" s="11" t="s">
        <v>433</v>
      </c>
      <c r="I5" s="11" t="s">
        <v>951</v>
      </c>
      <c r="J5" s="11" t="s">
        <v>952</v>
      </c>
    </row>
    <row r="6" spans="1:10" ht="14.25" customHeight="1" x14ac:dyDescent="0.35">
      <c r="A6" s="11" t="s">
        <v>934</v>
      </c>
      <c r="B6" s="11" t="s">
        <v>953</v>
      </c>
      <c r="C6" s="11" t="s">
        <v>954</v>
      </c>
      <c r="D6" s="11">
        <v>2020</v>
      </c>
      <c r="E6" s="11" t="s">
        <v>955</v>
      </c>
      <c r="F6" s="11" t="s">
        <v>54</v>
      </c>
      <c r="G6" s="11" t="s">
        <v>956</v>
      </c>
      <c r="H6" s="11" t="s">
        <v>433</v>
      </c>
      <c r="I6" s="11" t="s">
        <v>957</v>
      </c>
      <c r="J6" s="11" t="s">
        <v>958</v>
      </c>
    </row>
    <row r="7" spans="1:10" ht="14.25" customHeight="1" x14ac:dyDescent="0.35">
      <c r="A7" s="11" t="s">
        <v>51</v>
      </c>
      <c r="B7" s="11" t="s">
        <v>606</v>
      </c>
      <c r="C7" s="11" t="s">
        <v>607</v>
      </c>
      <c r="D7" s="11">
        <v>2019</v>
      </c>
      <c r="E7" s="11" t="s">
        <v>54</v>
      </c>
      <c r="F7" s="11" t="s">
        <v>54</v>
      </c>
      <c r="G7" s="11" t="s">
        <v>608</v>
      </c>
      <c r="H7" s="11" t="s">
        <v>84</v>
      </c>
      <c r="I7" s="11" t="s">
        <v>959</v>
      </c>
      <c r="J7" s="11" t="s">
        <v>611</v>
      </c>
    </row>
    <row r="8" spans="1:10" ht="14.25" customHeight="1" x14ac:dyDescent="0.35">
      <c r="A8" s="11" t="s">
        <v>51</v>
      </c>
      <c r="B8" s="11" t="s">
        <v>79</v>
      </c>
      <c r="C8" s="11" t="s">
        <v>960</v>
      </c>
      <c r="D8" s="11">
        <v>2019</v>
      </c>
      <c r="E8" s="11" t="s">
        <v>961</v>
      </c>
      <c r="F8" s="11" t="s">
        <v>54</v>
      </c>
      <c r="G8" s="11" t="s">
        <v>962</v>
      </c>
      <c r="H8" s="11" t="s">
        <v>84</v>
      </c>
      <c r="I8" s="11" t="s">
        <v>963</v>
      </c>
      <c r="J8" s="11" t="s">
        <v>87</v>
      </c>
    </row>
    <row r="9" spans="1:10" ht="14.25" customHeight="1" x14ac:dyDescent="0.35">
      <c r="A9" s="11" t="s">
        <v>934</v>
      </c>
      <c r="B9" s="11" t="s">
        <v>964</v>
      </c>
      <c r="C9" s="11" t="s">
        <v>965</v>
      </c>
      <c r="D9" s="11">
        <v>2018</v>
      </c>
      <c r="E9" s="11">
        <v>92</v>
      </c>
      <c r="F9" s="11" t="s">
        <v>966</v>
      </c>
      <c r="G9" s="11" t="s">
        <v>967</v>
      </c>
      <c r="H9" s="11" t="s">
        <v>72</v>
      </c>
      <c r="I9" s="11" t="s">
        <v>968</v>
      </c>
      <c r="J9" s="11" t="s">
        <v>969</v>
      </c>
    </row>
    <row r="10" spans="1:10" ht="14.25" customHeight="1" x14ac:dyDescent="0.35">
      <c r="A10" s="11" t="s">
        <v>51</v>
      </c>
      <c r="B10" s="11" t="s">
        <v>970</v>
      </c>
      <c r="C10" s="11" t="s">
        <v>971</v>
      </c>
      <c r="D10" s="11">
        <v>2018</v>
      </c>
      <c r="E10" s="11">
        <v>1</v>
      </c>
      <c r="F10" s="11" t="s">
        <v>54</v>
      </c>
      <c r="G10" s="11" t="s">
        <v>972</v>
      </c>
      <c r="H10" s="11" t="s">
        <v>72</v>
      </c>
      <c r="I10" s="11" t="s">
        <v>973</v>
      </c>
      <c r="J10" s="11" t="s">
        <v>974</v>
      </c>
    </row>
    <row r="11" spans="1:10" ht="14.25" customHeight="1" x14ac:dyDescent="0.35">
      <c r="A11" s="11" t="s">
        <v>51</v>
      </c>
      <c r="B11" s="11" t="s">
        <v>975</v>
      </c>
      <c r="C11" s="11" t="s">
        <v>640</v>
      </c>
      <c r="D11" s="11">
        <v>2017</v>
      </c>
      <c r="E11" s="11" t="s">
        <v>976</v>
      </c>
      <c r="F11" s="11" t="s">
        <v>54</v>
      </c>
      <c r="G11" s="11" t="s">
        <v>641</v>
      </c>
      <c r="H11" s="11" t="s">
        <v>117</v>
      </c>
      <c r="I11" s="11" t="s">
        <v>977</v>
      </c>
      <c r="J11" s="11" t="s">
        <v>644</v>
      </c>
    </row>
    <row r="12" spans="1:10" ht="14.25" customHeight="1" x14ac:dyDescent="0.35">
      <c r="A12" s="11" t="s">
        <v>51</v>
      </c>
      <c r="B12" s="11" t="s">
        <v>657</v>
      </c>
      <c r="C12" s="11" t="s">
        <v>978</v>
      </c>
      <c r="D12" s="11">
        <v>2017</v>
      </c>
      <c r="E12" s="11" t="s">
        <v>54</v>
      </c>
      <c r="F12" s="11" t="s">
        <v>54</v>
      </c>
      <c r="G12" s="11" t="s">
        <v>659</v>
      </c>
      <c r="H12" s="11" t="s">
        <v>117</v>
      </c>
      <c r="I12" s="11" t="s">
        <v>979</v>
      </c>
      <c r="J12" s="11" t="s">
        <v>662</v>
      </c>
    </row>
    <row r="13" spans="1:10" ht="14.25" customHeight="1" x14ac:dyDescent="0.35">
      <c r="A13" s="11" t="s">
        <v>934</v>
      </c>
      <c r="B13" s="11" t="s">
        <v>980</v>
      </c>
      <c r="C13" s="11" t="s">
        <v>981</v>
      </c>
      <c r="D13" s="11">
        <v>2017</v>
      </c>
      <c r="E13" s="11">
        <v>707</v>
      </c>
      <c r="F13" s="11" t="s">
        <v>54</v>
      </c>
      <c r="G13" s="11" t="s">
        <v>982</v>
      </c>
      <c r="H13" s="11" t="s">
        <v>117</v>
      </c>
      <c r="I13" s="12" t="s">
        <v>983</v>
      </c>
      <c r="J13" s="11" t="s">
        <v>984</v>
      </c>
    </row>
    <row r="14" spans="1:10" ht="14.25" customHeight="1" x14ac:dyDescent="0.35">
      <c r="A14" s="11" t="s">
        <v>51</v>
      </c>
      <c r="B14" s="11" t="s">
        <v>985</v>
      </c>
      <c r="C14" s="11" t="s">
        <v>986</v>
      </c>
      <c r="D14" s="11">
        <v>2017</v>
      </c>
      <c r="E14" s="11">
        <v>2</v>
      </c>
      <c r="F14" s="11" t="s">
        <v>54</v>
      </c>
      <c r="G14" s="11" t="s">
        <v>987</v>
      </c>
      <c r="H14" s="11" t="s">
        <v>117</v>
      </c>
      <c r="I14" s="12" t="s">
        <v>988</v>
      </c>
      <c r="J14" s="11" t="s">
        <v>989</v>
      </c>
    </row>
    <row r="15" spans="1:10" ht="14.25" customHeight="1" x14ac:dyDescent="0.35">
      <c r="A15" s="11" t="s">
        <v>934</v>
      </c>
      <c r="B15" s="11" t="s">
        <v>990</v>
      </c>
      <c r="C15" s="11" t="s">
        <v>991</v>
      </c>
      <c r="D15" s="11">
        <v>2014</v>
      </c>
      <c r="E15" s="11">
        <v>8734</v>
      </c>
      <c r="F15" s="11" t="s">
        <v>54</v>
      </c>
      <c r="G15" s="11" t="s">
        <v>992</v>
      </c>
      <c r="H15" s="11" t="s">
        <v>137</v>
      </c>
      <c r="I15" s="11" t="s">
        <v>993</v>
      </c>
      <c r="J15" s="11" t="s">
        <v>994</v>
      </c>
    </row>
    <row r="16" spans="1:10" ht="14.25" customHeight="1" x14ac:dyDescent="0.35">
      <c r="A16" s="11" t="s">
        <v>934</v>
      </c>
      <c r="B16" s="11" t="s">
        <v>995</v>
      </c>
      <c r="C16" s="11" t="s">
        <v>996</v>
      </c>
      <c r="D16" s="11">
        <v>2012</v>
      </c>
      <c r="E16" s="11" t="s">
        <v>997</v>
      </c>
      <c r="F16" s="11" t="s">
        <v>998</v>
      </c>
      <c r="G16" s="11" t="s">
        <v>999</v>
      </c>
      <c r="H16" s="11" t="s">
        <v>1000</v>
      </c>
      <c r="I16" s="11" t="s">
        <v>1001</v>
      </c>
      <c r="J16" s="11" t="s">
        <v>1002</v>
      </c>
    </row>
    <row r="17" spans="1:10" ht="14.25" customHeight="1" x14ac:dyDescent="0.35">
      <c r="A17" s="3" t="s">
        <v>51</v>
      </c>
      <c r="B17" s="3" t="s">
        <v>1003</v>
      </c>
      <c r="C17" s="3" t="s">
        <v>948</v>
      </c>
      <c r="D17" s="3">
        <v>2020</v>
      </c>
      <c r="E17" s="3" t="s">
        <v>949</v>
      </c>
      <c r="F17" s="3" t="s">
        <v>54</v>
      </c>
      <c r="G17" s="3" t="s">
        <v>950</v>
      </c>
      <c r="H17" s="3">
        <v>2020</v>
      </c>
      <c r="I17" s="3" t="s">
        <v>1004</v>
      </c>
      <c r="J17" s="3" t="s">
        <v>952</v>
      </c>
    </row>
    <row r="18" spans="1:10" ht="14.25" customHeight="1" x14ac:dyDescent="0.35">
      <c r="A18" s="3" t="s">
        <v>155</v>
      </c>
      <c r="B18" s="3" t="s">
        <v>1005</v>
      </c>
      <c r="C18" s="3" t="s">
        <v>936</v>
      </c>
      <c r="D18" s="3">
        <v>2022</v>
      </c>
      <c r="E18" s="3" t="s">
        <v>285</v>
      </c>
      <c r="F18" s="3" t="s">
        <v>223</v>
      </c>
      <c r="G18" s="3" t="s">
        <v>16</v>
      </c>
      <c r="H18" s="3">
        <v>2022</v>
      </c>
      <c r="I18" s="3" t="s">
        <v>1006</v>
      </c>
      <c r="J18" s="3" t="s">
        <v>939</v>
      </c>
    </row>
    <row r="19" spans="1:10" ht="14.25" customHeight="1" x14ac:dyDescent="0.35">
      <c r="A19" s="3" t="s">
        <v>51</v>
      </c>
      <c r="B19" s="3" t="s">
        <v>1007</v>
      </c>
      <c r="C19" s="3" t="s">
        <v>978</v>
      </c>
      <c r="D19" s="3">
        <v>2017</v>
      </c>
      <c r="E19" s="3" t="s">
        <v>54</v>
      </c>
      <c r="F19" s="3" t="s">
        <v>54</v>
      </c>
      <c r="G19" s="3" t="s">
        <v>659</v>
      </c>
      <c r="H19" s="3">
        <v>2017</v>
      </c>
      <c r="I19" s="3" t="s">
        <v>1008</v>
      </c>
      <c r="J19" s="3" t="s">
        <v>662</v>
      </c>
    </row>
    <row r="20" spans="1:10" ht="14.25" customHeight="1" x14ac:dyDescent="0.35">
      <c r="A20" s="3" t="s">
        <v>155</v>
      </c>
      <c r="B20" s="3" t="s">
        <v>1009</v>
      </c>
      <c r="C20" s="3" t="s">
        <v>1010</v>
      </c>
      <c r="D20" s="3">
        <v>2023</v>
      </c>
      <c r="E20" s="3" t="s">
        <v>1011</v>
      </c>
      <c r="F20" s="3" t="s">
        <v>197</v>
      </c>
      <c r="G20" s="3" t="s">
        <v>1012</v>
      </c>
      <c r="H20" s="3">
        <v>2023</v>
      </c>
      <c r="I20" s="3" t="s">
        <v>1013</v>
      </c>
      <c r="J20" s="3" t="s">
        <v>1014</v>
      </c>
    </row>
    <row r="21" spans="1:10" ht="14.25" customHeight="1" x14ac:dyDescent="0.35">
      <c r="A21" s="3" t="s">
        <v>51</v>
      </c>
      <c r="B21" s="3" t="s">
        <v>1015</v>
      </c>
      <c r="C21" s="3" t="s">
        <v>1016</v>
      </c>
      <c r="D21" s="3">
        <v>2023</v>
      </c>
      <c r="E21" s="3" t="s">
        <v>1017</v>
      </c>
      <c r="F21" s="3" t="s">
        <v>54</v>
      </c>
      <c r="G21" s="3" t="s">
        <v>1018</v>
      </c>
      <c r="H21" s="3">
        <v>2023</v>
      </c>
      <c r="I21" s="3" t="s">
        <v>1019</v>
      </c>
      <c r="J21" s="3" t="s">
        <v>1020</v>
      </c>
    </row>
    <row r="22" spans="1:10" ht="14.25" customHeight="1" x14ac:dyDescent="0.35">
      <c r="A22" s="3" t="s">
        <v>51</v>
      </c>
      <c r="B22" s="3" t="s">
        <v>1021</v>
      </c>
      <c r="C22" s="3" t="s">
        <v>827</v>
      </c>
      <c r="D22" s="3">
        <v>2022</v>
      </c>
      <c r="E22" s="3" t="s">
        <v>54</v>
      </c>
      <c r="F22" s="3" t="s">
        <v>54</v>
      </c>
      <c r="G22" s="3" t="s">
        <v>828</v>
      </c>
      <c r="H22" s="3">
        <v>2022</v>
      </c>
      <c r="I22" s="3" t="s">
        <v>1022</v>
      </c>
      <c r="J22" s="3" t="s">
        <v>831</v>
      </c>
    </row>
    <row r="23" spans="1:10" ht="14.25" customHeight="1" x14ac:dyDescent="0.35">
      <c r="A23" s="3" t="s">
        <v>51</v>
      </c>
      <c r="B23" s="3" t="s">
        <v>1023</v>
      </c>
      <c r="C23" s="3" t="s">
        <v>996</v>
      </c>
      <c r="D23" s="3">
        <v>2012</v>
      </c>
      <c r="E23" s="3" t="s">
        <v>997</v>
      </c>
      <c r="F23" s="3" t="s">
        <v>998</v>
      </c>
      <c r="G23" s="3" t="s">
        <v>999</v>
      </c>
      <c r="H23" s="3">
        <v>2012</v>
      </c>
      <c r="I23" s="3" t="s">
        <v>1024</v>
      </c>
      <c r="J23" s="3" t="s">
        <v>1002</v>
      </c>
    </row>
    <row r="24" spans="1:10" ht="14.25" customHeight="1" x14ac:dyDescent="0.35">
      <c r="A24" s="3" t="s">
        <v>51</v>
      </c>
      <c r="B24" s="3" t="s">
        <v>1025</v>
      </c>
      <c r="C24" s="3" t="s">
        <v>607</v>
      </c>
      <c r="D24" s="3">
        <v>2019</v>
      </c>
      <c r="E24" s="3" t="s">
        <v>54</v>
      </c>
      <c r="F24" s="3" t="s">
        <v>54</v>
      </c>
      <c r="G24" s="3" t="s">
        <v>608</v>
      </c>
      <c r="H24" s="3">
        <v>2019</v>
      </c>
      <c r="I24" s="3" t="s">
        <v>1026</v>
      </c>
      <c r="J24" s="3" t="s">
        <v>611</v>
      </c>
    </row>
    <row r="25" spans="1:10" ht="14.25" customHeight="1" x14ac:dyDescent="0.35">
      <c r="A25" s="3" t="s">
        <v>51</v>
      </c>
      <c r="B25" s="3" t="s">
        <v>1027</v>
      </c>
      <c r="C25" s="3" t="s">
        <v>1028</v>
      </c>
      <c r="D25" s="3">
        <v>2016</v>
      </c>
      <c r="E25" s="3" t="s">
        <v>1029</v>
      </c>
      <c r="F25" s="3" t="s">
        <v>54</v>
      </c>
      <c r="G25" s="3" t="s">
        <v>1030</v>
      </c>
      <c r="H25" s="3">
        <v>2016</v>
      </c>
      <c r="I25" s="3" t="s">
        <v>1031</v>
      </c>
      <c r="J25" s="3" t="s">
        <v>54</v>
      </c>
    </row>
    <row r="26" spans="1:10" ht="14.25" customHeight="1" x14ac:dyDescent="0.35">
      <c r="A26" s="3" t="s">
        <v>51</v>
      </c>
      <c r="B26" s="3" t="s">
        <v>1032</v>
      </c>
      <c r="C26" s="3" t="s">
        <v>1033</v>
      </c>
      <c r="D26" s="3">
        <v>2024</v>
      </c>
      <c r="E26" s="3" t="s">
        <v>54</v>
      </c>
      <c r="F26" s="3" t="s">
        <v>54</v>
      </c>
      <c r="G26" s="3" t="s">
        <v>1034</v>
      </c>
      <c r="H26" s="3">
        <v>2024</v>
      </c>
      <c r="I26" s="3" t="s">
        <v>1035</v>
      </c>
      <c r="J26" s="3" t="s">
        <v>1036</v>
      </c>
    </row>
    <row r="27" spans="1:10" ht="14.25" customHeight="1" x14ac:dyDescent="0.35">
      <c r="A27" s="3" t="s">
        <v>155</v>
      </c>
      <c r="B27" s="3" t="s">
        <v>1037</v>
      </c>
      <c r="C27" s="3" t="s">
        <v>965</v>
      </c>
      <c r="D27" s="3">
        <v>2018</v>
      </c>
      <c r="E27" s="3" t="s">
        <v>1038</v>
      </c>
      <c r="F27" s="3" t="s">
        <v>966</v>
      </c>
      <c r="G27" s="3" t="s">
        <v>967</v>
      </c>
      <c r="H27" s="3">
        <v>2018</v>
      </c>
      <c r="I27" s="3" t="s">
        <v>1039</v>
      </c>
      <c r="J27" s="3" t="s">
        <v>969</v>
      </c>
    </row>
    <row r="28" spans="1:10" ht="14.25" customHeight="1" x14ac:dyDescent="0.35">
      <c r="A28" s="3" t="s">
        <v>51</v>
      </c>
      <c r="B28" s="3" t="s">
        <v>1040</v>
      </c>
      <c r="C28" s="3" t="s">
        <v>1041</v>
      </c>
      <c r="D28" s="3">
        <v>2021</v>
      </c>
      <c r="E28" s="3" t="s">
        <v>943</v>
      </c>
      <c r="F28" s="3" t="s">
        <v>54</v>
      </c>
      <c r="G28" s="3" t="s">
        <v>944</v>
      </c>
      <c r="H28" s="3">
        <v>2021</v>
      </c>
      <c r="I28" s="3" t="s">
        <v>1042</v>
      </c>
      <c r="J28" s="3" t="s">
        <v>946</v>
      </c>
    </row>
    <row r="29" spans="1:10" ht="14.25" customHeight="1" x14ac:dyDescent="0.35">
      <c r="A29" s="3" t="s">
        <v>51</v>
      </c>
      <c r="B29" s="3" t="s">
        <v>1043</v>
      </c>
      <c r="C29" s="3" t="s">
        <v>1044</v>
      </c>
      <c r="D29" s="3">
        <v>2017</v>
      </c>
      <c r="E29" s="3" t="s">
        <v>54</v>
      </c>
      <c r="F29" s="3" t="s">
        <v>54</v>
      </c>
      <c r="G29" s="3" t="s">
        <v>16</v>
      </c>
      <c r="H29" s="3">
        <v>2017</v>
      </c>
      <c r="I29" s="3" t="s">
        <v>1045</v>
      </c>
      <c r="J29" s="3" t="s">
        <v>1046</v>
      </c>
    </row>
    <row r="30" spans="1:10" ht="14.25" customHeight="1" x14ac:dyDescent="0.35">
      <c r="A30" s="3" t="s">
        <v>51</v>
      </c>
      <c r="B30" s="3" t="s">
        <v>1047</v>
      </c>
      <c r="C30" s="3" t="s">
        <v>1048</v>
      </c>
      <c r="D30" s="3">
        <v>2020</v>
      </c>
      <c r="E30" s="3" t="s">
        <v>1049</v>
      </c>
      <c r="F30" s="3" t="s">
        <v>54</v>
      </c>
      <c r="G30" s="3" t="s">
        <v>1050</v>
      </c>
      <c r="H30" s="3">
        <v>2020</v>
      </c>
      <c r="I30" s="3" t="s">
        <v>1051</v>
      </c>
      <c r="J30" s="3" t="s">
        <v>1052</v>
      </c>
    </row>
    <row r="31" spans="1:10" ht="14.25" customHeight="1" x14ac:dyDescent="0.35">
      <c r="A31" s="3" t="s">
        <v>155</v>
      </c>
      <c r="B31" s="3" t="s">
        <v>1053</v>
      </c>
      <c r="C31" s="3" t="s">
        <v>635</v>
      </c>
      <c r="D31" s="3">
        <v>2021</v>
      </c>
      <c r="E31" s="3" t="s">
        <v>1054</v>
      </c>
      <c r="F31" s="3" t="s">
        <v>54</v>
      </c>
      <c r="G31" s="3" t="s">
        <v>636</v>
      </c>
      <c r="H31" s="3">
        <v>2021</v>
      </c>
      <c r="I31" s="3" t="s">
        <v>1055</v>
      </c>
      <c r="J31" s="3" t="s">
        <v>638</v>
      </c>
    </row>
    <row r="32" spans="1:10" ht="14.25" customHeight="1" x14ac:dyDescent="0.35">
      <c r="A32" s="3" t="s">
        <v>51</v>
      </c>
      <c r="B32" s="3" t="s">
        <v>1056</v>
      </c>
      <c r="C32" s="3" t="s">
        <v>1057</v>
      </c>
      <c r="D32" s="3">
        <v>2022</v>
      </c>
      <c r="E32" s="3" t="s">
        <v>1058</v>
      </c>
      <c r="F32" s="3" t="s">
        <v>54</v>
      </c>
      <c r="G32" s="3" t="s">
        <v>1059</v>
      </c>
      <c r="H32" s="3">
        <v>2022</v>
      </c>
      <c r="I32" s="3" t="s">
        <v>1060</v>
      </c>
      <c r="J32" s="3" t="s">
        <v>1061</v>
      </c>
    </row>
    <row r="33" spans="1:10" ht="14.25" customHeight="1" x14ac:dyDescent="0.35">
      <c r="A33" s="3" t="s">
        <v>155</v>
      </c>
      <c r="B33" s="3" t="s">
        <v>1062</v>
      </c>
      <c r="C33" s="3" t="s">
        <v>1063</v>
      </c>
      <c r="D33" s="3">
        <v>2024</v>
      </c>
      <c r="E33" s="3" t="s">
        <v>1064</v>
      </c>
      <c r="F33" s="3" t="s">
        <v>270</v>
      </c>
      <c r="G33" s="3" t="s">
        <v>1065</v>
      </c>
      <c r="H33" s="3">
        <v>2024</v>
      </c>
      <c r="I33" s="3" t="s">
        <v>1066</v>
      </c>
      <c r="J33" s="3" t="s">
        <v>1067</v>
      </c>
    </row>
    <row r="34" spans="1:10" ht="14.25" customHeight="1" x14ac:dyDescent="0.35">
      <c r="A34" s="3" t="s">
        <v>51</v>
      </c>
      <c r="B34" s="3" t="s">
        <v>1068</v>
      </c>
      <c r="C34" s="3" t="s">
        <v>986</v>
      </c>
      <c r="D34" s="3">
        <v>2017</v>
      </c>
      <c r="E34" s="3" t="s">
        <v>223</v>
      </c>
      <c r="F34" s="3" t="s">
        <v>54</v>
      </c>
      <c r="G34" s="3" t="s">
        <v>987</v>
      </c>
      <c r="H34" s="3">
        <v>2017</v>
      </c>
      <c r="I34" s="3" t="s">
        <v>1069</v>
      </c>
      <c r="J34" s="3" t="s">
        <v>989</v>
      </c>
    </row>
    <row r="35" spans="1:10" ht="14.25" customHeight="1" x14ac:dyDescent="0.35">
      <c r="A35" s="3" t="s">
        <v>51</v>
      </c>
      <c r="B35" s="3" t="s">
        <v>1070</v>
      </c>
      <c r="C35" s="3" t="s">
        <v>1071</v>
      </c>
      <c r="D35" s="3">
        <v>2023</v>
      </c>
      <c r="E35" s="3" t="s">
        <v>1072</v>
      </c>
      <c r="F35" s="3" t="s">
        <v>54</v>
      </c>
      <c r="G35" s="3" t="s">
        <v>1073</v>
      </c>
      <c r="H35" s="3">
        <v>2023</v>
      </c>
      <c r="I35" s="3" t="s">
        <v>1074</v>
      </c>
      <c r="J35" s="3" t="s">
        <v>1075</v>
      </c>
    </row>
    <row r="36" spans="1:10" ht="14.25" customHeight="1" x14ac:dyDescent="0.35">
      <c r="A36" s="3" t="s">
        <v>51</v>
      </c>
      <c r="B36" s="3" t="s">
        <v>1076</v>
      </c>
      <c r="C36" s="3" t="s">
        <v>640</v>
      </c>
      <c r="D36" s="3">
        <v>2017</v>
      </c>
      <c r="E36" s="3" t="s">
        <v>976</v>
      </c>
      <c r="F36" s="3" t="s">
        <v>54</v>
      </c>
      <c r="G36" s="3" t="s">
        <v>641</v>
      </c>
      <c r="H36" s="3">
        <v>2017</v>
      </c>
      <c r="I36" s="3" t="s">
        <v>1077</v>
      </c>
      <c r="J36" s="3" t="s">
        <v>644</v>
      </c>
    </row>
    <row r="37" spans="1:10" ht="14.25" customHeight="1" x14ac:dyDescent="0.35">
      <c r="A37" s="3" t="s">
        <v>155</v>
      </c>
      <c r="B37" s="3" t="s">
        <v>1078</v>
      </c>
      <c r="C37" s="3" t="s">
        <v>991</v>
      </c>
      <c r="D37" s="3">
        <v>2014</v>
      </c>
      <c r="E37" s="3" t="s">
        <v>1079</v>
      </c>
      <c r="F37" s="3" t="s">
        <v>54</v>
      </c>
      <c r="G37" s="3" t="s">
        <v>992</v>
      </c>
      <c r="H37" s="3">
        <v>2014</v>
      </c>
      <c r="I37" s="3" t="s">
        <v>1080</v>
      </c>
      <c r="J37" s="3" t="s">
        <v>994</v>
      </c>
    </row>
    <row r="38" spans="1:10" ht="14.25" customHeight="1" x14ac:dyDescent="0.35">
      <c r="A38" s="3" t="s">
        <v>155</v>
      </c>
      <c r="B38" s="3" t="s">
        <v>1081</v>
      </c>
      <c r="C38" s="3" t="s">
        <v>925</v>
      </c>
      <c r="D38" s="3">
        <v>2023</v>
      </c>
      <c r="E38" s="3" t="s">
        <v>1082</v>
      </c>
      <c r="F38" s="3" t="s">
        <v>214</v>
      </c>
      <c r="G38" s="3" t="s">
        <v>926</v>
      </c>
      <c r="H38" s="3">
        <v>2023</v>
      </c>
      <c r="I38" s="3" t="s">
        <v>1083</v>
      </c>
      <c r="J38" s="3" t="s">
        <v>929</v>
      </c>
    </row>
    <row r="39" spans="1:10" ht="14.25" customHeight="1" x14ac:dyDescent="0.35">
      <c r="A39" s="3" t="s">
        <v>155</v>
      </c>
      <c r="B39" s="3" t="s">
        <v>1084</v>
      </c>
      <c r="C39" s="3" t="s">
        <v>1085</v>
      </c>
      <c r="D39" s="3">
        <v>2023</v>
      </c>
      <c r="E39" s="3" t="s">
        <v>1086</v>
      </c>
      <c r="F39" s="3" t="s">
        <v>223</v>
      </c>
      <c r="G39" s="3" t="s">
        <v>16</v>
      </c>
      <c r="H39" s="3">
        <v>2023</v>
      </c>
      <c r="I39" s="3" t="s">
        <v>1087</v>
      </c>
      <c r="J39" s="3" t="s">
        <v>1088</v>
      </c>
    </row>
    <row r="40" spans="1:10" ht="14.25" customHeight="1" x14ac:dyDescent="0.35">
      <c r="A40" s="3" t="s">
        <v>155</v>
      </c>
      <c r="B40" s="3" t="s">
        <v>1089</v>
      </c>
      <c r="C40" s="3" t="s">
        <v>592</v>
      </c>
      <c r="D40" s="3">
        <v>2020</v>
      </c>
      <c r="E40" s="3" t="s">
        <v>1090</v>
      </c>
      <c r="F40" s="3" t="s">
        <v>223</v>
      </c>
      <c r="G40" s="3" t="s">
        <v>593</v>
      </c>
      <c r="H40" s="3">
        <v>2020</v>
      </c>
      <c r="I40" s="3" t="s">
        <v>1091</v>
      </c>
      <c r="J40" s="3" t="s">
        <v>595</v>
      </c>
    </row>
    <row r="41" spans="1:10" ht="14.25" customHeight="1" x14ac:dyDescent="0.35">
      <c r="A41" s="3" t="s">
        <v>51</v>
      </c>
      <c r="B41" s="3" t="s">
        <v>1092</v>
      </c>
      <c r="C41" s="3" t="s">
        <v>1093</v>
      </c>
      <c r="D41" s="3">
        <v>2022</v>
      </c>
      <c r="E41" s="3" t="s">
        <v>1058</v>
      </c>
      <c r="F41" s="3" t="s">
        <v>54</v>
      </c>
      <c r="G41" s="3" t="s">
        <v>1094</v>
      </c>
      <c r="H41" s="3">
        <v>2022</v>
      </c>
      <c r="I41" s="3" t="s">
        <v>1095</v>
      </c>
      <c r="J41" s="3" t="s">
        <v>1096</v>
      </c>
    </row>
    <row r="42" spans="1:10" ht="14.25" customHeight="1" x14ac:dyDescent="0.35">
      <c r="A42" s="3" t="s">
        <v>51</v>
      </c>
      <c r="B42" s="3" t="s">
        <v>1097</v>
      </c>
      <c r="C42" s="3" t="s">
        <v>954</v>
      </c>
      <c r="D42" s="3">
        <v>2020</v>
      </c>
      <c r="E42" s="3" t="s">
        <v>955</v>
      </c>
      <c r="F42" s="3" t="s">
        <v>54</v>
      </c>
      <c r="G42" s="3" t="s">
        <v>956</v>
      </c>
      <c r="H42" s="3">
        <v>2020</v>
      </c>
      <c r="I42" s="3" t="s">
        <v>1098</v>
      </c>
      <c r="J42" s="3" t="s">
        <v>958</v>
      </c>
    </row>
    <row r="43" spans="1:10" ht="14.25" customHeight="1" x14ac:dyDescent="0.35">
      <c r="A43" s="3" t="s">
        <v>51</v>
      </c>
      <c r="B43" s="3" t="s">
        <v>1099</v>
      </c>
      <c r="C43" s="3" t="s">
        <v>960</v>
      </c>
      <c r="D43" s="3">
        <v>2019</v>
      </c>
      <c r="E43" s="3" t="s">
        <v>961</v>
      </c>
      <c r="F43" s="3" t="s">
        <v>54</v>
      </c>
      <c r="G43" s="3" t="s">
        <v>962</v>
      </c>
      <c r="H43" s="3">
        <v>2019</v>
      </c>
      <c r="I43" s="3" t="s">
        <v>1100</v>
      </c>
      <c r="J43" s="3" t="s">
        <v>87</v>
      </c>
    </row>
    <row r="44" spans="1:10" ht="14.25" customHeight="1" x14ac:dyDescent="0.35">
      <c r="A44" s="3" t="s">
        <v>51</v>
      </c>
      <c r="B44" s="3" t="s">
        <v>1101</v>
      </c>
      <c r="C44" s="3" t="s">
        <v>1102</v>
      </c>
      <c r="D44" s="3">
        <v>2023</v>
      </c>
      <c r="E44" s="3" t="s">
        <v>1103</v>
      </c>
      <c r="F44" s="3" t="s">
        <v>54</v>
      </c>
      <c r="G44" s="3" t="s">
        <v>1104</v>
      </c>
      <c r="H44" s="3">
        <v>2023</v>
      </c>
      <c r="I44" s="3" t="s">
        <v>1105</v>
      </c>
      <c r="J44" s="3" t="s">
        <v>1106</v>
      </c>
    </row>
    <row r="45" spans="1:10" ht="14.25" customHeight="1" x14ac:dyDescent="0.35">
      <c r="A45" s="3" t="s">
        <v>51</v>
      </c>
      <c r="B45" s="3" t="s">
        <v>1107</v>
      </c>
      <c r="C45" s="3" t="s">
        <v>763</v>
      </c>
      <c r="D45" s="3">
        <v>2022</v>
      </c>
      <c r="E45" s="3" t="s">
        <v>54</v>
      </c>
      <c r="F45" s="3" t="s">
        <v>54</v>
      </c>
      <c r="G45" s="3" t="s">
        <v>16</v>
      </c>
      <c r="H45" s="3">
        <v>2022</v>
      </c>
      <c r="I45" s="3" t="s">
        <v>1108</v>
      </c>
      <c r="J45" s="3" t="s">
        <v>766</v>
      </c>
    </row>
    <row r="46" spans="1:10" ht="14.25" customHeight="1" x14ac:dyDescent="0.35">
      <c r="A46" s="3" t="s">
        <v>51</v>
      </c>
      <c r="B46" s="3" t="s">
        <v>1109</v>
      </c>
      <c r="C46" s="3" t="s">
        <v>675</v>
      </c>
      <c r="D46" s="3">
        <v>2023</v>
      </c>
      <c r="E46" s="3" t="s">
        <v>54</v>
      </c>
      <c r="F46" s="3" t="s">
        <v>54</v>
      </c>
      <c r="G46" s="3" t="s">
        <v>676</v>
      </c>
      <c r="H46" s="3">
        <v>2023</v>
      </c>
      <c r="I46" s="3" t="s">
        <v>1110</v>
      </c>
      <c r="J46" s="3" t="s">
        <v>679</v>
      </c>
    </row>
    <row r="47" spans="1:10" ht="14.25" customHeight="1" x14ac:dyDescent="0.35">
      <c r="A47" s="3" t="s">
        <v>51</v>
      </c>
      <c r="B47" s="3" t="s">
        <v>1111</v>
      </c>
      <c r="C47" s="3" t="s">
        <v>623</v>
      </c>
      <c r="D47" s="3">
        <v>2021</v>
      </c>
      <c r="E47" s="3" t="s">
        <v>54</v>
      </c>
      <c r="F47" s="3" t="s">
        <v>54</v>
      </c>
      <c r="G47" s="3" t="s">
        <v>624</v>
      </c>
      <c r="H47" s="3">
        <v>2021</v>
      </c>
      <c r="I47" s="3" t="s">
        <v>1112</v>
      </c>
      <c r="J47" s="3" t="s">
        <v>627</v>
      </c>
    </row>
    <row r="48" spans="1:10" ht="14.25" customHeight="1" x14ac:dyDescent="0.35">
      <c r="A48" s="3" t="s">
        <v>51</v>
      </c>
      <c r="B48" s="3" t="s">
        <v>1113</v>
      </c>
      <c r="C48" s="3" t="s">
        <v>971</v>
      </c>
      <c r="D48" s="3">
        <v>2018</v>
      </c>
      <c r="E48" s="3" t="s">
        <v>270</v>
      </c>
      <c r="F48" s="3" t="s">
        <v>54</v>
      </c>
      <c r="G48" s="3" t="s">
        <v>972</v>
      </c>
      <c r="H48" s="3">
        <v>2018</v>
      </c>
      <c r="I48" s="3" t="s">
        <v>1114</v>
      </c>
      <c r="J48" s="3" t="s">
        <v>974</v>
      </c>
    </row>
    <row r="49" spans="1:10" ht="14.25" customHeight="1" x14ac:dyDescent="0.35">
      <c r="A49" s="3" t="s">
        <v>155</v>
      </c>
      <c r="B49" s="3" t="s">
        <v>1115</v>
      </c>
      <c r="C49" s="3" t="s">
        <v>1116</v>
      </c>
      <c r="D49" s="3">
        <v>2016</v>
      </c>
      <c r="E49" s="3" t="s">
        <v>292</v>
      </c>
      <c r="F49" s="3" t="s">
        <v>1117</v>
      </c>
      <c r="G49" s="3" t="s">
        <v>1118</v>
      </c>
      <c r="H49" s="3">
        <v>2016</v>
      </c>
      <c r="I49" s="3" t="s">
        <v>1119</v>
      </c>
      <c r="J49" s="3" t="s">
        <v>1120</v>
      </c>
    </row>
    <row r="50" spans="1:10" ht="14.25" customHeight="1" x14ac:dyDescent="0.35">
      <c r="A50" s="3" t="s">
        <v>1121</v>
      </c>
      <c r="B50" s="3" t="s">
        <v>1122</v>
      </c>
      <c r="C50" s="3" t="s">
        <v>981</v>
      </c>
      <c r="D50" s="3">
        <v>2017</v>
      </c>
      <c r="E50" s="3" t="s">
        <v>1123</v>
      </c>
      <c r="F50" s="3" t="s">
        <v>54</v>
      </c>
      <c r="G50" s="3" t="s">
        <v>982</v>
      </c>
      <c r="H50" s="3">
        <v>2017</v>
      </c>
      <c r="I50" s="3" t="s">
        <v>1124</v>
      </c>
      <c r="J50" s="3" t="s">
        <v>984</v>
      </c>
    </row>
    <row r="51" spans="1:10" ht="14.25" customHeight="1" x14ac:dyDescent="0.35">
      <c r="A51" s="3" t="s">
        <v>51</v>
      </c>
      <c r="B51" s="3" t="s">
        <v>1125</v>
      </c>
      <c r="C51" s="3" t="s">
        <v>652</v>
      </c>
      <c r="D51" s="3">
        <v>2021</v>
      </c>
      <c r="E51" s="3" t="s">
        <v>54</v>
      </c>
      <c r="F51" s="3" t="s">
        <v>54</v>
      </c>
      <c r="G51" s="3" t="s">
        <v>653</v>
      </c>
      <c r="H51" s="3">
        <v>2021</v>
      </c>
      <c r="I51" s="3" t="s">
        <v>1126</v>
      </c>
      <c r="J51" s="3" t="s">
        <v>656</v>
      </c>
    </row>
    <row r="52" spans="1:10" ht="14.25" customHeight="1" x14ac:dyDescent="0.35">
      <c r="A52" s="3" t="s">
        <v>155</v>
      </c>
      <c r="B52" s="3" t="s">
        <v>1127</v>
      </c>
      <c r="C52" s="3" t="s">
        <v>918</v>
      </c>
      <c r="D52" s="3">
        <v>2023</v>
      </c>
      <c r="E52" s="3" t="s">
        <v>1086</v>
      </c>
      <c r="F52" s="3" t="s">
        <v>54</v>
      </c>
      <c r="G52" s="3" t="s">
        <v>919</v>
      </c>
      <c r="H52" s="3">
        <v>2023</v>
      </c>
      <c r="I52" s="3" t="s">
        <v>1128</v>
      </c>
      <c r="J52" s="3" t="s">
        <v>921</v>
      </c>
    </row>
    <row r="53" spans="1:10" ht="14.25" customHeight="1" x14ac:dyDescent="0.35">
      <c r="A53" s="3" t="s">
        <v>51</v>
      </c>
      <c r="B53" s="3" t="s">
        <v>1129</v>
      </c>
      <c r="C53" s="3" t="s">
        <v>665</v>
      </c>
      <c r="D53" s="3">
        <v>2022</v>
      </c>
      <c r="E53" s="3" t="s">
        <v>54</v>
      </c>
      <c r="F53" s="3" t="s">
        <v>54</v>
      </c>
      <c r="G53" s="3" t="s">
        <v>666</v>
      </c>
      <c r="H53" s="3">
        <v>2022</v>
      </c>
      <c r="I53" s="3" t="s">
        <v>1130</v>
      </c>
      <c r="J53" s="3" t="s">
        <v>362</v>
      </c>
    </row>
    <row r="54" spans="1:10" ht="14.25" customHeight="1" x14ac:dyDescent="0.35">
      <c r="A54" s="3" t="s">
        <v>1121</v>
      </c>
      <c r="B54" s="3" t="s">
        <v>1131</v>
      </c>
      <c r="C54" s="3" t="s">
        <v>1132</v>
      </c>
      <c r="D54" s="3">
        <v>2020</v>
      </c>
      <c r="E54" s="3" t="s">
        <v>54</v>
      </c>
      <c r="F54" s="3" t="s">
        <v>54</v>
      </c>
      <c r="G54" s="3" t="s">
        <v>1133</v>
      </c>
      <c r="H54" s="3">
        <v>2020</v>
      </c>
      <c r="I54" s="3" t="s">
        <v>1134</v>
      </c>
      <c r="J54" s="3" t="s">
        <v>1135</v>
      </c>
    </row>
    <row r="55" spans="1:10" ht="14.25" customHeight="1" x14ac:dyDescent="0.35"/>
    <row r="56" spans="1:10" ht="14.25" customHeight="1" x14ac:dyDescent="0.35"/>
    <row r="57" spans="1:10" ht="14.25" customHeight="1" x14ac:dyDescent="0.35"/>
    <row r="58" spans="1:10" ht="14.25" customHeight="1" x14ac:dyDescent="0.35"/>
    <row r="59" spans="1:10" ht="14.25" customHeight="1" x14ac:dyDescent="0.35"/>
    <row r="60" spans="1:10" ht="14.25" customHeight="1" x14ac:dyDescent="0.35"/>
    <row r="61" spans="1:10" ht="14.25" customHeight="1" x14ac:dyDescent="0.35"/>
    <row r="62" spans="1:10" ht="14.25" customHeight="1" x14ac:dyDescent="0.35"/>
    <row r="63" spans="1:10" ht="14.25" customHeight="1" x14ac:dyDescent="0.35"/>
    <row r="64" spans="1:10"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I13" r:id="rId1" xr:uid="{00000000-0004-0000-0300-000000000000}"/>
    <hyperlink ref="I14" r:id="rId2" xr:uid="{00000000-0004-0000-0300-000001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36" workbookViewId="0"/>
  </sheetViews>
  <sheetFormatPr defaultColWidth="14.453125" defaultRowHeight="15" customHeight="1" x14ac:dyDescent="0.35"/>
  <cols>
    <col min="1" max="1" width="9" customWidth="1"/>
    <col min="2" max="2" width="31.81640625" customWidth="1"/>
    <col min="3" max="3" width="126.81640625" customWidth="1"/>
    <col min="4" max="4" width="7.453125" customWidth="1"/>
    <col min="5" max="5" width="18.453125" customWidth="1"/>
    <col min="6" max="26" width="8.7265625" customWidth="1"/>
  </cols>
  <sheetData>
    <row r="1" spans="1:15" ht="14.25" customHeight="1" x14ac:dyDescent="0.35">
      <c r="A1" s="1" t="s">
        <v>1136</v>
      </c>
    </row>
    <row r="2" spans="1:15" ht="14.25" customHeight="1" x14ac:dyDescent="0.35">
      <c r="A2" s="1"/>
    </row>
    <row r="3" spans="1:15" ht="14.25" customHeight="1" x14ac:dyDescent="0.35">
      <c r="A3" s="1" t="s">
        <v>1137</v>
      </c>
      <c r="B3" s="1" t="s">
        <v>1138</v>
      </c>
      <c r="C3" s="1" t="s">
        <v>33</v>
      </c>
      <c r="D3" s="1" t="s">
        <v>1139</v>
      </c>
      <c r="E3" s="1" t="s">
        <v>3</v>
      </c>
      <c r="H3" s="11"/>
      <c r="I3" s="11"/>
      <c r="J3" s="11"/>
      <c r="K3" s="11"/>
      <c r="N3" s="11"/>
      <c r="O3" s="11"/>
    </row>
    <row r="4" spans="1:15" ht="14.25" customHeight="1" x14ac:dyDescent="0.35">
      <c r="A4" s="11" t="e">
        <f ca="1">_xludf.CONCAT(LEFT('Total (Author, Title, Year)'!$B4,3),RIGHT('Total (Author, Title, Year)'!$D4,2))</f>
        <v>#NAME?</v>
      </c>
      <c r="B4" s="11" t="str">
        <f>'IEEE Xplore'!B4</f>
        <v>Aldegheri S,Bombieri N,Germiniani S,Moschin F,Pravadelli G</v>
      </c>
      <c r="C4" s="11" t="str">
        <f>'IEEE Xplore'!C4</f>
        <v>A containerized ROS-compliant verification environment for robotic systems</v>
      </c>
      <c r="D4" s="11">
        <f>'IEEE Xplore'!D4</f>
        <v>2021</v>
      </c>
      <c r="E4" s="11" t="s">
        <v>13</v>
      </c>
      <c r="N4" s="11"/>
      <c r="O4" s="11"/>
    </row>
    <row r="5" spans="1:15" ht="14.25" customHeight="1" x14ac:dyDescent="0.35">
      <c r="A5" s="11" t="e">
        <f ca="1">_xludf.CONCAT(LEFT('Total (Author, Title, Year)'!$B5,3),RIGHT('Total (Author, Title, Year)'!$D5,2))</f>
        <v>#NAME?</v>
      </c>
      <c r="B5" s="11" t="str">
        <f>'IEEE Xplore'!B37</f>
        <v>S. Bhat; I. Torroba; Ö. Özkahraman; N. Bore; C. I. Sprague; Y. Xie; I. Stenius; J. Severholt; C. Ljung; J. Folkesson; P. Ögren</v>
      </c>
      <c r="C5" s="11" t="str">
        <f>'IEEE Xplore'!C37</f>
        <v>A Cyber-Physical System for Hydrobatic AUVs: System Integration and Field Demonstration</v>
      </c>
      <c r="D5" s="11">
        <f>'IEEE Xplore'!D37</f>
        <v>2020</v>
      </c>
      <c r="E5" s="11" t="s">
        <v>13</v>
      </c>
    </row>
    <row r="6" spans="1:15" ht="14.25" customHeight="1" x14ac:dyDescent="0.35">
      <c r="A6" s="11" t="e">
        <f ca="1">_xludf.CONCAT(LEFT('Total (Author, Title, Year)'!$B6,3),RIGHT('Total (Author, Title, Year)'!$D6,2))</f>
        <v>#NAME?</v>
      </c>
      <c r="B6" s="11" t="str">
        <f>'IEEE Xplore'!B61</f>
        <v>S. Abid; B. Hayat; S. Shafique; Z. Ali; B. Ahmed; F. Riaz; T. -E. Sung; K. -I. Kim</v>
      </c>
      <c r="C6" s="11" t="str">
        <f>'IEEE Xplore'!C61</f>
        <v>A Robust QR and Computer Vision-Based Sensorless Steering Angle Control, Localization, and Motion Planning of Self-Driving Vehicles</v>
      </c>
      <c r="D6" s="11">
        <f>'IEEE Xplore'!D61</f>
        <v>2021</v>
      </c>
      <c r="E6" s="11" t="s">
        <v>13</v>
      </c>
    </row>
    <row r="7" spans="1:15" ht="14.25" customHeight="1" x14ac:dyDescent="0.35">
      <c r="A7" s="11" t="e">
        <f ca="1">_xludf.CONCAT(LEFT('Total (Author, Title, Year)'!$B7,3),RIGHT('Total (Author, Title, Year)'!$D7,2))</f>
        <v>#NAME?</v>
      </c>
      <c r="B7" s="11" t="str">
        <f>'IEEE Xplore'!B52</f>
        <v>K. Tong; S. Solmaz; M. Horn</v>
      </c>
      <c r="C7" s="11" t="str">
        <f>'IEEE Xplore'!C52</f>
        <v>A Search-based Motion Planner Utilizing a Monitoring Functionality for Initiating Minimal Risk Maneuvers</v>
      </c>
      <c r="D7" s="11">
        <f>'IEEE Xplore'!D52</f>
        <v>2022</v>
      </c>
      <c r="E7" s="11" t="s">
        <v>13</v>
      </c>
    </row>
    <row r="8" spans="1:15" ht="14.25" customHeight="1" x14ac:dyDescent="0.35">
      <c r="A8" s="11" t="e">
        <f ca="1">_xludf.CONCAT(LEFT('Total (Author, Title, Year)'!$B8,3),RIGHT('Total (Author, Title, Year)'!$D8,2))</f>
        <v>#NAME?</v>
      </c>
      <c r="B8" s="11" t="str">
        <f>'IEEE Xplore'!B46</f>
        <v>A. Douadi; G. Di Natale; P. Maistri; E. -I. Vatajelu; V. Beroulle</v>
      </c>
      <c r="C8" s="11" t="str">
        <f>'IEEE Xplore'!C46</f>
        <v>A Study of High Temperature Effects on Ring Oscillator Based Physical Unclonable Functions</v>
      </c>
      <c r="D8" s="11">
        <f>'IEEE Xplore'!D46</f>
        <v>2023</v>
      </c>
      <c r="E8" s="11" t="s">
        <v>13</v>
      </c>
    </row>
    <row r="9" spans="1:15" ht="14.25" customHeight="1" x14ac:dyDescent="0.35">
      <c r="A9" s="11" t="e">
        <f ca="1">_xludf.CONCAT(LEFT('Total (Author, Title, Year)'!$B9,3),RIGHT('Total (Author, Title, Year)'!$D9,2))</f>
        <v>#NAME?</v>
      </c>
      <c r="B9" s="11" t="str">
        <f>'ACM Digital Library'!B24</f>
        <v>Kulik, Tomas; Dongol, Brijesh; Larsen, Peter Gorm; Macedo, Hugo Daniel; Schneider, Steve; Tran-J\o{}rgensen, Peter W. V.; Woodcock, James</v>
      </c>
      <c r="C9" s="11" t="str">
        <f>'ACM Digital Library'!C24</f>
        <v>A Survey of Practical Formal Methods for Security</v>
      </c>
      <c r="D9" s="11">
        <f>'ACM Digital Library'!D24</f>
        <v>2022</v>
      </c>
      <c r="E9" s="11" t="s">
        <v>20</v>
      </c>
    </row>
    <row r="10" spans="1:15" ht="14.25" customHeight="1" x14ac:dyDescent="0.35">
      <c r="A10" s="11" t="e">
        <f ca="1">_xludf.CONCAT(LEFT('Total (Author, Title, Year)'!$B10,3),RIGHT('Total (Author, Title, Year)'!$D10,2))</f>
        <v>#NAME?</v>
      </c>
      <c r="B10" s="11" t="str">
        <f>'ACM Digital Library'!B27</f>
        <v>Tang, Shuncheng; Zhang, Zhenya; Zhang, Yi; Zhou, Jixiang; Guo, Yan; Liu, Shuang; Guo, Shengjian; Li, Yan-Fu; Ma, Lei; Xue, Yinxing; Liu, Yang</v>
      </c>
      <c r="C10" s="11" t="str">
        <f>'ACM Digital Library'!C27</f>
        <v>A Survey on Automated Driving System Testing: Landscapes and Trends</v>
      </c>
      <c r="D10" s="11">
        <f>'ACM Digital Library'!D27</f>
        <v>2023</v>
      </c>
      <c r="E10" s="11" t="s">
        <v>20</v>
      </c>
    </row>
    <row r="11" spans="1:15" ht="14.25" customHeight="1" x14ac:dyDescent="0.35">
      <c r="A11" s="11" t="e">
        <f ca="1">_xludf.CONCAT(LEFT('Total (Author, Title, Year)'!$B11,3),RIGHT('Total (Author, Title, Year)'!$D11,2))</f>
        <v>#NAME?</v>
      </c>
      <c r="B11" s="11" t="str">
        <f>'ACM Digital Library'!B33</f>
        <v>Cheng, Betty H. C.; Clark, Robert Jared; Fleck, Jonathon Emil; Langford, Michael Austin; McKinley, Philip K.</v>
      </c>
      <c r="C11" s="11" t="str">
        <f>'ACM Digital Library'!C33</f>
        <v>AC-ROS: assurance case driven adaptation for the robot operating system</v>
      </c>
      <c r="D11" s="11">
        <f>'ACM Digital Library'!D33</f>
        <v>2020</v>
      </c>
      <c r="E11" s="11" t="s">
        <v>20</v>
      </c>
    </row>
    <row r="12" spans="1:15" ht="14.25" customHeight="1" x14ac:dyDescent="0.35">
      <c r="A12" s="11" t="e">
        <f ca="1">_xludf.CONCAT(LEFT('Total (Author, Title, Year)'!$B12,3),RIGHT('Total (Author, Title, Year)'!$D12,2))</f>
        <v>#NAME?</v>
      </c>
      <c r="B12" s="11" t="str">
        <f>'IEEE Xplore'!B27</f>
        <v>W. Qi; H. Su; J. Zhang; R. Song; G. Ferrigno; E. De Momi; A. Aliverti</v>
      </c>
      <c r="C12" s="11" t="str">
        <f>'IEEE Xplore'!C27</f>
        <v>Active Learning Strategy of Finger Flexion Tracking using sEMG for Robot Hand Control</v>
      </c>
      <c r="D12" s="11">
        <f>'IEEE Xplore'!D27</f>
        <v>2021</v>
      </c>
      <c r="E12" s="11" t="s">
        <v>13</v>
      </c>
    </row>
    <row r="13" spans="1:15" ht="14.25" customHeight="1" x14ac:dyDescent="0.35">
      <c r="A13" s="11" t="e">
        <f ca="1">_xludf.CONCAT(LEFT('Total (Author, Title, Year)'!$B13,3),RIGHT('Total (Author, Title, Year)'!$D13,2))</f>
        <v>#NAME?</v>
      </c>
      <c r="B13" s="11" t="str">
        <f>'ACM Digital Library'!B59</f>
        <v>Islam, Md Nafee Al; Cleland-Huang, Jane; Vierhauser, Michael</v>
      </c>
      <c r="C13" s="11" t="str">
        <f>'ACM Digital Library'!C59</f>
        <v>ADAM: Adaptive Monitoring of Runtime Anomalies in Small Uncrewed Aerial Systems</v>
      </c>
      <c r="D13" s="11">
        <f>'ACM Digital Library'!D59</f>
        <v>2024</v>
      </c>
      <c r="E13" s="11" t="s">
        <v>20</v>
      </c>
    </row>
    <row r="14" spans="1:15" ht="14.25" customHeight="1" x14ac:dyDescent="0.35">
      <c r="A14" s="11" t="e">
        <f ca="1">_xludf.CONCAT(LEFT('Total (Author, Title, Year)'!$B14,3),RIGHT('Total (Author, Title, Year)'!$D14,2))</f>
        <v>#NAME?</v>
      </c>
      <c r="B14" s="11" t="str">
        <f>'IEEE Xplore'!B10</f>
        <v>Guerrero E,Bonin-Font F,Oliver G</v>
      </c>
      <c r="C14" s="11" t="str">
        <f>'IEEE Xplore'!C10</f>
        <v>Adaptive Visual Information Gathering for Autonomous Exploration of Underwater Environments</v>
      </c>
      <c r="D14" s="11">
        <f>'IEEE Xplore'!D10</f>
        <v>2021</v>
      </c>
      <c r="E14" s="11" t="s">
        <v>13</v>
      </c>
    </row>
    <row r="15" spans="1:15" ht="14.25" customHeight="1" x14ac:dyDescent="0.35">
      <c r="A15" s="11" t="e">
        <f ca="1">_xludf.CONCAT(LEFT('Total (Author, Title, Year)'!$B15,3),RIGHT('Total (Author, Title, Year)'!$D15,2))</f>
        <v>#NAME?</v>
      </c>
      <c r="B15" s="11" t="str">
        <f>'ACM Digital Library'!B28</f>
        <v>Bakhshalipour, Mohammad; Gibbons, Phillip B.</v>
      </c>
      <c r="C15" s="11" t="str">
        <f>'ACM Digital Library'!C28</f>
        <v>Agents of Autonomy: A Systematic Study of Robotics on Modern Hardware</v>
      </c>
      <c r="D15" s="11">
        <f>'ACM Digital Library'!D28</f>
        <v>2023</v>
      </c>
      <c r="E15" s="11" t="s">
        <v>20</v>
      </c>
    </row>
    <row r="16" spans="1:15" ht="14.25" customHeight="1" x14ac:dyDescent="0.35">
      <c r="A16" s="11" t="e">
        <f ca="1">_xludf.CONCAT(LEFT('Total (Author, Title, Year)'!$B16,3),RIGHT('Total (Author, Title, Year)'!$D16,2))</f>
        <v>#NAME?</v>
      </c>
      <c r="B16" s="11" t="str">
        <f>Scopus!B49</f>
        <v>Ilyas A.; Odatsu T.; Shah A.; Monte F.; Kim H.K.W.; Kramer P.; Aswath P.B.; Varanasi V.G.</v>
      </c>
      <c r="C16" s="11" t="str">
        <f>Scopus!C49</f>
        <v>Amorphous Silica: A New Antioxidant Role for Rapid Critical-Sized Bone Defect Healing</v>
      </c>
      <c r="D16" s="11">
        <f>Scopus!D49</f>
        <v>2016</v>
      </c>
      <c r="E16" s="11" t="s">
        <v>17</v>
      </c>
    </row>
    <row r="17" spans="1:5" ht="14.25" customHeight="1" x14ac:dyDescent="0.35">
      <c r="A17" s="11" t="e">
        <f ca="1">_xludf.CONCAT(LEFT('Total (Author, Title, Year)'!$B17,3),RIGHT('Total (Author, Title, Year)'!$D17,2))</f>
        <v>#NAME?</v>
      </c>
      <c r="B17" s="11" t="str">
        <f>'ACM Digital Library'!B66</f>
        <v>Ellison, Chucky; Rosu, Grigore</v>
      </c>
      <c r="C17" s="11" t="str">
        <f>'ACM Digital Library'!C66</f>
        <v>An executable formal semantics of C with applications</v>
      </c>
      <c r="D17" s="11">
        <f>'ACM Digital Library'!D66</f>
        <v>2012</v>
      </c>
      <c r="E17" s="11" t="s">
        <v>20</v>
      </c>
    </row>
    <row r="18" spans="1:5" ht="14.25" customHeight="1" x14ac:dyDescent="0.35">
      <c r="A18" s="11" t="e">
        <f ca="1">_xludf.CONCAT(LEFT('Total (Author, Title, Year)'!$B18,3),RIGHT('Total (Author, Title, Year)'!$D18,2))</f>
        <v>#NAME?</v>
      </c>
      <c r="B18" s="11" t="str">
        <f>Scopus!B54</f>
        <v>Subhan M.A.</v>
      </c>
      <c r="C18" s="11" t="str">
        <f>Scopus!C54</f>
        <v>Antibacterial property of metal oxide-based nanomaterials</v>
      </c>
      <c r="D18" s="11">
        <f>Scopus!D54</f>
        <v>2020</v>
      </c>
      <c r="E18" s="11" t="s">
        <v>17</v>
      </c>
    </row>
    <row r="19" spans="1:5" ht="14.25" customHeight="1" x14ac:dyDescent="0.35">
      <c r="A19" s="11" t="e">
        <f ca="1">_xludf.CONCAT(LEFT('Total (Author, Title, Year)'!$B19,3),RIGHT('Total (Author, Title, Year)'!$D19,2))</f>
        <v>#NAME?</v>
      </c>
      <c r="B19" s="11" t="str">
        <f>'ACM Digital Library'!B19</f>
        <v>Langford, Michael Austin; Zilberman, Sol; Cheng, Betty H. C.</v>
      </c>
      <c r="C19" s="11" t="str">
        <f>'ACM Digital Library'!C19</f>
        <v>Anunnaki: A Modular Framework for Developing Trusted Artificial Intelligence</v>
      </c>
      <c r="D19" s="11">
        <f>'ACM Digital Library'!D19</f>
        <v>2024</v>
      </c>
      <c r="E19" s="11" t="s">
        <v>20</v>
      </c>
    </row>
    <row r="20" spans="1:5" ht="14.25" customHeight="1" x14ac:dyDescent="0.35">
      <c r="A20" s="11" t="e">
        <f ca="1">_xludf.CONCAT(LEFT('Total (Author, Title, Year)'!$B20,3),RIGHT('Total (Author, Title, Year)'!$D20,2))</f>
        <v>#NAME?</v>
      </c>
      <c r="B20" s="11" t="str">
        <f>'ACM Digital Library'!B53</f>
        <v>Bhadani, Rahul; Bunting, Matthew; Nice, Matthew; Wu, Fangyu; Hayat, Amaury; Lee, Jonathan W.; Bayen, Alexandre; Piccoli, Benedetto; Seibold, Benjamin; Work, Dan; Sprinkle, Jonathan</v>
      </c>
      <c r="C20" s="11" t="str">
        <f>'ACM Digital Library'!C53</f>
        <v>Approaches for Synthesis and Deployment of Controller Models on Automated Vehicles for Car-following in Mixed Autonomy</v>
      </c>
      <c r="D20" s="11">
        <f>'ACM Digital Library'!D53</f>
        <v>2023</v>
      </c>
      <c r="E20" s="11" t="s">
        <v>20</v>
      </c>
    </row>
    <row r="21" spans="1:5" ht="14.25" customHeight="1" x14ac:dyDescent="0.35">
      <c r="A21" s="11" t="e">
        <f ca="1">_xludf.CONCAT(LEFT('Total (Author, Title, Year)'!$B21,3),RIGHT('Total (Author, Title, Year)'!$D21,2))</f>
        <v>#NAME?</v>
      </c>
      <c r="B21" s="11" t="str">
        <f>'ACM Digital Library'!B15</f>
        <v>Perez-Cerrolaza, Jon; Abella, Jaume; Borg, Markus; Donzella, Carlo; Cerquides, Jes\'{u}s; Cazorla, Francisco J.; Englund, Cristofer; Tauber, Markus; Nikolakopoulos, George; Flores, Jose Luis</v>
      </c>
      <c r="C21" s="11" t="str">
        <f>'ACM Digital Library'!C15</f>
        <v>Artificial Intelligence for Safety-Critical Systems in Industrial and Transportation Domains: A Survey</v>
      </c>
      <c r="D21" s="11">
        <f>'ACM Digital Library'!D15</f>
        <v>2024</v>
      </c>
      <c r="E21" s="11" t="s">
        <v>20</v>
      </c>
    </row>
    <row r="22" spans="1:5" ht="14.25" customHeight="1" x14ac:dyDescent="0.35">
      <c r="A22" s="11" t="e">
        <f ca="1">_xludf.CONCAT(LEFT('Total (Author, Title, Year)'!$B22,3),RIGHT('Total (Author, Title, Year)'!$D22,2))</f>
        <v>#NAME?</v>
      </c>
      <c r="B22" s="11" t="str">
        <f>'IEEE Xplore'!B40</f>
        <v>J. -P. Ore; S. Elbaum; C. Detweiler; L. Karkazis</v>
      </c>
      <c r="C22" s="11" t="str">
        <f>'IEEE Xplore'!C40</f>
        <v>Assessing the Type Annotation Burden</v>
      </c>
      <c r="D22" s="11">
        <f>'IEEE Xplore'!D40</f>
        <v>2018</v>
      </c>
      <c r="E22" s="11" t="s">
        <v>13</v>
      </c>
    </row>
    <row r="23" spans="1:5" ht="14.25" customHeight="1" x14ac:dyDescent="0.35">
      <c r="A23" s="11" t="e">
        <f ca="1">_xludf.CONCAT(LEFT('Total (Author, Title, Year)'!$B23,3),RIGHT('Total (Author, Title, Year)'!$D23,2))</f>
        <v>#NAME?</v>
      </c>
      <c r="B23" s="11" t="str">
        <f>'ACM Digital Library'!B58</f>
        <v>Merlo, Ettore; Pinciroli, Carlo; Panerati, Jacopo; Famelis, Michalis; Beltrame, Giovanni</v>
      </c>
      <c r="C23" s="11" t="str">
        <f>'ACM Digital Library'!C58</f>
        <v>Automated extraction and checking of property models from source code for robot swarms</v>
      </c>
      <c r="D23" s="11">
        <f>'ACM Digital Library'!D58</f>
        <v>2023</v>
      </c>
      <c r="E23" s="11" t="s">
        <v>20</v>
      </c>
    </row>
    <row r="24" spans="1:5" ht="14.25" customHeight="1" x14ac:dyDescent="0.35">
      <c r="A24" s="11" t="e">
        <f ca="1">_xludf.CONCAT(LEFT('Total (Author, Title, Year)'!$B24,3),RIGHT('Total (Author, Title, Year)'!$D24,2))</f>
        <v>#NAME?</v>
      </c>
      <c r="B24" s="11" t="str">
        <f>'IEEE Xplore'!B58</f>
        <v>C. McKinnon; J. A. Marshall</v>
      </c>
      <c r="C24" s="11" t="str">
        <f>'IEEE Xplore'!C58</f>
        <v>Automatic Identification of Large Fragments in a Pile of Broken Rock Using a Time-of-Flight Camera</v>
      </c>
      <c r="D24" s="11">
        <f>'IEEE Xplore'!D58</f>
        <v>2014</v>
      </c>
      <c r="E24" s="11" t="s">
        <v>13</v>
      </c>
    </row>
    <row r="25" spans="1:5" ht="14.25" customHeight="1" x14ac:dyDescent="0.35">
      <c r="A25" s="11" t="e">
        <f ca="1">_xludf.CONCAT(LEFT('Total (Author, Title, Year)'!$B25,3),RIGHT('Total (Author, Title, Year)'!$D25,2))</f>
        <v>#NAME?</v>
      </c>
      <c r="B25" s="11" t="str">
        <f>Scopus!B13</f>
        <v>Beul M,Krombach N,Nieuwenhuisen M,Droeschel D,Behnke S</v>
      </c>
      <c r="C25" s="11" t="str">
        <f>Scopus!C13</f>
        <v>Autonomous navigation in a warehouse with a cognitive micro aerial vehicle</v>
      </c>
      <c r="D25" s="11">
        <f>Scopus!D13</f>
        <v>2017</v>
      </c>
      <c r="E25" s="11" t="s">
        <v>17</v>
      </c>
    </row>
    <row r="26" spans="1:5" ht="14.25" customHeight="1" x14ac:dyDescent="0.35">
      <c r="A26" s="11" t="e">
        <f ca="1">_xludf.CONCAT(LEFT('Total (Author, Title, Year)'!$B26,3),RIGHT('Total (Author, Title, Year)'!$D26,2))</f>
        <v>#NAME?</v>
      </c>
      <c r="B26" s="11" t="str">
        <f>Scopus!B14</f>
        <v>Post MA,Bianco A,Yan XT</v>
      </c>
      <c r="C26" s="11" t="str">
        <f>Scopus!C14</f>
        <v>Autonomous navigation with ROS for a mobile robot in agricultural fields</v>
      </c>
      <c r="D26" s="11">
        <f>Scopus!D14</f>
        <v>2017</v>
      </c>
      <c r="E26" s="11" t="s">
        <v>17</v>
      </c>
    </row>
    <row r="27" spans="1:5" ht="14.25" customHeight="1" x14ac:dyDescent="0.35">
      <c r="A27" s="11" t="e">
        <f ca="1">_xludf.CONCAT(LEFT('Total (Author, Title, Year)'!$B27,3),RIGHT('Total (Author, Title, Year)'!$D27,2))</f>
        <v>#NAME?</v>
      </c>
      <c r="B27" s="11" t="str">
        <f>'ACM Digital Library'!B8</f>
        <v>Munir F,Azam S,Hussain MI,Sheri AM,Jeon M</v>
      </c>
      <c r="C27" s="11" t="str">
        <f>'ACM Digital Library'!C8</f>
        <v>Autonomous Vehicle: The Architecture Aspect of Self Driving Car</v>
      </c>
      <c r="D27" s="11">
        <f>'ACM Digital Library'!D8</f>
        <v>2018</v>
      </c>
      <c r="E27" s="11" t="s">
        <v>20</v>
      </c>
    </row>
    <row r="28" spans="1:5" ht="14.25" customHeight="1" x14ac:dyDescent="0.35">
      <c r="A28" s="11" t="e">
        <f ca="1">_xludf.CONCAT(LEFT('Total (Author, Title, Year)'!$B28,3),RIGHT('Total (Author, Title, Year)'!$D28,2))</f>
        <v>#NAME?</v>
      </c>
      <c r="B28" s="11" t="str">
        <f>'ACM Digital Library'!B72</f>
        <v>Hussain, Siam U.; Yellapantula, Sudha; Majzoobi, Mehrdad; Koushanfar, Farinaz</v>
      </c>
      <c r="C28" s="11" t="str">
        <f>'ACM Digital Library'!C72</f>
        <v>BIST-PUF: online, hardware-based evaluation of physically unclonable circuit identifiers</v>
      </c>
      <c r="D28" s="11">
        <f>'ACM Digital Library'!D72</f>
        <v>2014</v>
      </c>
      <c r="E28" s="11" t="s">
        <v>20</v>
      </c>
    </row>
    <row r="29" spans="1:5" ht="14.25" customHeight="1" x14ac:dyDescent="0.35">
      <c r="A29" s="11" t="e">
        <f ca="1">_xludf.CONCAT(LEFT('Total (Author, Title, Year)'!$B29,3),RIGHT('Total (Author, Title, Year)'!$D29,2))</f>
        <v>#NAME?</v>
      </c>
      <c r="B29" s="11" t="str">
        <f>'ACM Digital Library'!B62</f>
        <v>Mallozzi, Piergiuseppe</v>
      </c>
      <c r="C29" s="11" t="str">
        <f>'ACM Digital Library'!C62</f>
        <v>Combining machine-learning with invariants assurance techniques for autonomous systems</v>
      </c>
      <c r="D29" s="11">
        <f>'ACM Digital Library'!D62</f>
        <v>2017</v>
      </c>
      <c r="E29" s="11" t="s">
        <v>20</v>
      </c>
    </row>
    <row r="30" spans="1:5" ht="14.25" customHeight="1" x14ac:dyDescent="0.35">
      <c r="A30" s="11" t="e">
        <f ca="1">_xludf.CONCAT(LEFT('Total (Author, Title, Year)'!$B30,3),RIGHT('Total (Author, Title, Year)'!$D30,2))</f>
        <v>#NAME?</v>
      </c>
      <c r="B30" s="11" t="str">
        <f>Scopus!B45</f>
        <v>Pangaliman M.M.; John Dignadice S.; Felicilda K.A.; James Bautista A.; Perol A.; Santos R.</v>
      </c>
      <c r="C30" s="11" t="str">
        <f>Scopus!C45</f>
        <v>Comparative Analysis of Different Systematic Odometry Error Correction Methods on a Differential Drive Indoor Service Robot</v>
      </c>
      <c r="D30" s="11">
        <f>Scopus!D45</f>
        <v>2022</v>
      </c>
      <c r="E30" s="11" t="s">
        <v>17</v>
      </c>
    </row>
    <row r="31" spans="1:5" ht="14.25" customHeight="1" x14ac:dyDescent="0.35">
      <c r="A31" s="11" t="e">
        <f ca="1">_xludf.CONCAT(LEFT('Total (Author, Title, Year)'!$B31,3),RIGHT('Total (Author, Title, Year)'!$D31,2))</f>
        <v>#NAME?</v>
      </c>
      <c r="B31" s="11" t="str">
        <f>'IEEE Xplore'!B56</f>
        <v>V. Kubelka; M. Reinstein</v>
      </c>
      <c r="C31" s="11" t="str">
        <f>'IEEE Xplore'!C56</f>
        <v>Complementary filtering approach to orientation estimation using inertial sensors only</v>
      </c>
      <c r="D31" s="11">
        <f>'IEEE Xplore'!D56</f>
        <v>2012</v>
      </c>
      <c r="E31" s="11" t="s">
        <v>13</v>
      </c>
    </row>
    <row r="32" spans="1:5" ht="14.25" customHeight="1" x14ac:dyDescent="0.35">
      <c r="A32" s="11" t="e">
        <f ca="1">_xludf.CONCAT(LEFT('Total (Author, Title, Year)'!$B32,3),RIGHT('Total (Author, Title, Year)'!$D32,2))</f>
        <v>#NAME?</v>
      </c>
      <c r="B32" s="11" t="str">
        <f>Scopus!B2</f>
        <v>Lewis T,Bhaganagar K</v>
      </c>
      <c r="C32" s="11" t="str">
        <f>Scopus!C2</f>
        <v>Configurable simulation strategies for testing pollutant plume source localization algorithms using autonomous multisensor mobile robots</v>
      </c>
      <c r="D32" s="11">
        <f>Scopus!D2</f>
        <v>2022</v>
      </c>
      <c r="E32" s="11" t="s">
        <v>17</v>
      </c>
    </row>
    <row r="33" spans="1:26" ht="14.25" customHeight="1" x14ac:dyDescent="0.35">
      <c r="A33" s="11" t="e">
        <f ca="1">_xludf.CONCAT(LEFT('Total (Author, Title, Year)'!$B33,3),RIGHT('Total (Author, Title, Year)'!$D33,2))</f>
        <v>#NAME?</v>
      </c>
      <c r="B33" s="11" t="str">
        <f>'ACM Digital Library'!B29</f>
        <v>Zampetti, Fiorella; Tamburri, Damian; Panichella, Sebastiano; Panichella, Annibale; Canfora, Gerardo; Di Penta, Massimiliano</v>
      </c>
      <c r="C33" s="11" t="str">
        <f>'ACM Digital Library'!C29</f>
        <v>Continuous Integration and Delivery Practices for Cyber-Physical Systems: An Interview-Based Study</v>
      </c>
      <c r="D33" s="11">
        <f>'ACM Digital Library'!D29</f>
        <v>2023</v>
      </c>
      <c r="E33" s="11" t="s">
        <v>20</v>
      </c>
    </row>
    <row r="34" spans="1:26" ht="14.25" customHeight="1" x14ac:dyDescent="0.35">
      <c r="A34" s="11" t="e">
        <f ca="1">_xludf.CONCAT(LEFT('Total (Author, Title, Year)'!$B34,3),RIGHT('Total (Author, Title, Year)'!$D34,2))</f>
        <v>#NAME?</v>
      </c>
      <c r="B34" s="11" t="str">
        <f>'ACM Digital Library'!B44</f>
        <v>Fend, Andreas; Bork, Dominik</v>
      </c>
      <c r="C34" s="11" t="str">
        <f>'ACM Digital Library'!C44</f>
        <v>CPSAML: a language and code generation framework for digital twin based monitoring of mobile cyber-physical systems</v>
      </c>
      <c r="D34" s="11">
        <f>'ACM Digital Library'!D44</f>
        <v>2022</v>
      </c>
      <c r="E34" s="11" t="s">
        <v>20</v>
      </c>
    </row>
    <row r="35" spans="1:26" ht="14.25" customHeight="1" x14ac:dyDescent="0.35">
      <c r="A35" s="11" t="e">
        <f ca="1">_xludf.CONCAT(LEFT('Total (Author, Title, Year)'!$B35,3),RIGHT('Total (Author, Title, Year)'!$D35,2))</f>
        <v>#NAME?</v>
      </c>
      <c r="B35" s="11" t="str">
        <f>'IEEE Xplore'!B41</f>
        <v>S. Rosioru; G. Stamatescu; I. Stamatescu; I. Fagarasan; D. Popescu</v>
      </c>
      <c r="C35" s="11" t="str">
        <f>'IEEE Xplore'!C41</f>
        <v>Deep Learning based Parts Classification in a Cognitive Robotic Cell System</v>
      </c>
      <c r="D35" s="11">
        <f>'IEEE Xplore'!D41</f>
        <v>2022</v>
      </c>
      <c r="E35" s="11" t="s">
        <v>13</v>
      </c>
    </row>
    <row r="36" spans="1:26" ht="14.25" customHeight="1" x14ac:dyDescent="0.35">
      <c r="A36" s="11" t="e">
        <f ca="1">_xludf.CONCAT(LEFT('Total (Author, Title, Year)'!$B36,3),RIGHT('Total (Author, Title, Year)'!$D36,2))</f>
        <v>#NAME?</v>
      </c>
      <c r="B36" s="11" t="str">
        <f>'IEEE Xplore'!B38</f>
        <v>D. P. McMullen; G. Hotson; K. D. Katyal; B. A. Wester; M. S. Fifer; T. G. McGee; A. Harris; M. S. Johannes; R. J. Vogelstein; A. D. Ravitz; W. S. Anderson; N. V. Thakor; N. E. Crone</v>
      </c>
      <c r="C36" s="11" t="str">
        <f>'IEEE Xplore'!C38</f>
        <v>Demonstration of a Semi-Autonomous Hybrid Brain–Machine Interface Using Human Intracranial EEG, Eye Tracking, and Computer Vision to Control a Robotic Upper Limb Prosthetic</v>
      </c>
      <c r="D36" s="11">
        <f>'IEEE Xplore'!D38</f>
        <v>2014</v>
      </c>
      <c r="E36" s="11" t="s">
        <v>13</v>
      </c>
    </row>
    <row r="37" spans="1:26" ht="14.25" customHeight="1" x14ac:dyDescent="0.35">
      <c r="A37" s="11" t="e">
        <f ca="1">_xludf.CONCAT(LEFT('Total (Author, Title, Year)'!$B37,3),RIGHT('Total (Author, Title, Year)'!$D37,2))</f>
        <v>#NAME?</v>
      </c>
      <c r="B37" s="11" t="str">
        <f>'ACM Digital Library'!B30</f>
        <v>Peetermans, Adriaan; Ro\v{z}i\'{c}, Vladimir; Verbauwhede, Ingrid</v>
      </c>
      <c r="C37" s="11" t="str">
        <f>'ACM Digital Library'!C30</f>
        <v>Design and Analysis of Configurable Ring Oscillators for True Random Number Generation Based on Coherent Sampling</v>
      </c>
      <c r="D37" s="11">
        <f>'ACM Digital Library'!D30</f>
        <v>2021</v>
      </c>
      <c r="E37" s="11" t="s">
        <v>20</v>
      </c>
    </row>
    <row r="38" spans="1:26" ht="14.25" customHeight="1" x14ac:dyDescent="0.35">
      <c r="A38" s="11" t="e">
        <f ca="1">_xludf.CONCAT(LEFT('Total (Author, Title, Year)'!$B38,3),RIGHT('Total (Author, Title, Year)'!$D38,2))</f>
        <v>#NAME?</v>
      </c>
      <c r="B38" s="11" t="str">
        <f>'IEEE Xplore'!B51</f>
        <v>J. L. Amato; J. J. Anderson; T. J. Carlone; M. E. Fagan; K. A. Stafford; T. Padir</v>
      </c>
      <c r="C38" s="11" t="str">
        <f>'IEEE Xplore'!C51</f>
        <v>Design and experimental validation of a mobile robot platform for analog planetary exploration</v>
      </c>
      <c r="D38" s="11">
        <f>'IEEE Xplore'!D51</f>
        <v>2012</v>
      </c>
      <c r="E38" s="11" t="s">
        <v>13</v>
      </c>
    </row>
    <row r="39" spans="1:26" ht="14.25" customHeight="1" x14ac:dyDescent="0.35">
      <c r="A39" s="11" t="e">
        <f ca="1">_xludf.CONCAT(LEFT('Total (Author, Title, Year)'!$B39,3),RIGHT('Total (Author, Title, Year)'!$D39,2))</f>
        <v>#NAME?</v>
      </c>
      <c r="B39" s="11" t="str">
        <f>'ACM Digital Library'!B17</f>
        <v>Lienen, Christian; Platzner, Marco</v>
      </c>
      <c r="C39" s="11" t="str">
        <f>'ACM Digital Library'!C17</f>
        <v>Design of Distributed Reconfigurable Robotics Systems with ReconROS</v>
      </c>
      <c r="D39" s="11">
        <f>'ACM Digital Library'!D17</f>
        <v>2022</v>
      </c>
      <c r="E39" s="11" t="s">
        <v>20</v>
      </c>
      <c r="F39" s="10"/>
      <c r="G39" s="10"/>
      <c r="H39" s="10"/>
      <c r="I39" s="10"/>
      <c r="J39" s="10"/>
      <c r="K39" s="10"/>
      <c r="L39" s="10"/>
      <c r="M39" s="10"/>
      <c r="N39" s="10"/>
      <c r="O39" s="10"/>
      <c r="P39" s="10"/>
      <c r="Q39" s="10"/>
      <c r="R39" s="10"/>
      <c r="S39" s="10"/>
      <c r="T39" s="10"/>
      <c r="U39" s="10"/>
      <c r="V39" s="10"/>
      <c r="W39" s="10"/>
      <c r="X39" s="10"/>
      <c r="Y39" s="10"/>
      <c r="Z39" s="10"/>
    </row>
    <row r="40" spans="1:26" ht="14.25" customHeight="1" x14ac:dyDescent="0.35">
      <c r="A40" s="11" t="e">
        <f ca="1">_xludf.CONCAT(LEFT('Total (Author, Title, Year)'!$B40,3),RIGHT('Total (Author, Title, Year)'!$D40,2))</f>
        <v>#NAME?</v>
      </c>
      <c r="B40" s="11" t="str">
        <f>'ACM Digital Library'!B13</f>
        <v>Choi H,Lee WC,Aafer Y,Fei F,Tu Z,Zhang X,Xu D,Deng X</v>
      </c>
      <c r="C40" s="11" t="str">
        <f>'ACM Digital Library'!C13</f>
        <v>Detecting Attacks Against Robotic Vehicles: A Control Invariant Approach</v>
      </c>
      <c r="D40" s="11">
        <f>'ACM Digital Library'!D13</f>
        <v>2018</v>
      </c>
      <c r="E40" s="11" t="s">
        <v>20</v>
      </c>
      <c r="F40" s="10"/>
      <c r="G40" s="10"/>
      <c r="H40" s="10"/>
      <c r="I40" s="10"/>
      <c r="J40" s="10"/>
      <c r="K40" s="10"/>
      <c r="L40" s="10"/>
      <c r="M40" s="10"/>
      <c r="N40" s="10"/>
      <c r="O40" s="10"/>
      <c r="P40" s="10"/>
      <c r="Q40" s="10"/>
      <c r="R40" s="10"/>
      <c r="S40" s="10"/>
      <c r="T40" s="10"/>
      <c r="U40" s="10"/>
      <c r="V40" s="10"/>
      <c r="W40" s="10"/>
      <c r="X40" s="10"/>
      <c r="Y40" s="10"/>
      <c r="Z40" s="10"/>
    </row>
    <row r="41" spans="1:26" ht="14.25" customHeight="1" x14ac:dyDescent="0.35">
      <c r="A41" s="11" t="e">
        <f ca="1">_xludf.CONCAT(LEFT('Total (Author, Title, Year)'!$B41,3),RIGHT('Total (Author, Title, Year)'!$D41,2))</f>
        <v>#NAME?</v>
      </c>
      <c r="B41" s="11" t="str">
        <f>'ACM Digital Library'!B61</f>
        <v>Choi, Hongjun; Lee, Wen-Chuan; Aafer, Yousra; Fei, Fan; Tu, Zhan; Zhang, Xiangyu; Xu, Dongyan; Deng, Xinyan</v>
      </c>
      <c r="C41" s="11" t="str">
        <f>'ACM Digital Library'!C61</f>
        <v>Detecting Attacks Against Robotic Vehicles: A Control Invariant Approach</v>
      </c>
      <c r="D41" s="11">
        <f>'ACM Digital Library'!D61</f>
        <v>2018</v>
      </c>
      <c r="E41" s="11" t="s">
        <v>20</v>
      </c>
    </row>
    <row r="42" spans="1:26" ht="14.25" customHeight="1" x14ac:dyDescent="0.35">
      <c r="A42" s="11" t="e">
        <f ca="1">_xludf.CONCAT(LEFT('Total (Author, Title, Year)'!$B42,3),RIGHT('Total (Author, Title, Year)'!$D42,2))</f>
        <v>#NAME?</v>
      </c>
      <c r="B42" s="11" t="str">
        <f>'IEEE Xplore'!B55</f>
        <v>P. J. Bonczek; R. Peddi; S. Gao; N. Bezzo</v>
      </c>
      <c r="C42" s="11" t="str">
        <f>'IEEE Xplore'!C55</f>
        <v>Detection of Nonrandom Sign-Based Behavior for Resilient Coordination of Robotic Swarms</v>
      </c>
      <c r="D42" s="11">
        <f>'IEEE Xplore'!D55</f>
        <v>2022</v>
      </c>
      <c r="E42" s="11" t="s">
        <v>13</v>
      </c>
    </row>
    <row r="43" spans="1:26" ht="14.25" customHeight="1" x14ac:dyDescent="0.35">
      <c r="A43" s="11" t="e">
        <f ca="1">_xludf.CONCAT(LEFT('Total (Author, Title, Year)'!$B43,3),RIGHT('Total (Author, Title, Year)'!$D43,2))</f>
        <v>#NAME?</v>
      </c>
      <c r="B43" s="11" t="str">
        <f>Scopus!B35</f>
        <v>Degirmenci E.; Kırca Y.S.; Örnek Ö.; Bulut M.; Kahraman S.; Özkan M.; Yazıcı A.</v>
      </c>
      <c r="C43" s="11" t="str">
        <f>Scopus!C35</f>
        <v>Developing an Integrated Runtime Verification for Safety and Security of Industrial Robot Inspection System</v>
      </c>
      <c r="D43" s="11">
        <f>Scopus!D35</f>
        <v>2023</v>
      </c>
      <c r="E43" s="11" t="s">
        <v>17</v>
      </c>
    </row>
    <row r="44" spans="1:26" ht="14.25" customHeight="1" x14ac:dyDescent="0.35">
      <c r="A44" s="11" t="e">
        <f ca="1">_xludf.CONCAT(LEFT('Total (Author, Title, Year)'!$B44,3),RIGHT('Total (Author, Title, Year)'!$D44,2))</f>
        <v>#NAME?</v>
      </c>
      <c r="B44" s="11" t="str">
        <f>Scopus!B9</f>
        <v>Conte G,Scaradozzi D,Mannocchi D,Raspa P,Panebianco L,Screpanti L</v>
      </c>
      <c r="C44" s="11" t="str">
        <f>Scopus!C9</f>
        <v>Development and Experimental Tests of a ROS Multi-agent Structure for Autonomous Surface Vehicles</v>
      </c>
      <c r="D44" s="11">
        <f>Scopus!D9</f>
        <v>2018</v>
      </c>
      <c r="E44" s="11" t="s">
        <v>17</v>
      </c>
    </row>
    <row r="45" spans="1:26" ht="14.25" customHeight="1" x14ac:dyDescent="0.35">
      <c r="A45" s="11" t="e">
        <f ca="1">_xludf.CONCAT(LEFT('Total (Author, Title, Year)'!$B45,3),RIGHT('Total (Author, Title, Year)'!$D45,2))</f>
        <v>#NAME?</v>
      </c>
      <c r="B45" s="11" t="str">
        <f>Scopus!B38</f>
        <v>Wang Z.; Spasojevic P.; Schlake B.W.; Mulay N.; Zaman A.F.; Liu X.</v>
      </c>
      <c r="C45" s="11" t="str">
        <f>Scopus!C38</f>
        <v>Development and Testing of a UWB-Based Vehicle-to-Vehicle (V2V) Ranging System for Self-Propelled Rail Vehicles</v>
      </c>
      <c r="D45" s="11">
        <f>Scopus!D38</f>
        <v>2023</v>
      </c>
      <c r="E45" s="11" t="s">
        <v>17</v>
      </c>
    </row>
    <row r="46" spans="1:26" ht="14.25" customHeight="1" x14ac:dyDescent="0.35">
      <c r="A46" s="11" t="e">
        <f ca="1">_xludf.CONCAT(LEFT('Total (Author, Title, Year)'!$B46,3),RIGHT('Total (Author, Title, Year)'!$D46,2))</f>
        <v>#NAME?</v>
      </c>
      <c r="B46" s="11" t="str">
        <f>Scopus!B25</f>
        <v>Conte G.; Scaradozzi D.; Mannocchi D.; Raspa P.; Panebianco L.</v>
      </c>
      <c r="C46" s="11" t="str">
        <f>Scopus!C25</f>
        <v>Development and testing of low-cost ASV</v>
      </c>
      <c r="D46" s="11">
        <f>Scopus!D25</f>
        <v>2016</v>
      </c>
      <c r="E46" s="11" t="s">
        <v>17</v>
      </c>
    </row>
    <row r="47" spans="1:26" ht="14.25" customHeight="1" x14ac:dyDescent="0.35">
      <c r="A47" s="11" t="e">
        <f ca="1">_xludf.CONCAT(LEFT('Total (Author, Title, Year)'!$B47,3),RIGHT('Total (Author, Title, Year)'!$D47,2))</f>
        <v>#NAME?</v>
      </c>
      <c r="B47" s="11" t="str">
        <f>'ACM Digital Library'!B47</f>
        <v>Desai, Ankush; Saha, Indranil; Yang, Jianqiao; Qadeer, Shaz; Seshia, Sanjit A.</v>
      </c>
      <c r="C47" s="11" t="str">
        <f>'ACM Digital Library'!C47</f>
        <v>DRONA: a framework for safe distributed mobile robotics</v>
      </c>
      <c r="D47" s="11">
        <f>'ACM Digital Library'!D47</f>
        <v>2017</v>
      </c>
      <c r="E47" s="11" t="s">
        <v>20</v>
      </c>
    </row>
    <row r="48" spans="1:26" ht="14.25" customHeight="1" x14ac:dyDescent="0.35">
      <c r="A48" s="11" t="e">
        <f ca="1">_xludf.CONCAT(LEFT('Total (Author, Title, Year)'!$B48,3),RIGHT('Total (Author, Title, Year)'!$D48,2))</f>
        <v>#NAME?</v>
      </c>
      <c r="B48" s="11" t="str">
        <f>'ACM Digital Library'!B52</f>
        <v>Abbas, Houssam; Saha, Indranil; Shoukry, Yasser; Ehlers, R\{u}diger; Fainekos  Georgios; Gupta  Rajesh; Majumdar  Rupak; Ulus  Dogan"</v>
      </c>
      <c r="C48" s="11" t="str">
        <f>'ACM Digital Library'!C52</f>
        <v>Embedded software for robotics: challenges and future directions: special session</v>
      </c>
      <c r="D48" s="11" t="str">
        <f>'ACM Digital Library'!D52</f>
        <v>2018</v>
      </c>
      <c r="E48" s="11" t="s">
        <v>20</v>
      </c>
    </row>
    <row r="49" spans="1:26" ht="14.25" customHeight="1" x14ac:dyDescent="0.35">
      <c r="A49" s="11" t="e">
        <f ca="1">_xludf.CONCAT(LEFT('Total (Author, Title, Year)'!$B49,3),RIGHT('Total (Author, Title, Year)'!$D49,2))</f>
        <v>#NAME?</v>
      </c>
      <c r="B49" s="11" t="str">
        <f>'ACM Digital Library'!B55</f>
        <v>Ang, Wee Kiong; Teo, Wei Shun; Yakimenko, Oleg</v>
      </c>
      <c r="C49" s="11" t="str">
        <f>'ACM Digital Library'!C55</f>
        <v>Enabling an EO-Sensor-Based Capability to Detect and Track Multiple Moving Threats Onboard sUAS Operating in Cluttered Environments</v>
      </c>
      <c r="D49" s="11">
        <f>'ACM Digital Library'!D55</f>
        <v>2020</v>
      </c>
      <c r="E49" s="11" t="s">
        <v>20</v>
      </c>
      <c r="F49" s="10"/>
      <c r="G49" s="10"/>
      <c r="H49" s="10"/>
      <c r="I49" s="10"/>
      <c r="J49" s="10"/>
      <c r="K49" s="10"/>
      <c r="L49" s="10"/>
      <c r="M49" s="10"/>
      <c r="N49" s="10"/>
      <c r="O49" s="10"/>
      <c r="P49" s="10"/>
      <c r="Q49" s="10"/>
      <c r="R49" s="10"/>
      <c r="S49" s="10"/>
      <c r="T49" s="10"/>
      <c r="U49" s="10"/>
      <c r="V49" s="10"/>
      <c r="W49" s="10"/>
      <c r="X49" s="10"/>
      <c r="Y49" s="10"/>
      <c r="Z49" s="10"/>
    </row>
    <row r="50" spans="1:26" ht="14.25" customHeight="1" x14ac:dyDescent="0.35">
      <c r="A50" s="11" t="e">
        <f ca="1">_xludf.CONCAT(LEFT('Total (Author, Title, Year)'!$B50,3),RIGHT('Total (Author, Title, Year)'!$D50,2))</f>
        <v>#NAME?</v>
      </c>
      <c r="B50" s="11" t="str">
        <f>'IEEE Xplore'!B9</f>
        <v>Cheng,Majumdar A,Wang X,Chong N</v>
      </c>
      <c r="C50" s="11" t="str">
        <f>'IEEE Xplore'!C9</f>
        <v>Field profiling amp; monitoring of payload transistors in FPGAs</v>
      </c>
      <c r="D50" s="11">
        <f>'IEEE Xplore'!D9</f>
        <v>2017</v>
      </c>
      <c r="E50" s="11" t="s">
        <v>13</v>
      </c>
      <c r="F50" s="10"/>
      <c r="G50" s="10"/>
      <c r="H50" s="10"/>
      <c r="I50" s="10"/>
      <c r="J50" s="10"/>
      <c r="K50" s="10"/>
      <c r="L50" s="10"/>
      <c r="M50" s="10"/>
      <c r="N50" s="10"/>
      <c r="O50" s="10"/>
      <c r="P50" s="10"/>
      <c r="Q50" s="10"/>
      <c r="R50" s="10"/>
      <c r="S50" s="10"/>
      <c r="T50" s="10"/>
      <c r="U50" s="10"/>
      <c r="V50" s="10"/>
      <c r="W50" s="10"/>
      <c r="X50" s="10"/>
      <c r="Y50" s="10"/>
      <c r="Z50" s="10"/>
    </row>
    <row r="51" spans="1:26" ht="14.25" customHeight="1" x14ac:dyDescent="0.35">
      <c r="A51" s="11" t="e">
        <f ca="1">_xludf.CONCAT(LEFT('Total (Author, Title, Year)'!$B51,3),RIGHT('Total (Author, Title, Year)'!$D51,2))</f>
        <v>#NAME?</v>
      </c>
      <c r="B51" s="11" t="str">
        <f>Scopus!B29</f>
        <v>Neilan J.; Eddy J.; Tran L.; Kelley B.; McQuarry K.; Vaughn M.; Williams R.; Allen B.D.</v>
      </c>
      <c r="C51" s="11" t="str">
        <f>Scopus!C29</f>
        <v>Field testing visual odometry: Results from benchtop to flight for autonomous science mission needs</v>
      </c>
      <c r="D51" s="11">
        <f>Scopus!D29</f>
        <v>2017</v>
      </c>
      <c r="E51" s="11" t="s">
        <v>17</v>
      </c>
      <c r="F51" s="10"/>
      <c r="G51" s="10"/>
      <c r="H51" s="10"/>
      <c r="I51" s="10"/>
      <c r="J51" s="10"/>
      <c r="K51" s="10"/>
      <c r="L51" s="10"/>
      <c r="M51" s="10"/>
      <c r="N51" s="10"/>
      <c r="O51" s="10"/>
      <c r="P51" s="10"/>
      <c r="Q51" s="10"/>
      <c r="R51" s="10"/>
      <c r="S51" s="10"/>
      <c r="T51" s="10"/>
      <c r="U51" s="10"/>
      <c r="V51" s="10"/>
      <c r="W51" s="10"/>
      <c r="X51" s="10"/>
      <c r="Y51" s="10"/>
      <c r="Z51" s="10"/>
    </row>
    <row r="52" spans="1:26" ht="14.25" customHeight="1" x14ac:dyDescent="0.35">
      <c r="A52" s="11" t="e">
        <f ca="1">_xludf.CONCAT(LEFT('Total (Author, Title, Year)'!$B52,3),RIGHT('Total (Author, Title, Year)'!$D52,2))</f>
        <v>#NAME?</v>
      </c>
      <c r="B52" s="11" t="str">
        <f>Scopus!B26</f>
        <v>Edirisinghe S.; Satake S.; Brščić D.; Liu Y.; Kanda T.</v>
      </c>
      <c r="C52" s="11" t="str">
        <f>Scopus!C26</f>
        <v>Field Trial of an Autonomous Shopworker Robot that Aims to Provide Friendly Encouragement and Exert Social Pressure</v>
      </c>
      <c r="D52" s="11">
        <f>Scopus!D26</f>
        <v>2024</v>
      </c>
      <c r="E52" s="11" t="s">
        <v>17</v>
      </c>
      <c r="F52" s="10"/>
      <c r="G52" s="10"/>
      <c r="H52" s="10"/>
      <c r="I52" s="10"/>
      <c r="J52" s="10"/>
      <c r="K52" s="10"/>
      <c r="L52" s="10"/>
      <c r="M52" s="10"/>
      <c r="N52" s="10"/>
      <c r="O52" s="10"/>
      <c r="P52" s="10"/>
      <c r="Q52" s="10"/>
      <c r="R52" s="10"/>
      <c r="S52" s="10"/>
      <c r="T52" s="10"/>
      <c r="U52" s="10"/>
      <c r="V52" s="10"/>
      <c r="W52" s="10"/>
      <c r="X52" s="10"/>
      <c r="Y52" s="10"/>
      <c r="Z52" s="10"/>
    </row>
    <row r="53" spans="1:26" ht="14.25" customHeight="1" x14ac:dyDescent="0.35">
      <c r="A53" s="11" t="e">
        <f ca="1">_xludf.CONCAT(LEFT('Total (Author, Title, Year)'!$B53,3),RIGHT('Total (Author, Title, Year)'!$D53,2))</f>
        <v>#NAME?</v>
      </c>
      <c r="B53" s="11" t="str">
        <f>'IEEE Xplore'!B29</f>
        <v>S. Engebråten; K. Glette; O. Yakimenko</v>
      </c>
      <c r="C53" s="11" t="str">
        <f>'IEEE Xplore'!C29</f>
        <v>Field-Testing of High-Level Decentralized Controllers for a Multi-Function Drone Swarm</v>
      </c>
      <c r="D53" s="11">
        <f>'IEEE Xplore'!D29</f>
        <v>2018</v>
      </c>
      <c r="E53" s="11" t="s">
        <v>13</v>
      </c>
      <c r="F53" s="10"/>
      <c r="G53" s="10"/>
      <c r="H53" s="10"/>
      <c r="I53" s="10"/>
      <c r="J53" s="10"/>
      <c r="K53" s="10"/>
      <c r="L53" s="10"/>
      <c r="M53" s="10"/>
      <c r="N53" s="10"/>
      <c r="O53" s="10"/>
      <c r="P53" s="10"/>
      <c r="Q53" s="10"/>
      <c r="R53" s="10"/>
      <c r="S53" s="10"/>
      <c r="T53" s="10"/>
      <c r="U53" s="10"/>
      <c r="V53" s="10"/>
      <c r="W53" s="10"/>
      <c r="X53" s="10"/>
      <c r="Y53" s="10"/>
      <c r="Z53" s="10"/>
    </row>
    <row r="54" spans="1:26" ht="14.25" customHeight="1" x14ac:dyDescent="0.35">
      <c r="A54" s="11" t="e">
        <f ca="1">_xludf.CONCAT(LEFT('Total (Author, Title, Year)'!$B54,3),RIGHT('Total (Author, Title, Year)'!$D54,2))</f>
        <v>#NAME?</v>
      </c>
      <c r="B54" s="11" t="str">
        <f>'IEEE Xplore'!B19</f>
        <v>D. Cofer; R. Sattigeri; I. Amundson; J. Babar; S. Hasan; E. W. Smith; K. Nukala; D. Osipychev; M. A. Moser; J. L. Paunicka; D. D. Margineantu; L. Timmerman; J. Q. Stringfield</v>
      </c>
      <c r="C54" s="11" t="str">
        <f>'IEEE Xplore'!C19</f>
        <v>Flight Test of a Collision Avoidance Neural Network with Run-Time Assurance</v>
      </c>
      <c r="D54" s="11">
        <f>'IEEE Xplore'!D19</f>
        <v>2022</v>
      </c>
      <c r="E54" s="11" t="s">
        <v>13</v>
      </c>
      <c r="F54" s="10"/>
      <c r="G54" s="10"/>
      <c r="H54" s="10"/>
      <c r="I54" s="10"/>
      <c r="J54" s="10"/>
      <c r="K54" s="10"/>
      <c r="L54" s="10"/>
      <c r="M54" s="10"/>
      <c r="N54" s="10"/>
      <c r="O54" s="10"/>
      <c r="P54" s="10"/>
      <c r="Q54" s="10"/>
      <c r="R54" s="10"/>
      <c r="S54" s="10"/>
      <c r="T54" s="10"/>
      <c r="U54" s="10"/>
      <c r="V54" s="10"/>
      <c r="W54" s="10"/>
      <c r="X54" s="10"/>
      <c r="Y54" s="10"/>
      <c r="Z54" s="10"/>
    </row>
    <row r="55" spans="1:26" ht="14.25" customHeight="1" x14ac:dyDescent="0.35">
      <c r="A55" s="11" t="e">
        <f ca="1">_xludf.CONCAT(LEFT('Total (Author, Title, Year)'!$B55,3),RIGHT('Total (Author, Title, Year)'!$D55,2))</f>
        <v>#NAME?</v>
      </c>
      <c r="B55" s="11" t="str">
        <f>'ACM Digital Library'!B63</f>
        <v>Foughali, Mohammed; Berthomieu, Bernard; Zilio, Silvano Dal; Hladik, Pierre-Emmanuel; Ingrand, F\'{e}lix; Mallet, Anthony</v>
      </c>
      <c r="C55" s="11" t="str">
        <f>'ACM Digital Library'!C63</f>
        <v>Formal verification of complex robotic systems on resource-constrained platforms</v>
      </c>
      <c r="D55" s="11">
        <f>'ACM Digital Library'!D63</f>
        <v>2018</v>
      </c>
      <c r="E55" s="11" t="s">
        <v>20</v>
      </c>
    </row>
    <row r="56" spans="1:26" ht="14.25" customHeight="1" x14ac:dyDescent="0.35">
      <c r="A56" s="11" t="e">
        <f ca="1">_xludf.CONCAT(LEFT('Total (Author, Title, Year)'!$B56,3),RIGHT('Total (Author, Title, Year)'!$D56,2))</f>
        <v>#NAME?</v>
      </c>
      <c r="B56" s="11" t="str">
        <f>'IEEE Xplore'!B6</f>
        <v>Halder R,Proença J,Macedo N,Santos A</v>
      </c>
      <c r="C56" s="11" t="str">
        <f>'IEEE Xplore'!C6</f>
        <v>Formal Verification of ROS-Based Robotic Applications Using Timed-Automata</v>
      </c>
      <c r="D56" s="11">
        <f>'IEEE Xplore'!D6</f>
        <v>2017</v>
      </c>
      <c r="E56" s="11" t="s">
        <v>13</v>
      </c>
    </row>
    <row r="57" spans="1:26" ht="14.25" customHeight="1" x14ac:dyDescent="0.35">
      <c r="A57" s="11" t="e">
        <f ca="1">_xludf.CONCAT(LEFT('Total (Author, Title, Year)'!$B57,3),RIGHT('Total (Author, Title, Year)'!$D57,2))</f>
        <v>#NAME?</v>
      </c>
      <c r="B57" s="11" t="str">
        <f>'IEEE Xplore'!B33</f>
        <v>R. Wang; Y. Wei; H. Song; Y. Jiang; Y. Guan; X. Song; X. Li</v>
      </c>
      <c r="C57" s="11" t="str">
        <f>'IEEE Xplore'!C33</f>
        <v>From Offline Towards Real-Time Verification for Robot Systems</v>
      </c>
      <c r="D57" s="11">
        <f>'IEEE Xplore'!D33</f>
        <v>2018</v>
      </c>
      <c r="E57" s="11" t="s">
        <v>13</v>
      </c>
    </row>
    <row r="58" spans="1:26" ht="14.25" customHeight="1" x14ac:dyDescent="0.35">
      <c r="A58" s="11" t="e">
        <f ca="1">_xludf.CONCAT(LEFT('Total (Author, Title, Year)'!$B58,3),RIGHT('Total (Author, Title, Year)'!$D58,2))</f>
        <v>#NAME?</v>
      </c>
      <c r="B58" s="11" t="str">
        <f>Scopus!B32</f>
        <v>Yang Y.; Holvoet T.</v>
      </c>
      <c r="C58" s="11" t="str">
        <f>Scopus!C32</f>
        <v>Generating Safe Autonomous Decision-Making in ROS</v>
      </c>
      <c r="D58" s="11">
        <f>Scopus!D32</f>
        <v>2022</v>
      </c>
      <c r="E58" s="11" t="s">
        <v>17</v>
      </c>
    </row>
    <row r="59" spans="1:26" ht="14.25" customHeight="1" x14ac:dyDescent="0.35">
      <c r="A59" s="11" t="e">
        <f ca="1">_xludf.CONCAT(LEFT('Total (Author, Title, Year)'!$B59,3),RIGHT('Total (Author, Title, Year)'!$D59,2))</f>
        <v>#NAME?</v>
      </c>
      <c r="B59" s="11" t="str">
        <f>'IEEE Xplore'!B48</f>
        <v>A. Mongardi; F. Rossi; A. Prestia; P. M. Ros; M. R. Roch; M. Martina; D. Demarchi</v>
      </c>
      <c r="C59" s="11" t="str">
        <f>'IEEE Xplore'!C48</f>
        <v>Hand Gestures Recognition for Human-Machine Interfaces: A Low-Power Bio-Inspired Armband</v>
      </c>
      <c r="D59" s="11">
        <f>'IEEE Xplore'!D48</f>
        <v>2022</v>
      </c>
      <c r="E59" s="11" t="s">
        <v>13</v>
      </c>
    </row>
    <row r="60" spans="1:26" ht="14.25" customHeight="1" x14ac:dyDescent="0.35">
      <c r="A60" s="11" t="e">
        <f ca="1">_xludf.CONCAT(LEFT('Total (Author, Title, Year)'!$B60,3),RIGHT('Total (Author, Title, Year)'!$D60,2))</f>
        <v>#NAME?</v>
      </c>
      <c r="B60" s="11" t="str">
        <f>'ACM Digital Library'!B26</f>
        <v>Cleland-Huang, Jane; Chambers, Theodore; Zudaire, Sebastian; Chowdhury, Muhammed Tawfiq; Agrawal, Ankit; Vierhauser, Michael</v>
      </c>
      <c r="C60" s="11" t="str">
        <f>'ACM Digital Library'!C26</f>
        <v>Human–machine Teaming with Small Unmanned Aerial Systems in a MAPE-K Environment</v>
      </c>
      <c r="D60" s="11">
        <f>'ACM Digital Library'!D26</f>
        <v>2024</v>
      </c>
      <c r="E60" s="11" t="s">
        <v>20</v>
      </c>
    </row>
    <row r="61" spans="1:26" ht="14.25" customHeight="1" x14ac:dyDescent="0.35">
      <c r="A61" s="11" t="e">
        <f ca="1">_xludf.CONCAT(LEFT('Total (Author, Title, Year)'!$B61,3),RIGHT('Total (Author, Title, Year)'!$D61,2))</f>
        <v>#NAME?</v>
      </c>
      <c r="B61" s="11" t="str">
        <f>'IEEE Xplore'!B54</f>
        <v>S. Zheng; Z. Lin; Q. Zeng; R. Zheng; C. Liu; H. Xiong</v>
      </c>
      <c r="C61" s="11" t="str">
        <f>'IEEE Xplore'!C54</f>
        <v>IAPcloud: A Cloud Control Platform for Heterogeneous Robots</v>
      </c>
      <c r="D61" s="11">
        <f>'IEEE Xplore'!D54</f>
        <v>2018</v>
      </c>
      <c r="E61" s="11" t="s">
        <v>13</v>
      </c>
    </row>
    <row r="62" spans="1:26" ht="14.25" customHeight="1" x14ac:dyDescent="0.35">
      <c r="A62" s="11" t="e">
        <f ca="1">_xludf.CONCAT(LEFT('Total (Author, Title, Year)'!$B62,3),RIGHT('Total (Author, Title, Year)'!$D62,2))</f>
        <v>#NAME?</v>
      </c>
      <c r="B62" s="11" t="str">
        <f>Scopus!B51</f>
        <v>Duan X.; Wang Q.; Tian D.; Zhou J.; Wang J.; Sheng Z.; Zhao D.; Sun Y.</v>
      </c>
      <c r="C62" s="11" t="str">
        <f>Scopus!C51</f>
        <v>Implementing Trajectory Tracking Control Algorithm for Autonomous Vehicles</v>
      </c>
      <c r="D62" s="11">
        <f>Scopus!D51</f>
        <v>2021</v>
      </c>
      <c r="E62" s="11" t="s">
        <v>17</v>
      </c>
    </row>
    <row r="63" spans="1:26" ht="14.25" customHeight="1" x14ac:dyDescent="0.35">
      <c r="A63" s="11" t="e">
        <f ca="1">_xludf.CONCAT(LEFT('Total (Author, Title, Year)'!$B63,3),RIGHT('Total (Author, Title, Year)'!$D63,2))</f>
        <v>#NAME?</v>
      </c>
      <c r="B63" s="11" t="str">
        <f>'ACM Digital Library'!B70</f>
        <v>Ferro, Nicola; Sanderson, Mark</v>
      </c>
      <c r="C63" s="11" t="str">
        <f>'ACM Digital Library'!C70</f>
        <v>Improving the Accuracy of System Performance Estimation by Using Shards</v>
      </c>
      <c r="D63" s="11">
        <f>'ACM Digital Library'!D70</f>
        <v>2019</v>
      </c>
      <c r="E63" s="11" t="s">
        <v>20</v>
      </c>
    </row>
    <row r="64" spans="1:26" ht="14.25" customHeight="1" x14ac:dyDescent="0.35">
      <c r="A64" s="11" t="e">
        <f ca="1">_xludf.CONCAT(LEFT('Total (Author, Title, Year)'!$B64,3),RIGHT('Total (Author, Title, Year)'!$D64,2))</f>
        <v>#NAME?</v>
      </c>
      <c r="B64" s="11" t="str">
        <f>'ACM Digital Library'!B36</f>
        <v>Fisher, Michael; Ferrando, Angelo; Cardoso, Rafael C.</v>
      </c>
      <c r="C64" s="11" t="str">
        <f>'ACM Digital Library'!C36</f>
        <v>Increasing confidence in autonomous systems</v>
      </c>
      <c r="D64" s="11">
        <f>'ACM Digital Library'!D36</f>
        <v>2021</v>
      </c>
      <c r="E64" s="11" t="s">
        <v>20</v>
      </c>
    </row>
    <row r="65" spans="1:5" ht="14.25" customHeight="1" x14ac:dyDescent="0.35">
      <c r="A65" s="11" t="e">
        <f ca="1">_xludf.CONCAT(LEFT('Total (Author, Title, Year)'!$B65,3),RIGHT('Total (Author, Title, Year)'!$D65,2))</f>
        <v>#NAME?</v>
      </c>
      <c r="B65" s="11" t="str">
        <f>'ACM Digital Library'!B18</f>
        <v>Chakraborty, Samarjit; Jha, Somesh; Samii, Soheil; Mundhenk, Philipp</v>
      </c>
      <c r="C65" s="11" t="str">
        <f>'ACM Digital Library'!C18</f>
        <v>Introduction to the Special Issue on Automotive CPS Safety \&amp;amp; Security: Part 2</v>
      </c>
      <c r="D65" s="11">
        <f>'ACM Digital Library'!D18</f>
        <v>2024</v>
      </c>
      <c r="E65" s="11" t="s">
        <v>20</v>
      </c>
    </row>
    <row r="66" spans="1:5" ht="14.25" customHeight="1" x14ac:dyDescent="0.35">
      <c r="A66" s="11" t="e">
        <f ca="1">_xludf.CONCAT(LEFT('Total (Author, Title, Year)'!$B66,3),RIGHT('Total (Author, Title, Year)'!$D66,2))</f>
        <v>#NAME?</v>
      </c>
      <c r="B66" s="11" t="str">
        <f>'ACM Digital Library'!B54</f>
        <v>Petrovska, Ana; Quijano, Sergio; Gerostathopoulos, Ilias; Pretschner, Alexander</v>
      </c>
      <c r="C66" s="11" t="str">
        <f>'ACM Digital Library'!C54</f>
        <v>Knowledge aggregation with subjective logic in multi-agent self-adaptive cyber-physical systems</v>
      </c>
      <c r="D66" s="11">
        <f>'ACM Digital Library'!D54</f>
        <v>2020</v>
      </c>
      <c r="E66" s="11" t="s">
        <v>20</v>
      </c>
    </row>
    <row r="67" spans="1:5" ht="14.25" customHeight="1" x14ac:dyDescent="0.35">
      <c r="A67" s="11" t="e">
        <f ca="1">_xludf.CONCAT(LEFT('Total (Author, Title, Year)'!$B67,3),RIGHT('Total (Author, Title, Year)'!$D67,2))</f>
        <v>#NAME?</v>
      </c>
      <c r="B67" s="11" t="str">
        <f>'IEEE Xplore'!B49</f>
        <v>A. Petrovska; S. Quijano; I. Gerostathopoulos; A. Pretschner</v>
      </c>
      <c r="C67" s="11" t="str">
        <f>'IEEE Xplore'!C49</f>
        <v>Knowledge Aggregation with Subjective Logic in Multi-Agent Self-Adaptive Cyber-Physical Systems</v>
      </c>
      <c r="D67" s="11">
        <f>'IEEE Xplore'!D49</f>
        <v>2020</v>
      </c>
      <c r="E67" s="11" t="s">
        <v>13</v>
      </c>
    </row>
    <row r="68" spans="1:5" ht="14.25" customHeight="1" x14ac:dyDescent="0.35">
      <c r="A68" s="11" t="e">
        <f ca="1">_xludf.CONCAT(LEFT('Total (Author, Title, Year)'!$B68,3),RIGHT('Total (Author, Title, Year)'!$D68,2))</f>
        <v>#NAME?</v>
      </c>
      <c r="B68" s="11" t="str">
        <f>'ACM Digital Library'!B41</f>
        <v>Narayanan, Vedanth; Bobba, Rakesh B.</v>
      </c>
      <c r="C68" s="11" t="str">
        <f>'ACM Digital Library'!C41</f>
        <v>Learning Based Anomaly Detection for Industrial Arm Applications</v>
      </c>
      <c r="D68" s="11">
        <f>'ACM Digital Library'!D41</f>
        <v>2018</v>
      </c>
      <c r="E68" s="11" t="s">
        <v>20</v>
      </c>
    </row>
    <row r="69" spans="1:5" ht="14.25" customHeight="1" x14ac:dyDescent="0.35">
      <c r="A69" s="11" t="e">
        <f ca="1">_xludf.CONCAT(LEFT('Total (Author, Title, Year)'!$B69,3),RIGHT('Total (Author, Title, Year)'!$D69,2))</f>
        <v>#NAME?</v>
      </c>
      <c r="B69" s="11" t="str">
        <f>'IEEE Xplore'!B43</f>
        <v>A. Schmidt; J. Reich; I. Sorokos</v>
      </c>
      <c r="C69" s="11" t="str">
        <f>'IEEE Xplore'!C43</f>
        <v>Live in ConSerts: Model-Driven Runtime Safety Assurance on Microcontrollers, Edge, and Cloud Practical Experience Report</v>
      </c>
      <c r="D69" s="11">
        <f>'IEEE Xplore'!D43</f>
        <v>2021</v>
      </c>
      <c r="E69" s="11" t="s">
        <v>13</v>
      </c>
    </row>
    <row r="70" spans="1:5" ht="14.25" customHeight="1" x14ac:dyDescent="0.35">
      <c r="A70" s="11" t="e">
        <f ca="1">_xludf.CONCAT(LEFT('Total (Author, Title, Year)'!$B70,3),RIGHT('Total (Author, Title, Year)'!$D70,2))</f>
        <v>#NAME?</v>
      </c>
      <c r="B70" s="11" t="str">
        <f>'ACM Digital Library'!B73</f>
        <v>Wang, Jike; Wang, Shanmu; Iravantchi, Yasha; Wang, Mingke; Sample, Alanson; Shin, Kang G.; Wang, Xinbing; Zhou, Chenghu; Chen, Dongyao</v>
      </c>
      <c r="C70" s="11" t="str">
        <f>'ACM Digital Library'!C73</f>
        <v>METRO: Magnetic Road Markings for All-weather, Smart Roads</v>
      </c>
      <c r="D70" s="11">
        <f>'ACM Digital Library'!D73</f>
        <v>2024</v>
      </c>
      <c r="E70" s="11" t="s">
        <v>20</v>
      </c>
    </row>
    <row r="71" spans="1:5" ht="14.25" customHeight="1" x14ac:dyDescent="0.35">
      <c r="A71" s="11" t="e">
        <f ca="1">_xludf.CONCAT(LEFT('Total (Author, Title, Year)'!$B71,3),RIGHT('Total (Author, Title, Year)'!$D71,2))</f>
        <v>#NAME?</v>
      </c>
      <c r="B71" s="11" t="str">
        <f>'ACM Digital Library'!B65</f>
        <v>Nice, Matthew; Bunting, Matthew; Work, Daniel; Sprinkle, Jonathan</v>
      </c>
      <c r="C71" s="11" t="str">
        <f>'ACM Digital Library'!C65</f>
        <v>Middleware for a Heterogeneous CAV Fleet</v>
      </c>
      <c r="D71" s="11">
        <f>'ACM Digital Library'!D65</f>
        <v>2023</v>
      </c>
      <c r="E71" s="11" t="s">
        <v>20</v>
      </c>
    </row>
    <row r="72" spans="1:5" ht="14.25" customHeight="1" x14ac:dyDescent="0.35">
      <c r="A72" s="11" t="e">
        <f ca="1">_xludf.CONCAT(LEFT('Total (Author, Title, Year)'!$B72,3),RIGHT('Total (Author, Title, Year)'!$D72,2))</f>
        <v>#NAME?</v>
      </c>
      <c r="B72" s="11" t="str">
        <f>'ACM Digital Library'!B6</f>
        <v>Hartsell C,Mahadevan N,Ramakrishna S,Dubey A,Bapty T,Johnson T,Koutsoukos X,Sztipanovits J,Karsai G</v>
      </c>
      <c r="C72" s="11" t="str">
        <f>'ACM Digital Library'!C6</f>
        <v>Model-Based Design for CPS with Learning-Enabled Components</v>
      </c>
      <c r="D72" s="11">
        <f>'ACM Digital Library'!D6</f>
        <v>2019</v>
      </c>
      <c r="E72" s="11" t="s">
        <v>20</v>
      </c>
    </row>
    <row r="73" spans="1:5" ht="14.25" customHeight="1" x14ac:dyDescent="0.35">
      <c r="A73" s="11" t="e">
        <f ca="1">_xludf.CONCAT(LEFT('Total (Author, Title, Year)'!$B73,3),RIGHT('Total (Author, Title, Year)'!$D73,2))</f>
        <v>#NAME?</v>
      </c>
      <c r="B73" s="11" t="str">
        <f>Scopus!B41</f>
        <v>Perez I.; Mavridou A.; Pressburger T.; Will A.; Martin P.J.</v>
      </c>
      <c r="C73" s="11" t="str">
        <f>Scopus!C41</f>
        <v>Monitoring ROS2: from Requirements to Autonomous Robots</v>
      </c>
      <c r="D73" s="11">
        <f>Scopus!D41</f>
        <v>2022</v>
      </c>
      <c r="E73" s="11" t="s">
        <v>17</v>
      </c>
    </row>
    <row r="74" spans="1:5" ht="14.25" customHeight="1" x14ac:dyDescent="0.35">
      <c r="A74" s="11" t="e">
        <f ca="1">_xludf.CONCAT(LEFT('Total (Author, Title, Year)'!$B74,3),RIGHT('Total (Author, Title, Year)'!$D74,2))</f>
        <v>#NAME?</v>
      </c>
      <c r="B74" s="11" t="str">
        <f>'IEEE Xplore'!B24</f>
        <v>A. Calabrò; E. Marchetti</v>
      </c>
      <c r="C74" s="11" t="str">
        <f>'IEEE Xplore'!C24</f>
        <v>MOTEF: A Testing Framework for Runtime Monitoring Infrastructures</v>
      </c>
      <c r="D74" s="11">
        <f>'IEEE Xplore'!D24</f>
        <v>2024</v>
      </c>
      <c r="E74" s="11" t="s">
        <v>13</v>
      </c>
    </row>
    <row r="75" spans="1:5" ht="14.25" customHeight="1" x14ac:dyDescent="0.35">
      <c r="A75" s="11" t="e">
        <f ca="1">_xludf.CONCAT(LEFT('Total (Author, Title, Year)'!$B75,3),RIGHT('Total (Author, Title, Year)'!$D75,2))</f>
        <v>#NAME?</v>
      </c>
      <c r="B75" s="11" t="str">
        <f>'ACM Digital Library'!B60</f>
        <v>Silva, Gustavo Rezende; Garcia, Nadia Hammoudeh; Bozhinoski, Darko; Deshpande, Harshavardhan; Oviedo, Mario Garzon; Wasowski, Andrzej; Montero, Mariano Ram\'{\i}rez; Corbato, Carlos Hernandez</v>
      </c>
      <c r="C75" s="11" t="str">
        <f>'ACM Digital Library'!C60</f>
        <v>MROS: A Framework for Robot Self-Adaptation</v>
      </c>
      <c r="D75" s="11">
        <f>'ACM Digital Library'!D60</f>
        <v>2023</v>
      </c>
      <c r="E75" s="11" t="s">
        <v>20</v>
      </c>
    </row>
    <row r="76" spans="1:5" ht="14.25" customHeight="1" x14ac:dyDescent="0.35">
      <c r="A76" s="11" t="e">
        <f ca="1">_xludf.CONCAT(LEFT('Total (Author, Title, Year)'!$B76,3),RIGHT('Total (Author, Title, Year)'!$D76,2))</f>
        <v>#NAME?</v>
      </c>
      <c r="B76" s="11" t="str">
        <f>'ACM Digital Library'!B43</f>
        <v>Bai, Jia-Ju; Song, Hao-Xuan; Hu, Shi-Min</v>
      </c>
      <c r="C76" s="11" t="str">
        <f>'ACM Digital Library'!C43</f>
        <v>Multi-Dimensional and Message-Guided Fuzzing for Robotic Programs in Robot Operating System</v>
      </c>
      <c r="D76" s="11">
        <f>'ACM Digital Library'!D43</f>
        <v>2024</v>
      </c>
      <c r="E76" s="11" t="s">
        <v>20</v>
      </c>
    </row>
    <row r="77" spans="1:5" ht="14.25" customHeight="1" x14ac:dyDescent="0.35">
      <c r="A77" s="11" t="e">
        <f ca="1">_xludf.CONCAT(LEFT('Total (Author, Title, Year)'!$B77,3),RIGHT('Total (Author, Title, Year)'!$D77,2))</f>
        <v>#NAME?</v>
      </c>
      <c r="B77" s="11" t="str">
        <f>Scopus!B52</f>
        <v>Park J.; Kang M.; Lee Y.; Jung J.; Choi H.-T.; Choi J.</v>
      </c>
      <c r="C77" s="11" t="str">
        <f>Scopus!C52</f>
        <v>Multiple Autonomous Surface Vehicles for Autonomous Cooperative Navigation Tasks in a Marine Environment: Development and Preliminary Field Tests</v>
      </c>
      <c r="D77" s="11">
        <f>Scopus!D52</f>
        <v>2023</v>
      </c>
      <c r="E77" s="11" t="s">
        <v>17</v>
      </c>
    </row>
    <row r="78" spans="1:5" ht="14.25" customHeight="1" x14ac:dyDescent="0.35">
      <c r="A78" s="11" t="e">
        <f ca="1">_xludf.CONCAT(LEFT('Total (Author, Title, Year)'!$B78,3),RIGHT('Total (Author, Title, Year)'!$D78,2))</f>
        <v>#NAME?</v>
      </c>
      <c r="B78" s="11" t="str">
        <f>'IEEE Xplore'!B31</f>
        <v>A. Barisic; M. Ball; N. Jackson; R. McCarthy; N. Naimi; L. Strässle; J. Becker; M. Brunner; J. Fricke; L. Markovic; I. Seslar; D. Novick; J. Salton; R. Siegwart; S. Bogdan; R. Fierro</v>
      </c>
      <c r="C78" s="11" t="str">
        <f>'IEEE Xplore'!C31</f>
        <v>Multi-Robot System for Autonomous Cooperative Counter-UAS Missions: Design, Integration, and Field Testing</v>
      </c>
      <c r="D78" s="11">
        <f>'IEEE Xplore'!D31</f>
        <v>2022</v>
      </c>
      <c r="E78" s="11" t="s">
        <v>13</v>
      </c>
    </row>
    <row r="79" spans="1:5" ht="14.25" customHeight="1" x14ac:dyDescent="0.35">
      <c r="A79" s="11" t="e">
        <f ca="1">_xludf.CONCAT(LEFT('Total (Author, Title, Year)'!$B79,3),RIGHT('Total (Author, Title, Year)'!$D79,2))</f>
        <v>#NAME?</v>
      </c>
      <c r="B79" s="11" t="str">
        <f>Scopus!B20</f>
        <v>Bhat S.; Panteli C.; Stenius I.; Dimarogonas D.V.</v>
      </c>
      <c r="C79" s="11" t="str">
        <f>Scopus!C20</f>
        <v>Nonlinear model predictive control for hydrobatics: Experiments with an underactuated AUV</v>
      </c>
      <c r="D79" s="11">
        <f>Scopus!D20</f>
        <v>2023</v>
      </c>
      <c r="E79" s="11" t="s">
        <v>17</v>
      </c>
    </row>
    <row r="80" spans="1:5" ht="14.25" customHeight="1" x14ac:dyDescent="0.35">
      <c r="A80" s="11" t="e">
        <f ca="1">_xludf.CONCAT(LEFT('Total (Author, Title, Year)'!$B80,3),RIGHT('Total (Author, Title, Year)'!$D80,2))</f>
        <v>#NAME?</v>
      </c>
      <c r="B80" s="11" t="str">
        <f>'ACM Digital Library'!B31</f>
        <v>Zhang, Brian J.; Fitter, Naomi T.</v>
      </c>
      <c r="C80" s="11" t="str">
        <f>'ACM Digital Library'!C31</f>
        <v>Nonverbal Sound in Human-Robot Interaction: A Systematic Review</v>
      </c>
      <c r="D80" s="11">
        <f>'ACM Digital Library'!D31</f>
        <v>2023</v>
      </c>
      <c r="E80" s="11" t="s">
        <v>20</v>
      </c>
    </row>
    <row r="81" spans="1:5" ht="14.25" customHeight="1" x14ac:dyDescent="0.35">
      <c r="A81" s="11" t="e">
        <f ca="1">_xludf.CONCAT(LEFT('Total (Author, Title, Year)'!$B81,3),RIGHT('Total (Author, Title, Year)'!$D81,2))</f>
        <v>#NAME?</v>
      </c>
      <c r="B81" s="11" t="str">
        <f>'IEEE Xplore'!B60</f>
        <v>M. Fahad; Y. Guo; B. Bingham; K. Krasnosky; L. Fitzpatrick; F. A. Sanabria</v>
      </c>
      <c r="C81" s="11" t="str">
        <f>'IEEE Xplore'!C60</f>
        <v>Ocean Plume Tracking with Unmanned Surface Vessels: Algorithms and Experiments</v>
      </c>
      <c r="D81" s="11">
        <f>'IEEE Xplore'!D60</f>
        <v>2018</v>
      </c>
      <c r="E81" s="11" t="s">
        <v>13</v>
      </c>
    </row>
    <row r="82" spans="1:5" ht="14.25" customHeight="1" x14ac:dyDescent="0.35">
      <c r="A82" s="11" t="e">
        <f ca="1">_xludf.CONCAT(LEFT('Total (Author, Title, Year)'!$B82,3),RIGHT('Total (Author, Title, Year)'!$D82,2))</f>
        <v>#NAME?</v>
      </c>
      <c r="B82" s="11" t="str">
        <f>'IEEE Xplore'!B53</f>
        <v>P. Musau; N. Hamilton; D. M. Lopez; P. Robinette; T. T. Johnson</v>
      </c>
      <c r="C82" s="11" t="str">
        <f>'IEEE Xplore'!C53</f>
        <v>On Using Real-Time Reachability for the Safety Assurance of Machine Learning Controllers</v>
      </c>
      <c r="D82" s="11">
        <f>'IEEE Xplore'!D53</f>
        <v>2022</v>
      </c>
      <c r="E82" s="11" t="s">
        <v>13</v>
      </c>
    </row>
    <row r="83" spans="1:5" ht="14.25" customHeight="1" x14ac:dyDescent="0.35">
      <c r="A83" s="11" t="e">
        <f ca="1">_xludf.CONCAT(LEFT('Total (Author, Title, Year)'!$B83,3),RIGHT('Total (Author, Title, Year)'!$D83,2))</f>
        <v>#NAME?</v>
      </c>
      <c r="B83" s="11" t="str">
        <f>'IEEE Xplore'!B42</f>
        <v>S. V. Gutierrez; G. Di Natale; E. -I. Vatajelu</v>
      </c>
      <c r="C83" s="11" t="str">
        <f>'IEEE Xplore'!C42</f>
        <v>On-Line Method to Limit Unreliability and Bit-Aliasing in RO-PUF</v>
      </c>
      <c r="D83" s="11">
        <f>'IEEE Xplore'!D42</f>
        <v>2023</v>
      </c>
      <c r="E83" s="11" t="s">
        <v>13</v>
      </c>
    </row>
    <row r="84" spans="1:5" ht="14.25" customHeight="1" x14ac:dyDescent="0.35">
      <c r="A84" s="11" t="e">
        <f ca="1">_xludf.CONCAT(LEFT('Total (Author, Title, Year)'!$B84,3),RIGHT('Total (Author, Title, Year)'!$D84,2))</f>
        <v>#NAME?</v>
      </c>
      <c r="B84" s="11" t="str">
        <f>'IEEE Xplore'!B36</f>
        <v>K. Baxevani; G. E. Otto; A. C. Trembanis; H. G. Tanner</v>
      </c>
      <c r="C84" s="11" t="str">
        <f>'IEEE Xplore'!C36</f>
        <v>Optimal ASV Path-Following for Improved Marine Survey Data Quality</v>
      </c>
      <c r="D84" s="11">
        <f>'IEEE Xplore'!D36</f>
        <v>2023</v>
      </c>
      <c r="E84" s="11" t="s">
        <v>13</v>
      </c>
    </row>
    <row r="85" spans="1:5" ht="14.25" customHeight="1" x14ac:dyDescent="0.35">
      <c r="A85" s="11" t="e">
        <f ca="1">_xludf.CONCAT(LEFT('Total (Author, Title, Year)'!$B85,3),RIGHT('Total (Author, Title, Year)'!$D85,2))</f>
        <v>#NAME?</v>
      </c>
      <c r="B85" s="11" t="str">
        <f>Scopus!B48</f>
        <v>Roman F.; Amory A.; Maidana R.</v>
      </c>
      <c r="C85" s="11" t="str">
        <f>Scopus!C48</f>
        <v>Overseer: A multi robot monitoring infrastructure</v>
      </c>
      <c r="D85" s="11">
        <f>Scopus!D48</f>
        <v>2018</v>
      </c>
      <c r="E85" s="11" t="s">
        <v>17</v>
      </c>
    </row>
    <row r="86" spans="1:5" ht="14.25" customHeight="1" x14ac:dyDescent="0.35">
      <c r="A86" s="11" t="e">
        <f ca="1">_xludf.CONCAT(LEFT('Total (Author, Title, Year)'!$B86,3),RIGHT('Total (Author, Title, Year)'!$D86,2))</f>
        <v>#NAME?</v>
      </c>
      <c r="B86" s="11" t="str">
        <f>'ACM Digital Library'!B20</f>
        <v>Laurent, Thomas; Klikovits, Stefan; Arcaini, Paolo; Ishikawa, Fuyuki; Ventresque, Anthony</v>
      </c>
      <c r="C86" s="11" t="str">
        <f>'ACM Digital Library'!C20</f>
        <v>Parameter Coverage for Testing of Autonomous Driving Systems under Uncertainty</v>
      </c>
      <c r="D86" s="11">
        <f>'ACM Digital Library'!D20</f>
        <v>2023</v>
      </c>
      <c r="E86" s="11" t="s">
        <v>20</v>
      </c>
    </row>
    <row r="87" spans="1:5" ht="14.25" customHeight="1" x14ac:dyDescent="0.35">
      <c r="A87" s="11" t="e">
        <f ca="1">_xludf.CONCAT(LEFT('Total (Author, Title, Year)'!$B87,3),RIGHT('Total (Author, Title, Year)'!$D87,2))</f>
        <v>#NAME?</v>
      </c>
      <c r="B87" s="11" t="str">
        <f>Scopus!B21</f>
        <v>Anderson J.; Fainekos G.; Hoxha B.; Okamoto H.; Prokhorov D.</v>
      </c>
      <c r="C87" s="11" t="str">
        <f>Scopus!C21</f>
        <v>Pattern Matching for Perception Streams</v>
      </c>
      <c r="D87" s="11">
        <f>Scopus!D21</f>
        <v>2023</v>
      </c>
      <c r="E87" s="11" t="s">
        <v>17</v>
      </c>
    </row>
    <row r="88" spans="1:5" ht="14.25" customHeight="1" x14ac:dyDescent="0.35">
      <c r="A88" s="11" t="e">
        <f ca="1">_xludf.CONCAT(LEFT('Total (Author, Title, Year)'!$B88,3),RIGHT('Total (Author, Title, Year)'!$D88,2))</f>
        <v>#NAME?</v>
      </c>
      <c r="B88" s="11" t="str">
        <f>Scopus!B28</f>
        <v>Balakrishnan A.; Deshmukh J.; Hoxha B.; Yamaguchi T.; Fainekos G.</v>
      </c>
      <c r="C88" s="11" t="str">
        <f>Scopus!C28</f>
        <v>PerceMon: Online Monitoring for Perception Systems</v>
      </c>
      <c r="D88" s="11">
        <f>Scopus!D28</f>
        <v>2021</v>
      </c>
      <c r="E88" s="11" t="s">
        <v>17</v>
      </c>
    </row>
    <row r="89" spans="1:5" ht="14.25" customHeight="1" x14ac:dyDescent="0.35">
      <c r="A89" s="11" t="e">
        <f ca="1">_xludf.CONCAT(LEFT('Total (Author, Title, Year)'!$B89,3),RIGHT('Total (Author, Title, Year)'!$D89,2))</f>
        <v>#NAME?</v>
      </c>
      <c r="B89" s="11" t="str">
        <f>'ACM Digital Library'!B21</f>
        <v>Khayatian, Mohammad; Mehrabian, Mohammadreza; Andert, Edward; Grimsley, Reese; Liang, Kyle; Hu, Yi; McCormack, Ian; Joe-Wong, Carlee; Aldrich, Jonathan; Iannucci, Bob; Shrivastava, Aviral</v>
      </c>
      <c r="C89" s="11" t="str">
        <f>'ACM Digital Library'!C21</f>
        <v>Plan B: Design Methodology for Cyber-Physical Systems Robust to Timing Failures</v>
      </c>
      <c r="D89" s="11">
        <f>'ACM Digital Library'!D21</f>
        <v>2022</v>
      </c>
      <c r="E89" s="11" t="s">
        <v>20</v>
      </c>
    </row>
    <row r="90" spans="1:5" ht="14.25" customHeight="1" x14ac:dyDescent="0.35">
      <c r="A90" s="11" t="e">
        <f ca="1">_xludf.CONCAT(LEFT('Total (Author, Title, Year)'!$B90,3),RIGHT('Total (Author, Title, Year)'!$D90,2))</f>
        <v>#NAME?</v>
      </c>
      <c r="B90" s="11" t="str">
        <f>'IEEE Xplore'!B26</f>
        <v>B. Pelletier; C. Lesire; C. Grand; D. Doose; M. Rognant</v>
      </c>
      <c r="C90" s="11" t="str">
        <f>'IEEE Xplore'!C26</f>
        <v>Predictive Runtime Verification of Skill-based Robotic Systems using Petri Nets</v>
      </c>
      <c r="D90" s="11">
        <f>'IEEE Xplore'!D26</f>
        <v>2023</v>
      </c>
      <c r="E90" s="11" t="s">
        <v>13</v>
      </c>
    </row>
    <row r="91" spans="1:5" ht="14.25" customHeight="1" x14ac:dyDescent="0.35">
      <c r="A91" s="11" t="e">
        <f ca="1">_xludf.CONCAT(LEFT('Total (Author, Title, Year)'!$B91,3),RIGHT('Total (Author, Title, Year)'!$D91,2))</f>
        <v>#NAME?</v>
      </c>
      <c r="B91" s="11" t="str">
        <f>Scopus!B36</f>
        <v>Liu S.B.; Roehm H.; Heinzemann C.; Lutkebohle I.; Oehlerking J.; Althoff M.</v>
      </c>
      <c r="C91" s="11" t="str">
        <f>Scopus!C36</f>
        <v>Provably safe motion of mobile robots in human environments</v>
      </c>
      <c r="D91" s="11">
        <f>Scopus!D36</f>
        <v>2017</v>
      </c>
      <c r="E91" s="11" t="s">
        <v>17</v>
      </c>
    </row>
    <row r="92" spans="1:5" ht="14.25" customHeight="1" x14ac:dyDescent="0.35">
      <c r="A92" s="11" t="e">
        <f ca="1">_xludf.CONCAT(LEFT('Total (Author, Title, Year)'!$B92,3),RIGHT('Total (Author, Title, Year)'!$D92,2))</f>
        <v>#NAME?</v>
      </c>
      <c r="B92" s="11" t="str">
        <f>'IEEE Xplore'!B22</f>
        <v>H. Ohta; N. Akai; E. Takeuchi; S. Kato; M. Edahiro</v>
      </c>
      <c r="C92" s="11" t="str">
        <f>'IEEE Xplore'!C22</f>
        <v>Pure Pursuit Revisited: Field Testing of Autonomous Vehicles in Urban Areas</v>
      </c>
      <c r="D92" s="11">
        <f>'IEEE Xplore'!D22</f>
        <v>2016</v>
      </c>
      <c r="E92" s="11" t="s">
        <v>13</v>
      </c>
    </row>
    <row r="93" spans="1:5" ht="14.25" customHeight="1" x14ac:dyDescent="0.35">
      <c r="A93" s="11" t="e">
        <f ca="1">_xludf.CONCAT(LEFT('Total (Author, Title, Year)'!$B93,3),RIGHT('Total (Author, Title, Year)'!$D93,2))</f>
        <v>#NAME?</v>
      </c>
      <c r="B93" s="11" t="str">
        <f>Scopus!B23</f>
        <v>Langerwisch M.; Ax M.; Thamke S.; Remmersmann T.; Tiderko A.; Kuhnert K.-D.; Wagner B.</v>
      </c>
      <c r="C93" s="11" t="str">
        <f>Scopus!C23</f>
        <v>Realization of an autonomous team of unmanned ground and aerial vehicles</v>
      </c>
      <c r="D93" s="11">
        <f>Scopus!D23</f>
        <v>2012</v>
      </c>
      <c r="E93" s="11" t="s">
        <v>17</v>
      </c>
    </row>
    <row r="94" spans="1:5" ht="14.25" customHeight="1" x14ac:dyDescent="0.35">
      <c r="A94" s="11" t="e">
        <f ca="1">_xludf.CONCAT(LEFT('Total (Author, Title, Year)'!$B94,3),RIGHT('Total (Author, Title, Year)'!$D94,2))</f>
        <v>#NAME?</v>
      </c>
      <c r="B94" s="11" t="str">
        <f>'IEEE Xplore'!B14</f>
        <v>Goppert JM,Wagoner AR,Schrader DK,Ghose S,Kim Y,Park S,Gomez M,Matson ET,Hopmeier MJ</v>
      </c>
      <c r="C94" s="11" t="str">
        <f>'IEEE Xplore'!C14</f>
        <v>Realization of an Autonomous, Air-to-Air Counter Unmanned Aerial System (CUAS)</v>
      </c>
      <c r="D94" s="11">
        <f>'IEEE Xplore'!D14</f>
        <v>2017</v>
      </c>
      <c r="E94" s="11" t="s">
        <v>13</v>
      </c>
    </row>
    <row r="95" spans="1:5" ht="14.25" customHeight="1" x14ac:dyDescent="0.35">
      <c r="A95" s="11" t="e">
        <f ca="1">_xludf.CONCAT(LEFT('Total (Author, Title, Year)'!$B95,3),RIGHT('Total (Author, Title, Year)'!$D95,2))</f>
        <v>#NAME?</v>
      </c>
      <c r="B95" s="11" t="str">
        <f>'ACM Digital Library'!B25</f>
        <v>Dong, Yi; Huang, Wei; Bharti, Vibhav; Cox, Victoria; Banks, Alec; Wang, Sen; Zhao, Xingyu; Schewe, Sven; Huang, Xiaowei</v>
      </c>
      <c r="C95" s="11" t="str">
        <f>'ACM Digital Library'!C25</f>
        <v>Reliability Assessment and Safety Arguments for Machine Learning Components in System Assurance</v>
      </c>
      <c r="D95" s="11">
        <f>'ACM Digital Library'!D25</f>
        <v>2023</v>
      </c>
      <c r="E95" s="11" t="s">
        <v>20</v>
      </c>
    </row>
    <row r="96" spans="1:5" ht="14.25" customHeight="1" x14ac:dyDescent="0.35">
      <c r="A96" s="11" t="e">
        <f ca="1">_xludf.CONCAT(LEFT('Total (Author, Title, Year)'!$B96,3),RIGHT('Total (Author, Title, Year)'!$D96,2))</f>
        <v>#NAME?</v>
      </c>
      <c r="B96" s="11" t="str">
        <f>'ACM Digital Library'!B23</f>
        <v>Gleirscher, Mario; Calinescu, Radu; Woodcock, Jim</v>
      </c>
      <c r="C96" s="11" t="str">
        <f>'ACM Digital Library'!C23</f>
        <v>RiskStructures: A design algebra for risk-aware machines</v>
      </c>
      <c r="D96" s="11">
        <f>'ACM Digital Library'!D23</f>
        <v>2021</v>
      </c>
      <c r="E96" s="11" t="s">
        <v>20</v>
      </c>
    </row>
    <row r="97" spans="1:5" ht="14.25" customHeight="1" x14ac:dyDescent="0.35">
      <c r="A97" s="11" t="e">
        <f ca="1">_xludf.CONCAT(LEFT('Total (Author, Title, Year)'!$B97,3),RIGHT('Total (Author, Title, Year)'!$D97,2))</f>
        <v>#NAME?</v>
      </c>
      <c r="B97" s="11" t="str">
        <f>'ACM Digital Library'!B50</f>
        <v>Garc\'{\i}a, Sergio; Str\{u}ber  Daniel; Brugali   Davide; Berger  Thorsten; Pelliccione  Patrizio"</v>
      </c>
      <c r="C97" s="11" t="str">
        <f>'ACM Digital Library'!C50</f>
        <v>Robotics software engineering: a perspective from the service robotics domain</v>
      </c>
      <c r="D97" s="11" t="str">
        <f>'ACM Digital Library'!D50</f>
        <v>2020</v>
      </c>
      <c r="E97" s="11" t="s">
        <v>20</v>
      </c>
    </row>
    <row r="98" spans="1:5" ht="14.25" customHeight="1" x14ac:dyDescent="0.35">
      <c r="A98" s="11" t="e">
        <f ca="1">_xludf.CONCAT(LEFT('Total (Author, Title, Year)'!$B98,3),RIGHT('Total (Author, Title, Year)'!$D98,2))</f>
        <v>#NAME?</v>
      </c>
      <c r="B98" s="11" t="str">
        <f>'ACM Digital Library'!B12</f>
        <v>Hutchison C,Zizyte M,Lanigan PE,Guttendorf D,Wagner M,Goues CL,Koopman P</v>
      </c>
      <c r="C98" s="11" t="str">
        <f>'ACM Digital Library'!C12</f>
        <v>Robustness Testing of Autonomy Software</v>
      </c>
      <c r="D98" s="11">
        <f>'ACM Digital Library'!D12</f>
        <v>2018</v>
      </c>
      <c r="E98" s="11" t="s">
        <v>20</v>
      </c>
    </row>
    <row r="99" spans="1:5" ht="14.25" customHeight="1" x14ac:dyDescent="0.35">
      <c r="A99" s="11" t="e">
        <f ca="1">_xludf.CONCAT(LEFT('Total (Author, Title, Year)'!$B99,3),RIGHT('Total (Author, Title, Year)'!$D99,2))</f>
        <v>#NAME?</v>
      </c>
      <c r="B99" s="11" t="str">
        <f>'ACM Digital Library'!B48</f>
        <v>Hutchison, Casidhe; Zizyte, Milda; Lanigan, Patrick E.; Guttendorf, David; Wagner, Michael; Goues, Claire Le; Koopman, Philip</v>
      </c>
      <c r="C99" s="11" t="str">
        <f>'ACM Digital Library'!C48</f>
        <v>Robustness testing of autonomy software</v>
      </c>
      <c r="D99" s="11">
        <f>'ACM Digital Library'!D48</f>
        <v>2018</v>
      </c>
      <c r="E99" s="11" t="s">
        <v>20</v>
      </c>
    </row>
    <row r="100" spans="1:5" ht="14.25" customHeight="1" x14ac:dyDescent="0.35">
      <c r="A100" s="11" t="e">
        <f ca="1">_xludf.CONCAT(LEFT('Total (Author, Title, Year)'!$B100,3),RIGHT('Total (Author, Title, Year)'!$D100,2))</f>
        <v>#NAME?</v>
      </c>
      <c r="B100" s="11" t="str">
        <f>Scopus!B46</f>
        <v>Stadler M.; Vierhauser M.</v>
      </c>
      <c r="C100" s="11" t="str">
        <f>Scopus!C46</f>
        <v>ROMoSu: Flexible Runtime Monitoring Support for ROS-based Applications</v>
      </c>
      <c r="D100" s="11">
        <f>Scopus!D46</f>
        <v>2023</v>
      </c>
      <c r="E100" s="11" t="s">
        <v>17</v>
      </c>
    </row>
    <row r="101" spans="1:5" ht="14.25" customHeight="1" x14ac:dyDescent="0.35">
      <c r="A101" s="11" t="e">
        <f ca="1">_xludf.CONCAT(LEFT('Total (Author, Title, Year)'!$B101,3),RIGHT('Total (Author, Title, Year)'!$D101,2))</f>
        <v>#NAME?</v>
      </c>
      <c r="B101" s="11" t="str">
        <f>'ACM Digital Library'!B71</f>
        <v>Nolan, John; Qian, Kun; Zhang, Xinyu</v>
      </c>
      <c r="C101" s="11" t="str">
        <f>'ACM Digital Library'!C71</f>
        <v>RoS: passive smart surface for roadside-to-vehicle communication</v>
      </c>
      <c r="D101" s="11">
        <f>'ACM Digital Library'!D71</f>
        <v>2021</v>
      </c>
      <c r="E101" s="11" t="s">
        <v>20</v>
      </c>
    </row>
    <row r="102" spans="1:5" ht="14.25" customHeight="1" x14ac:dyDescent="0.35">
      <c r="A102" s="11" t="e">
        <f ca="1">_xludf.CONCAT(LEFT('Total (Author, Title, Year)'!$B102,3),RIGHT('Total (Author, Title, Year)'!$D102,2))</f>
        <v>#NAME?</v>
      </c>
      <c r="B102" s="11" t="str">
        <f>'ACM Digital Library'!B56</f>
        <v>Hart, Kyle; Montella, Corey; Petitpas, Georges; Schweisinger, Dylan; Shariati, Armon; Sourbeer, Ben; Trephan, Tyler; Spletzer, John</v>
      </c>
      <c r="C102" s="11" t="str">
        <f>'ACM Digital Library'!C56</f>
        <v>RoSCAR: robot stock car autonomous racing</v>
      </c>
      <c r="D102" s="11">
        <f>'ACM Digital Library'!D56</f>
        <v>2014</v>
      </c>
      <c r="E102" s="11" t="s">
        <v>20</v>
      </c>
    </row>
    <row r="103" spans="1:5" ht="14.25" customHeight="1" x14ac:dyDescent="0.35">
      <c r="A103" s="11" t="e">
        <f ca="1">_xludf.CONCAT(LEFT('Total (Author, Title, Year)'!$B103,3),RIGHT('Total (Author, Title, Year)'!$D103,2))</f>
        <v>#NAME?</v>
      </c>
      <c r="B103" s="11" t="str">
        <f>'ACM Digital Library'!B49</f>
        <v>D\{u}rschmid,  Tobias; Timperley  Christopher Steven; Garlan   David; Le Goues  Claire"</v>
      </c>
      <c r="C103" s="11" t="str">
        <f>'ACM Digital Library'!C49</f>
        <v>ROSInfer: Statically Inferring Behavioral Component Models for ROS-based Robotics Systems</v>
      </c>
      <c r="D103" s="11" t="str">
        <f>'ACM Digital Library'!D49</f>
        <v>2024</v>
      </c>
      <c r="E103" s="11" t="s">
        <v>20</v>
      </c>
    </row>
    <row r="104" spans="1:5" ht="14.25" customHeight="1" x14ac:dyDescent="0.35">
      <c r="A104" s="11" t="e">
        <f ca="1">_xludf.CONCAT(LEFT('Total (Author, Title, Year)'!$B104,3),RIGHT('Total (Author, Title, Year)'!$D104,2))</f>
        <v>#NAME?</v>
      </c>
      <c r="B104" s="11" t="str">
        <f>Scopus!B17</f>
        <v>Ferrando A.; Cardoso R.C.; Fisher M.; Ancona D.; Franceschini L.; Mascardi V.</v>
      </c>
      <c r="C104" s="11" t="str">
        <f>Scopus!C17</f>
        <v>ROSMonitoring: A Runtime Verification Framework for ROS</v>
      </c>
      <c r="D104" s="11">
        <f>Scopus!D17</f>
        <v>2020</v>
      </c>
      <c r="E104" s="11" t="s">
        <v>17</v>
      </c>
    </row>
    <row r="105" spans="1:5" ht="14.25" customHeight="1" x14ac:dyDescent="0.35">
      <c r="A105" s="11" t="e">
        <f ca="1">_xludf.CONCAT(LEFT('Total (Author, Title, Year)'!$B105,3),RIGHT('Total (Author, Title, Year)'!$D105,2))</f>
        <v>#NAME?</v>
      </c>
      <c r="B105" s="11" t="str">
        <f>Scopus!B37</f>
        <v>Huang J.; Erdogan C.; Zhang Y.; Moore B.; Luo Q.; Sundaresan A.; Rosu G.</v>
      </c>
      <c r="C105" s="11" t="str">
        <f>Scopus!C37</f>
        <v>ROSRV: Runtime verification for robots</v>
      </c>
      <c r="D105" s="11">
        <f>Scopus!D37</f>
        <v>2014</v>
      </c>
      <c r="E105" s="11" t="s">
        <v>17</v>
      </c>
    </row>
    <row r="106" spans="1:5" ht="14.25" customHeight="1" x14ac:dyDescent="0.35">
      <c r="A106" s="11" t="e">
        <f ca="1">_xludf.CONCAT(LEFT('Total (Author, Title, Year)'!$B106,3),RIGHT('Total (Author, Title, Year)'!$D106,2))</f>
        <v>#NAME?</v>
      </c>
      <c r="B106" s="11" t="str">
        <f>Scopus!B22</f>
        <v>Xie K.-T.; Bai J.-J.; Zou Y.-H.; Wang Y.-P.</v>
      </c>
      <c r="C106" s="11" t="str">
        <f>Scopus!C22</f>
        <v>ROZZ: Property-based Fuzzing for Robotic Programs in ROS</v>
      </c>
      <c r="D106" s="11">
        <f>Scopus!D22</f>
        <v>2022</v>
      </c>
      <c r="E106" s="11" t="s">
        <v>17</v>
      </c>
    </row>
    <row r="107" spans="1:5" ht="14.25" customHeight="1" x14ac:dyDescent="0.35">
      <c r="A107" s="11" t="e">
        <f ca="1">_xludf.CONCAT(LEFT('Total (Author, Title, Year)'!$B107,3),RIGHT('Total (Author, Title, Year)'!$D107,2))</f>
        <v>#NAME?</v>
      </c>
      <c r="B107" s="11" t="str">
        <f>Scopus!B33</f>
        <v>Yamaguchi T.; Hoxha B.; Ničković D.</v>
      </c>
      <c r="C107" s="11" t="str">
        <f>Scopus!C33</f>
        <v>RTAMT – Runtime Robustness Monitors with Application to CPS and Robotics</v>
      </c>
      <c r="D107" s="11">
        <f>Scopus!D33</f>
        <v>2024</v>
      </c>
      <c r="E107" s="11" t="s">
        <v>17</v>
      </c>
    </row>
    <row r="108" spans="1:5" ht="14.25" customHeight="1" x14ac:dyDescent="0.35">
      <c r="A108" s="11" t="e">
        <f ca="1">_xludf.CONCAT(LEFT('Total (Author, Title, Year)'!$B108,3),RIGHT('Total (Author, Title, Year)'!$D108,2))</f>
        <v>#NAME?</v>
      </c>
      <c r="B108" s="11" t="str">
        <f>'IEEE Xplore'!B23</f>
        <v>E. Bonnah; K. A. Hoque</v>
      </c>
      <c r="C108" s="11" t="str">
        <f>'IEEE Xplore'!C23</f>
        <v>Runtime Monitoring of Time Window Temporal Logic</v>
      </c>
      <c r="D108" s="11">
        <f>'IEEE Xplore'!D23</f>
        <v>2022</v>
      </c>
      <c r="E108" s="11" t="s">
        <v>13</v>
      </c>
    </row>
    <row r="109" spans="1:5" ht="14.25" customHeight="1" x14ac:dyDescent="0.35">
      <c r="A109" s="11" t="e">
        <f ca="1">_xludf.CONCAT(LEFT('Total (Author, Title, Year)'!$B109,3),RIGHT('Total (Author, Title, Year)'!$D109,2))</f>
        <v>#NAME?</v>
      </c>
      <c r="B109" s="11" t="str">
        <f>Scopus!B39</f>
        <v>Kirca Y.S.; Degirmenci E.; Demirci Z.; Yazici A.; Ozkan M.; Ergun S.; Kanak A.</v>
      </c>
      <c r="C109" s="11" t="str">
        <f>Scopus!C39</f>
        <v>Runtime Verification for Anomaly Detection of Robotic Systems Security</v>
      </c>
      <c r="D109" s="11">
        <f>Scopus!D39</f>
        <v>2023</v>
      </c>
      <c r="E109" s="11" t="s">
        <v>17</v>
      </c>
    </row>
    <row r="110" spans="1:5" ht="14.25" customHeight="1" x14ac:dyDescent="0.35">
      <c r="A110" s="11" t="e">
        <f ca="1">_xludf.CONCAT(LEFT('Total (Author, Title, Year)'!$B110,3),RIGHT('Total (Author, Title, Year)'!$D110,2))</f>
        <v>#NAME?</v>
      </c>
      <c r="B110" s="11" t="str">
        <f>'IEEE Xplore'!B21</f>
        <v>V. Estivill-Castro; R. Hexel</v>
      </c>
      <c r="C110" s="11" t="str">
        <f>'IEEE Xplore'!C21</f>
        <v>Run-time verification of regularly expressed behavioral properties in robotic systems with logic-labeled finite state machines</v>
      </c>
      <c r="D110" s="11">
        <f>'IEEE Xplore'!D21</f>
        <v>2016</v>
      </c>
      <c r="E110" s="11" t="s">
        <v>13</v>
      </c>
    </row>
    <row r="111" spans="1:5" ht="14.25" customHeight="1" x14ac:dyDescent="0.35">
      <c r="A111" s="11" t="e">
        <f ca="1">_xludf.CONCAT(LEFT('Total (Author, Title, Year)'!$B111,3),RIGHT('Total (Author, Title, Year)'!$D111,2))</f>
        <v>#NAME?</v>
      </c>
      <c r="B111" s="11" t="str">
        <f>Scopus!B40</f>
        <v>Hu C.; Dong W.; Yang Y.; Shi H.; Zhou G.</v>
      </c>
      <c r="C111" s="11" t="str">
        <f>Scopus!C40</f>
        <v>Runtime Verification on Hierarchical Properties of ROS-Based Robot Swarms</v>
      </c>
      <c r="D111" s="11">
        <f>Scopus!D40</f>
        <v>2020</v>
      </c>
      <c r="E111" s="11" t="s">
        <v>17</v>
      </c>
    </row>
    <row r="112" spans="1:5" ht="14.25" customHeight="1" x14ac:dyDescent="0.35">
      <c r="A112" s="11" t="e">
        <f ca="1">_xludf.CONCAT(LEFT('Total (Author, Title, Year)'!$B112,3),RIGHT('Total (Author, Title, Year)'!$D112,2))</f>
        <v>#NAME?</v>
      </c>
      <c r="B112" s="11" t="str">
        <f>'ACM Digital Library'!B2</f>
        <v>Ferrando A,Cardoso RC</v>
      </c>
      <c r="C112" s="11" t="str">
        <f>'ACM Digital Library'!C2</f>
        <v>RVPLAN: A General Purpose Framework for Replanning Using Runtime Verification</v>
      </c>
      <c r="D112" s="11">
        <f>'ACM Digital Library'!D2</f>
        <v>2021</v>
      </c>
      <c r="E112" s="11" t="s">
        <v>20</v>
      </c>
    </row>
    <row r="113" spans="1:5" ht="14.25" customHeight="1" x14ac:dyDescent="0.35">
      <c r="A113" s="11" t="e">
        <f ca="1">_xludf.CONCAT(LEFT('Total (Author, Title, Year)'!$B113,3),RIGHT('Total (Author, Title, Year)'!$D113,2))</f>
        <v>#NAME?</v>
      </c>
      <c r="B113" s="11" t="str">
        <f>'ACM Digital Library'!B39</f>
        <v>Ferrando, Angelo; Cardoso, Rafael C.</v>
      </c>
      <c r="C113" s="11" t="str">
        <f>'ACM Digital Library'!C39</f>
        <v>RVPLAN: a general purpose framework for replanning using runtime verification</v>
      </c>
      <c r="D113" s="11">
        <f>'ACM Digital Library'!D39</f>
        <v>2021</v>
      </c>
      <c r="E113" s="11" t="s">
        <v>20</v>
      </c>
    </row>
    <row r="114" spans="1:5" ht="14.25" customHeight="1" x14ac:dyDescent="0.35">
      <c r="A114" s="11" t="e">
        <f ca="1">_xludf.CONCAT(LEFT('Total (Author, Title, Year)'!$B114,3),RIGHT('Total (Author, Title, Year)'!$D114,2))</f>
        <v>#NAME?</v>
      </c>
      <c r="B114" s="11" t="str">
        <f>'ACM Digital Library'!B5</f>
        <v>Llanes C,Abate M,Coogan S</v>
      </c>
      <c r="C114" s="11" t="str">
        <f>'ACM Digital Library'!C5</f>
        <v>Safety from In-the-Loop Reachability for Cyber-Physical Systems</v>
      </c>
      <c r="D114" s="11">
        <f>'ACM Digital Library'!D5</f>
        <v>2021</v>
      </c>
      <c r="E114" s="11" t="s">
        <v>20</v>
      </c>
    </row>
    <row r="115" spans="1:5" ht="14.25" customHeight="1" x14ac:dyDescent="0.35">
      <c r="A115" s="11" t="e">
        <f ca="1">_xludf.CONCAT(LEFT('Total (Author, Title, Year)'!$B115,3),RIGHT('Total (Author, Title, Year)'!$D115,2))</f>
        <v>#NAME?</v>
      </c>
      <c r="B115" s="11" t="str">
        <f>'IEEE Xplore'!B3</f>
        <v>Rivera S,State R</v>
      </c>
      <c r="C115" s="11" t="str">
        <f>'IEEE Xplore'!C3</f>
        <v>Securing Robots: An Integrated Approach for Security Challenges and Monitoring for the Robotic Operating System (ROS)</v>
      </c>
      <c r="D115" s="11">
        <f>'IEEE Xplore'!D3</f>
        <v>2021</v>
      </c>
      <c r="E115" s="11" t="s">
        <v>13</v>
      </c>
    </row>
    <row r="116" spans="1:5" ht="14.25" customHeight="1" x14ac:dyDescent="0.35">
      <c r="A116" s="11" t="e">
        <f ca="1">_xludf.CONCAT(LEFT('Total (Author, Title, Year)'!$B116,3),RIGHT('Total (Author, Title, Year)'!$D116,2))</f>
        <v>#NAME?</v>
      </c>
      <c r="B116" s="11" t="str">
        <f>'ACM Digital Library'!B68</f>
        <v>Stef\u{a}nescu, Andrei; Park, Daejun; Yuwen, Shijiao; Li, Yilong; Ro\c{s}u, Grigore</v>
      </c>
      <c r="C116" s="11" t="str">
        <f>'ACM Digital Library'!C68</f>
        <v>Semantics-based program verifiers for all languages</v>
      </c>
      <c r="D116" s="11">
        <f>'ACM Digital Library'!D68</f>
        <v>2016</v>
      </c>
      <c r="E116" s="11" t="s">
        <v>20</v>
      </c>
    </row>
    <row r="117" spans="1:5" ht="14.25" customHeight="1" x14ac:dyDescent="0.35">
      <c r="A117" s="11" t="e">
        <f ca="1">_xludf.CONCAT(LEFT('Total (Author, Title, Year)'!$B117,3),RIGHT('Total (Author, Title, Year)'!$D117,2))</f>
        <v>#NAME?</v>
      </c>
      <c r="B117" s="11" t="str">
        <f>'ACM Digital Library'!B45</f>
        <v>Grigoropoulos, Nasos; Lalis, Spyros</v>
      </c>
      <c r="C117" s="11" t="str">
        <f>'ACM Digital Library'!C45</f>
        <v>Simulation and digital twin support for managed drone applications</v>
      </c>
      <c r="D117" s="11">
        <f>'ACM Digital Library'!D45</f>
        <v>2021</v>
      </c>
      <c r="E117" s="11" t="s">
        <v>20</v>
      </c>
    </row>
    <row r="118" spans="1:5" ht="14.25" customHeight="1" x14ac:dyDescent="0.35">
      <c r="A118" s="11" t="e">
        <f ca="1">_xludf.CONCAT(LEFT('Total (Author, Title, Year)'!$B118,3),RIGHT('Total (Author, Title, Year)'!$D118,2))</f>
        <v>#NAME?</v>
      </c>
      <c r="B118" s="11" t="str">
        <f>'IEEE Xplore'!B57</f>
        <v>A. Afzal; D. S. Katz; C. Le Goues; C. S. Timperley</v>
      </c>
      <c r="C118" s="11" t="str">
        <f>'IEEE Xplore'!C57</f>
        <v>Simulation for Robotics Test Automation: Developer Perspectives</v>
      </c>
      <c r="D118" s="11">
        <f>'IEEE Xplore'!D57</f>
        <v>2021</v>
      </c>
      <c r="E118" s="11" t="s">
        <v>13</v>
      </c>
    </row>
    <row r="119" spans="1:5" ht="14.25" customHeight="1" x14ac:dyDescent="0.35">
      <c r="A119" s="11" t="e">
        <f ca="1">_xludf.CONCAT(LEFT('Total (Author, Title, Year)'!$B119,3),RIGHT('Total (Author, Title, Year)'!$D119,2))</f>
        <v>#NAME?</v>
      </c>
      <c r="B119" s="11" t="str">
        <f>'ACM Digital Library'!B35</f>
        <v>Czarnecki, Krzysztof</v>
      </c>
      <c r="C119" s="11" t="str">
        <f>'ACM Digital Library'!C35</f>
        <v>Software engineering for automated vehicles: addressing the needs of cars that run on software and data</v>
      </c>
      <c r="D119" s="11">
        <f>'ACM Digital Library'!D35</f>
        <v>2019</v>
      </c>
      <c r="E119" s="11" t="s">
        <v>20</v>
      </c>
    </row>
    <row r="120" spans="1:5" ht="14.25" customHeight="1" x14ac:dyDescent="0.35">
      <c r="A120" s="11" t="e">
        <f ca="1">_xludf.CONCAT(LEFT('Total (Author, Title, Year)'!$B120,3),RIGHT('Total (Author, Title, Year)'!$D120,2))</f>
        <v>#NAME?</v>
      </c>
      <c r="B120" s="11" t="str">
        <f>Scopus!B42</f>
        <v>Shivakumar S.; Torfah H.; Desai A.; Seshia S.A.</v>
      </c>
      <c r="C120" s="11" t="str">
        <f>Scopus!C42</f>
        <v>SOTER on ROS: A Run-Time Assurance Framework on the Robot Operating System</v>
      </c>
      <c r="D120" s="11">
        <f>Scopus!D42</f>
        <v>2020</v>
      </c>
      <c r="E120" s="11" t="s">
        <v>17</v>
      </c>
    </row>
    <row r="121" spans="1:5" ht="14.25" customHeight="1" x14ac:dyDescent="0.35">
      <c r="A121" s="11" t="e">
        <f ca="1">_xludf.CONCAT(LEFT('Total (Author, Title, Year)'!$B121,3),RIGHT('Total (Author, Title, Year)'!$D121,2))</f>
        <v>#NAME?</v>
      </c>
      <c r="B121" s="11" t="str">
        <f>'IEEE Xplore'!B5</f>
        <v>Desai A,Ghosh S,Seshia SA,Shankar N,Tiwari A</v>
      </c>
      <c r="C121" s="11" t="str">
        <f>'IEEE Xplore'!C5</f>
        <v>SOTER: A Runtime Assurance Framework for Programming Safe Robotics Systems</v>
      </c>
      <c r="D121" s="11">
        <f>'IEEE Xplore'!D5</f>
        <v>2019</v>
      </c>
      <c r="E121" s="11" t="s">
        <v>13</v>
      </c>
    </row>
    <row r="122" spans="1:5" ht="14.25" customHeight="1" x14ac:dyDescent="0.35">
      <c r="A122" s="11" t="e">
        <f ca="1">_xludf.CONCAT(LEFT('Total (Author, Title, Year)'!$B122,3),RIGHT('Total (Author, Title, Year)'!$D122,2))</f>
        <v>#NAME?</v>
      </c>
      <c r="B122" s="11" t="str">
        <f>'IEEE Xplore'!B12</f>
        <v>Abbas H,Saha I,Shoukry Y,Ehlers R,Fainekos G,Gupta R,Majumdar R,Ulus D</v>
      </c>
      <c r="C122" s="11" t="str">
        <f>'IEEE Xplore'!C12</f>
        <v>Special Session: Embedded Software for Robotics: Challenges and Future Directions</v>
      </c>
      <c r="D122" s="11">
        <f>'IEEE Xplore'!D12</f>
        <v>2018</v>
      </c>
      <c r="E122" s="11" t="s">
        <v>13</v>
      </c>
    </row>
    <row r="123" spans="1:5" ht="14.25" customHeight="1" x14ac:dyDescent="0.35">
      <c r="A123" s="11" t="e">
        <f ca="1">_xludf.CONCAT(LEFT('Total (Author, Title, Year)'!$B123,3),RIGHT('Total (Author, Title, Year)'!$D123,2))</f>
        <v>#NAME?</v>
      </c>
      <c r="B123" s="11" t="str">
        <f>'ACM Digital Library'!B46</f>
        <v>Chen, Jiawei; Vargas de Mendon\c{c}a, Jos\'{e} Luiz; Jalili, Shayan; Ayele, Bereket; Bekele, Bereket Ngussie; Qu, Zhemin; Sharma, Pranjal; Shiferaw, Tigist; Zhang, Yicheng; Jeannin, Jean-Baptiste</v>
      </c>
      <c r="C123" s="11" t="str">
        <f>'ACM Digital Library'!C46</f>
        <v>Synchronous Programming and Refinement Types in Robotics: From Verification to Implementation</v>
      </c>
      <c r="D123" s="11">
        <f>'ACM Digital Library'!D46</f>
        <v>2022</v>
      </c>
      <c r="E123" s="11" t="s">
        <v>20</v>
      </c>
    </row>
    <row r="124" spans="1:5" ht="14.25" customHeight="1" x14ac:dyDescent="0.35">
      <c r="A124" s="11" t="e">
        <f ca="1">_xludf.CONCAT(LEFT('Total (Author, Title, Year)'!$B124,3),RIGHT('Total (Author, Title, Year)'!$D124,2))</f>
        <v>#NAME?</v>
      </c>
      <c r="B124" s="11" t="str">
        <f>'ACM Digital Library'!B57</f>
        <v>Funda, Christoph; Herpel, Thomas; German, Reinhard; Hielscher, Kai-Steffen Jens</v>
      </c>
      <c r="C124" s="11" t="str">
        <f>'ACM Digital Library'!C57</f>
        <v>TBASCEM - Tight Bounds with Arrival and Service Curve Estimation by Measurements</v>
      </c>
      <c r="D124" s="11">
        <f>'ACM Digital Library'!D57</f>
        <v>2024</v>
      </c>
      <c r="E124" s="11" t="s">
        <v>20</v>
      </c>
    </row>
    <row r="125" spans="1:5" ht="14.25" customHeight="1" x14ac:dyDescent="0.35">
      <c r="A125" s="11" t="e">
        <f ca="1">_xludf.CONCAT(LEFT('Total (Author, Title, Year)'!$B125,3),RIGHT('Total (Author, Title, Year)'!$D125,2))</f>
        <v>#NAME?</v>
      </c>
      <c r="B125" s="11" t="str">
        <f>Scopus!B44</f>
        <v>Begemann M.J.; Kallwies H.; Leucker M.; Schmitz M.</v>
      </c>
      <c r="C125" s="11" t="str">
        <f>Scopus!C44</f>
        <v>TeSSLa-ROS-Bridge – Runtime Verification of Robotic Systems</v>
      </c>
      <c r="D125" s="11">
        <f>Scopus!D44</f>
        <v>2023</v>
      </c>
      <c r="E125" s="11" t="s">
        <v>17</v>
      </c>
    </row>
    <row r="126" spans="1:5" ht="14.25" customHeight="1" x14ac:dyDescent="0.35">
      <c r="A126" s="11" t="e">
        <f ca="1">_xludf.CONCAT(LEFT('Total (Author, Title, Year)'!$B126,3),RIGHT('Total (Author, Title, Year)'!$D126,2))</f>
        <v>#NAME?</v>
      </c>
      <c r="B126" s="11" t="str">
        <f>Scopus!B30</f>
        <v>Petrosyan M.; Gevorgyan T.; Kirakosyan G.; Ghulikyan L.; Hovhannisyan A.; Ayvazyan N.</v>
      </c>
      <c r="C126" s="11" t="str">
        <f>Scopus!C30</f>
        <v>Testing green silver nanopJournal Articles for genotoxicity, antioxidant and anticancer activity</v>
      </c>
      <c r="D126" s="11">
        <f>Scopus!D30</f>
        <v>2020</v>
      </c>
      <c r="E126" s="11" t="s">
        <v>17</v>
      </c>
    </row>
    <row r="127" spans="1:5" ht="14.25" customHeight="1" x14ac:dyDescent="0.35">
      <c r="A127" s="11" t="e">
        <f ca="1">_xludf.CONCAT(LEFT('Total (Author, Title, Year)'!$B127,3),RIGHT('Total (Author, Title, Year)'!$D127,2))</f>
        <v>#NAME?</v>
      </c>
      <c r="B127" s="11" t="str">
        <f>'IEEE Xplore'!B35</f>
        <v>M. Zhou; J. Shi</v>
      </c>
      <c r="C127" s="11" t="str">
        <f>'IEEE Xplore'!C35</f>
        <v>The Design and Development of an Affordable Unmanned Surface Vehicle for Estuary Research and STEM Education</v>
      </c>
      <c r="D127" s="11">
        <f>'IEEE Xplore'!D35</f>
        <v>2020</v>
      </c>
      <c r="E127" s="11" t="s">
        <v>13</v>
      </c>
    </row>
    <row r="128" spans="1:5" ht="14.25" customHeight="1" x14ac:dyDescent="0.35">
      <c r="A128" s="11" t="e">
        <f ca="1">_xludf.CONCAT(LEFT('Total (Author, Title, Year)'!$B128,3),RIGHT('Total (Author, Title, Year)'!$D128,2))</f>
        <v>#NAME?</v>
      </c>
      <c r="B128" s="11" t="str">
        <f>'IEEE Xplore'!B8</f>
        <v>Santos A,Cunha A,Macedo N</v>
      </c>
      <c r="C128" s="11" t="str">
        <f>'IEEE Xplore'!C8</f>
        <v>The High-Assurance ROS Framework</v>
      </c>
      <c r="D128" s="11">
        <f>'IEEE Xplore'!D8</f>
        <v>2021</v>
      </c>
      <c r="E128" s="11" t="s">
        <v>13</v>
      </c>
    </row>
    <row r="129" spans="1:5" ht="14.25" customHeight="1" x14ac:dyDescent="0.35">
      <c r="A129" s="11" t="e">
        <f ca="1">_xludf.CONCAT(LEFT('Total (Author, Title, Year)'!$B129,3),RIGHT('Total (Author, Title, Year)'!$D129,2))</f>
        <v>#NAME?</v>
      </c>
      <c r="B129" s="11" t="str">
        <f>'IEEE Xplore'!B30</f>
        <v>S. Govindaraj; K. Chintamani; J. Gancet; P. Letier; B. van Lierde; Y. Nevatia; G. De Cubber; D. Serrano; M. Esbri Palomares; J. Bedkowski; C. Armbrust; J. Sanchez; A. Coelho; I. Orbe</v>
      </c>
      <c r="C129" s="11" t="str">
        <f>'IEEE Xplore'!C30</f>
        <v>The ICARUS project - Command, Control and Intelligence (C2I)</v>
      </c>
      <c r="D129" s="11">
        <f>'IEEE Xplore'!D30</f>
        <v>2013</v>
      </c>
      <c r="E129" s="11" t="s">
        <v>13</v>
      </c>
    </row>
    <row r="130" spans="1:5" ht="14.25" customHeight="1" x14ac:dyDescent="0.35">
      <c r="A130" s="11" t="e">
        <f ca="1">_xludf.CONCAT(LEFT('Total (Author, Title, Year)'!$B130,3),RIGHT('Total (Author, Title, Year)'!$D130,2))</f>
        <v>#NAME?</v>
      </c>
      <c r="B130" s="11" t="str">
        <f>'ACM Digital Library'!B4</f>
        <v>Wei W,Sun J,Gao Y,Yeboah Y,Huang L</v>
      </c>
      <c r="C130" s="11" t="str">
        <f>'ACM Digital Library'!C4</f>
        <v>The System Design and Gait Planning for Walking-Climbing Hexapod</v>
      </c>
      <c r="D130" s="11">
        <f>'ACM Digital Library'!D4</f>
        <v>2019</v>
      </c>
      <c r="E130" s="11" t="s">
        <v>20</v>
      </c>
    </row>
    <row r="131" spans="1:5" ht="14.25" customHeight="1" x14ac:dyDescent="0.35">
      <c r="A131" s="11" t="e">
        <f ca="1">_xludf.CONCAT(LEFT('Total (Author, Title, Year)'!$B131,3),RIGHT('Total (Author, Title, Year)'!$D131,2))</f>
        <v>#NAME?</v>
      </c>
      <c r="B131" s="11" t="str">
        <f>'ACM Digital Library'!B14</f>
        <v>Ferrando, Angelo; Dennis, Louise A.; Cardoso, Rafael C.; Fisher, Michael; Ancona, Davide; Mascardi, Viviana</v>
      </c>
      <c r="C131" s="11" t="str">
        <f>'ACM Digital Library'!C14</f>
        <v>Toward a Holistic Approach to Verification and Validation of Autonomous Cognitive Systems</v>
      </c>
      <c r="D131" s="11">
        <f>'ACM Digital Library'!D14</f>
        <v>2021</v>
      </c>
      <c r="E131" s="11" t="s">
        <v>20</v>
      </c>
    </row>
    <row r="132" spans="1:5" ht="14.25" customHeight="1" x14ac:dyDescent="0.35">
      <c r="A132" s="11" t="e">
        <f ca="1">_xludf.CONCAT(LEFT('Total (Author, Title, Year)'!$B132,3),RIGHT('Total (Author, Title, Year)'!$D132,2))</f>
        <v>#NAME?</v>
      </c>
      <c r="B132" s="11" t="str">
        <f>'IEEE Xplore'!B50</f>
        <v>A. Coronato; L. Gallo</v>
      </c>
      <c r="C132" s="11" t="str">
        <f>'IEEE Xplore'!C50</f>
        <v>Towards abnormal behavior detection of cognitive impaired people</v>
      </c>
      <c r="D132" s="11">
        <f>'IEEE Xplore'!D50</f>
        <v>2012</v>
      </c>
      <c r="E132" s="11" t="s">
        <v>13</v>
      </c>
    </row>
    <row r="133" spans="1:5" ht="14.25" customHeight="1" x14ac:dyDescent="0.35">
      <c r="A133" s="11" t="e">
        <f ca="1">_xludf.CONCAT(LEFT('Total (Author, Title, Year)'!$B133,3),RIGHT('Total (Author, Title, Year)'!$D133,2))</f>
        <v>#NAME?</v>
      </c>
      <c r="B133" s="11" t="str">
        <f>'IEEE Xplore'!B32</f>
        <v>M. Vierhauser; R. Wohlrab; S. Rass</v>
      </c>
      <c r="C133" s="11" t="str">
        <f>'IEEE Xplore'!C32</f>
        <v>Towards Cost-Benefit-Aware Adaptive Monitoring for Cyber-Physical Systems</v>
      </c>
      <c r="D133" s="11">
        <f>'IEEE Xplore'!D32</f>
        <v>2022</v>
      </c>
      <c r="E133" s="11" t="s">
        <v>13</v>
      </c>
    </row>
    <row r="134" spans="1:5" ht="14.25" customHeight="1" x14ac:dyDescent="0.35">
      <c r="A134" s="11" t="e">
        <f ca="1">_xludf.CONCAT(LEFT('Total (Author, Title, Year)'!$B134,3),RIGHT('Total (Author, Title, Year)'!$D134,2))</f>
        <v>#NAME?</v>
      </c>
      <c r="B134" s="11" t="str">
        <f>Scopus!B53</f>
        <v>Stadler M.; Vierhauser M.; Cleland-Huang J.</v>
      </c>
      <c r="C134" s="11" t="str">
        <f>Scopus!C53</f>
        <v>Towards flexible Runtime Monitoring Support for ROS-based Applications</v>
      </c>
      <c r="D134" s="11">
        <f>Scopus!D53</f>
        <v>2022</v>
      </c>
      <c r="E134" s="11" t="s">
        <v>17</v>
      </c>
    </row>
    <row r="135" spans="1:5" ht="14.25" customHeight="1" x14ac:dyDescent="0.35">
      <c r="A135" s="11" t="e">
        <f ca="1">_xludf.CONCAT(LEFT('Total (Author, Title, Year)'!$B135,3),RIGHT('Total (Author, Title, Year)'!$D135,2))</f>
        <v>#NAME?</v>
      </c>
      <c r="B135" s="11" t="str">
        <f>'IEEE Xplore'!B59</f>
        <v>G. Volk; Q. Delooz; F. A. Schiegg; A. Von Bernuth; A. Festag; O. Bringmann</v>
      </c>
      <c r="C135" s="11" t="str">
        <f>'IEEE Xplore'!C59</f>
        <v>Towards Realistic Evaluation of Collective Perception for Connected and Automated Driving</v>
      </c>
      <c r="D135" s="11">
        <f>'IEEE Xplore'!D59</f>
        <v>2021</v>
      </c>
      <c r="E135" s="11" t="s">
        <v>13</v>
      </c>
    </row>
    <row r="136" spans="1:5" ht="14.25" customHeight="1" x14ac:dyDescent="0.35">
      <c r="A136" s="11" t="e">
        <f ca="1">_xludf.CONCAT(LEFT('Total (Author, Title, Year)'!$B136,3),RIGHT('Total (Author, Title, Year)'!$D136,2))</f>
        <v>#NAME?</v>
      </c>
      <c r="B136" s="11" t="str">
        <f>'IEEE Xplore'!B39</f>
        <v>A. Filippeschi; L. Peppoloni; I. Kostavelis; J. Gerłowska; E. Ruffaldi; D. Giakoumis; D. Tzovaras; K. Rejdak; C. A. Avizzano</v>
      </c>
      <c r="C136" s="11" t="str">
        <f>'IEEE Xplore'!C39</f>
        <v>Towards Skills Evaluation of Elderly for Human-Robot Interaction</v>
      </c>
      <c r="D136" s="11">
        <f>'IEEE Xplore'!D39</f>
        <v>2018</v>
      </c>
      <c r="E136" s="11" t="s">
        <v>13</v>
      </c>
    </row>
    <row r="137" spans="1:5" ht="14.25" customHeight="1" x14ac:dyDescent="0.35">
      <c r="A137" s="11" t="e">
        <f ca="1">_xludf.CONCAT(LEFT('Total (Author, Title, Year)'!$B137,3),RIGHT('Total (Author, Title, Year)'!$D137,2))</f>
        <v>#NAME?</v>
      </c>
      <c r="B137" s="11" t="str">
        <f>'IEEE Xplore'!B25</f>
        <v>X. Du; A. Tiu; K. Cheng; Y. Liu</v>
      </c>
      <c r="C137" s="11" t="str">
        <f>'IEEE Xplore'!C25</f>
        <v>Trace-Length Independent Runtime Monitoring of Quantitative Policies</v>
      </c>
      <c r="D137" s="11">
        <f>'IEEE Xplore'!D25</f>
        <v>2021</v>
      </c>
      <c r="E137" s="11" t="s">
        <v>13</v>
      </c>
    </row>
    <row r="138" spans="1:5" ht="14.25" customHeight="1" x14ac:dyDescent="0.35">
      <c r="A138" s="11" t="e">
        <f ca="1">_xludf.CONCAT(LEFT('Total (Author, Title, Year)'!$B138,3),RIGHT('Total (Author, Title, Year)'!$D138,2))</f>
        <v>#NAME?</v>
      </c>
      <c r="B138" s="11" t="str">
        <f>'ACM Digital Library'!B22</f>
        <v>Balakrishnan, Aravind; Lee, Jaeyoung; Gaurav, Ashish; Czarnecki, Krzysztof; Sedwards, Sean</v>
      </c>
      <c r="C138" s="11" t="str">
        <f>'ACM Digital Library'!C22</f>
        <v>Transfer Reinforcement Learning for Autonomous Driving: From WiseMove to WiseSim</v>
      </c>
      <c r="D138" s="11">
        <f>'ACM Digital Library'!D22</f>
        <v>2021</v>
      </c>
      <c r="E138" s="11" t="s">
        <v>20</v>
      </c>
    </row>
    <row r="139" spans="1:5" ht="14.25" customHeight="1" x14ac:dyDescent="0.35">
      <c r="A139" s="11" t="e">
        <f ca="1">_xludf.CONCAT(LEFT('Total (Author, Title, Year)'!$B139,3),RIGHT('Total (Author, Title, Year)'!$D139,2))</f>
        <v>#NAME?</v>
      </c>
      <c r="B139" s="11" t="str">
        <f>'IEEE Xplore'!B44</f>
        <v>L. Schmidt; A. Narayan; S. Fischmeister</v>
      </c>
      <c r="C139" s="11" t="str">
        <f>'IEEE Xplore'!C44</f>
        <v>TREM: A tool for mining timed regular specifications from system traces</v>
      </c>
      <c r="D139" s="11">
        <f>'IEEE Xplore'!D44</f>
        <v>2017</v>
      </c>
      <c r="E139" s="11" t="s">
        <v>13</v>
      </c>
    </row>
    <row r="140" spans="1:5" ht="14.25" customHeight="1" x14ac:dyDescent="0.35">
      <c r="A140" s="11" t="e">
        <f ca="1">_xludf.CONCAT(LEFT('Total (Author, Title, Year)'!$B140,3),RIGHT('Total (Author, Title, Year)'!$D140,2))</f>
        <v>#NAME?</v>
      </c>
      <c r="B140" s="11" t="str">
        <f>'ACM Digital Library'!B16</f>
        <v>Scott, Ryan G.; Dodds, Mike; Perez, Ivan; Goodloe, Alwyn E.; Dockins, Robert</v>
      </c>
      <c r="C140" s="11" t="str">
        <f>'ACM Digital Library'!C16</f>
        <v>Trustworthy Runtime Verification via Bisimulation (Experience Report)</v>
      </c>
      <c r="D140" s="11">
        <f>'ACM Digital Library'!D16</f>
        <v>2023</v>
      </c>
      <c r="E140" s="11" t="s">
        <v>20</v>
      </c>
    </row>
    <row r="141" spans="1:5" ht="14.25" customHeight="1" x14ac:dyDescent="0.35">
      <c r="A141" s="11" t="e">
        <f ca="1">_xludf.CONCAT(LEFT('Total (Author, Title, Year)'!$B141,3),RIGHT('Total (Author, Title, Year)'!$D141,2))</f>
        <v>#NAME?</v>
      </c>
      <c r="B141" s="11" t="str">
        <f>'ACM Digital Library'!B40</f>
        <v>Perez, Ivan</v>
      </c>
      <c r="C141" s="11" t="str">
        <f>'ACM Digital Library'!C40</f>
        <v>Types that Change: The Extensible Type Design Pattern</v>
      </c>
      <c r="D141" s="11">
        <f>'ACM Digital Library'!D40</f>
        <v>2023</v>
      </c>
      <c r="E141" s="11" t="s">
        <v>20</v>
      </c>
    </row>
    <row r="142" spans="1:5" ht="14.25" customHeight="1" x14ac:dyDescent="0.35">
      <c r="A142" s="11" t="e">
        <f ca="1">_xludf.CONCAT(LEFT('Total (Author, Title, Year)'!$B142,3),RIGHT('Total (Author, Title, Year)'!$D142,2))</f>
        <v>#NAME?</v>
      </c>
      <c r="B142" s="11" t="str">
        <f>'IEEE Xplore'!B7</f>
        <v>Lyons D,Zahra S</v>
      </c>
      <c r="C142" s="11" t="str">
        <f>'IEEE Xplore'!C7</f>
        <v>Using Taint Analysis and Reinforcement Learning (TARL) to Repair Autonomous Robot Software</v>
      </c>
      <c r="D142" s="11">
        <f>'IEEE Xplore'!D7</f>
        <v>2020</v>
      </c>
      <c r="E142" s="11" t="s">
        <v>13</v>
      </c>
    </row>
    <row r="143" spans="1:5" ht="14.25" customHeight="1" x14ac:dyDescent="0.35">
      <c r="A143" s="11" t="e">
        <f ca="1">_xludf.CONCAT(LEFT('Total (Author, Title, Year)'!$B143,3),RIGHT('Total (Author, Title, Year)'!$D143,2))</f>
        <v>#NAME?</v>
      </c>
      <c r="B143" s="11" t="str">
        <f>'ACM Digital Library'!B64</f>
        <v>Korpela, Christopher; Walker, Amber</v>
      </c>
      <c r="C143" s="11" t="str">
        <f>'ACM Digital Library'!C64</f>
        <v>Wearable Technologies for Enhanced Soldier Situational Awareness</v>
      </c>
      <c r="D143" s="11">
        <f>'ACM Digital Library'!D64</f>
        <v>2018</v>
      </c>
      <c r="E143" s="11" t="s">
        <v>20</v>
      </c>
    </row>
    <row r="144" spans="1:5"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00"/>
  <sheetViews>
    <sheetView tabSelected="1" topLeftCell="D3" workbookViewId="0">
      <selection activeCell="H4" sqref="H4"/>
    </sheetView>
  </sheetViews>
  <sheetFormatPr defaultColWidth="14.453125" defaultRowHeight="15" customHeight="1" x14ac:dyDescent="0.35"/>
  <cols>
    <col min="1" max="1" width="10" customWidth="1"/>
    <col min="2" max="2" width="19.54296875" customWidth="1"/>
    <col min="3" max="4" width="17.81640625" customWidth="1"/>
    <col min="5" max="5" width="16.08984375" customWidth="1"/>
    <col min="6" max="6" width="21.54296875" customWidth="1"/>
    <col min="7" max="7" width="33.08984375" customWidth="1"/>
    <col min="8" max="8" width="19.26953125" customWidth="1"/>
    <col min="9" max="9" width="11.08984375" customWidth="1"/>
    <col min="10" max="10" width="26.08984375" customWidth="1"/>
    <col min="11" max="11" width="7.453125" hidden="1" customWidth="1"/>
    <col min="12" max="12" width="8.7265625" hidden="1" customWidth="1"/>
    <col min="13" max="13" width="13" hidden="1" customWidth="1"/>
    <col min="14" max="26" width="8.7265625" customWidth="1"/>
  </cols>
  <sheetData>
    <row r="1" spans="1:14" ht="14.25" customHeight="1" x14ac:dyDescent="0.35">
      <c r="A1" s="3" t="s">
        <v>1140</v>
      </c>
      <c r="B1" s="28">
        <f t="array" ref="B1">SUMPRODUCT(--(Screening!$N$4:$N$138=TRUE))/COUNTA(Screening!$N$4:$N$138)</f>
        <v>1</v>
      </c>
      <c r="C1" s="27"/>
      <c r="D1" s="27"/>
      <c r="E1" s="27"/>
      <c r="F1" s="27"/>
      <c r="G1" s="27"/>
      <c r="H1" s="27"/>
      <c r="I1" s="27"/>
      <c r="J1" s="27"/>
      <c r="K1" s="27"/>
      <c r="L1" s="27"/>
      <c r="M1" s="27"/>
    </row>
    <row r="2" spans="1:14" ht="14.25" customHeight="1" x14ac:dyDescent="0.35">
      <c r="A2" s="1"/>
      <c r="B2" s="29" t="s">
        <v>23</v>
      </c>
      <c r="C2" s="27"/>
      <c r="D2" s="27"/>
      <c r="E2" s="29" t="s">
        <v>24</v>
      </c>
      <c r="F2" s="27"/>
      <c r="G2" s="29" t="s">
        <v>1141</v>
      </c>
      <c r="H2" s="27"/>
      <c r="I2" s="27"/>
      <c r="J2" s="27"/>
      <c r="K2" s="27"/>
      <c r="L2" s="27"/>
    </row>
    <row r="3" spans="1:14" ht="14.25" customHeight="1" x14ac:dyDescent="0.35">
      <c r="A3" s="3" t="s">
        <v>1137</v>
      </c>
      <c r="B3" s="3" t="s">
        <v>1142</v>
      </c>
      <c r="C3" s="3" t="s">
        <v>26</v>
      </c>
      <c r="D3" s="3" t="s">
        <v>1143</v>
      </c>
      <c r="E3" s="3" t="s">
        <v>28</v>
      </c>
      <c r="F3" s="3" t="s">
        <v>29</v>
      </c>
      <c r="G3" s="3" t="s">
        <v>30</v>
      </c>
      <c r="H3" s="3" t="s">
        <v>1144</v>
      </c>
      <c r="I3" s="3" t="s">
        <v>1145</v>
      </c>
      <c r="J3" s="3" t="s">
        <v>1146</v>
      </c>
      <c r="K3" s="3" t="s">
        <v>1147</v>
      </c>
      <c r="L3" s="3" t="s">
        <v>1148</v>
      </c>
      <c r="M3" s="3" t="s">
        <v>1149</v>
      </c>
      <c r="N3" s="13" t="s">
        <v>1150</v>
      </c>
    </row>
    <row r="4" spans="1:14" ht="14.25" customHeight="1" x14ac:dyDescent="0.35">
      <c r="A4" s="3" t="s">
        <v>1151</v>
      </c>
      <c r="B4" s="3" t="b">
        <v>1</v>
      </c>
      <c r="C4" s="3" t="b">
        <v>1</v>
      </c>
      <c r="D4" s="3" t="b">
        <v>0</v>
      </c>
      <c r="E4" s="3" t="b">
        <v>0</v>
      </c>
      <c r="F4" s="3" t="b">
        <v>0</v>
      </c>
      <c r="G4" s="3" t="b">
        <v>0</v>
      </c>
      <c r="H4" s="3" t="str">
        <f>IF( AND(AND(Screening!$B4, Screening!$C4), NOT( OR(Screening!$D4, Screening!$E4,,Screening!$F4) ) ), "Relevant", "Not Relevant" )</f>
        <v>Relevant</v>
      </c>
      <c r="I4" s="3" t="s">
        <v>1152</v>
      </c>
      <c r="J4" s="2">
        <v>44694</v>
      </c>
      <c r="K4" s="14">
        <v>0.75763888888888886</v>
      </c>
      <c r="L4" s="14">
        <v>0.76111111111111107</v>
      </c>
      <c r="M4" s="14">
        <f t="shared" ref="M4:M138" si="0">IFERROR(L4-K4,TIME(0,0,0))</f>
        <v>3.4722222222222099E-3</v>
      </c>
      <c r="N4" s="13" t="b">
        <f>IF(Screening!$M4,TRUE,IF(NOT(Screening!$K4),FALSE,TRUE))</f>
        <v>1</v>
      </c>
    </row>
    <row r="5" spans="1:14" ht="14.25" customHeight="1" x14ac:dyDescent="0.35">
      <c r="A5" s="3" t="s">
        <v>1153</v>
      </c>
      <c r="B5" s="3" t="b">
        <v>1</v>
      </c>
      <c r="C5" s="3" t="b">
        <v>0</v>
      </c>
      <c r="D5" s="3" t="b">
        <v>1</v>
      </c>
      <c r="E5" s="3" t="b">
        <v>0</v>
      </c>
      <c r="F5" s="3" t="b">
        <v>0</v>
      </c>
      <c r="G5" s="3" t="b">
        <v>0</v>
      </c>
      <c r="H5" s="3" t="str">
        <f>IF( AND(AND(Screening!$B5, Screening!$C5), NOT( OR(Screening!$D5, Screening!$E5,,Screening!$F5) ) ), "Relevant", "Not Relevant" )</f>
        <v>Not Relevant</v>
      </c>
      <c r="I5" s="3" t="s">
        <v>1152</v>
      </c>
      <c r="J5" s="2">
        <v>44694</v>
      </c>
      <c r="K5" s="14">
        <v>0.76250000000000007</v>
      </c>
      <c r="L5" s="14">
        <v>0.76388888888888884</v>
      </c>
      <c r="M5" s="14">
        <f t="shared" si="0"/>
        <v>1.3888888888887729E-3</v>
      </c>
      <c r="N5" s="13" t="b">
        <f>IF(Screening!$M5,TRUE,IF(NOT(Screening!$K5),FALSE,TRUE))</f>
        <v>1</v>
      </c>
    </row>
    <row r="6" spans="1:14" ht="14.25" customHeight="1" x14ac:dyDescent="0.35">
      <c r="A6" s="3" t="s">
        <v>1154</v>
      </c>
      <c r="B6" s="3" t="b">
        <v>1</v>
      </c>
      <c r="C6" s="3" t="b">
        <v>1</v>
      </c>
      <c r="D6" s="3" t="b">
        <v>0</v>
      </c>
      <c r="E6" s="3" t="b">
        <v>0</v>
      </c>
      <c r="F6" s="3" t="b">
        <v>0</v>
      </c>
      <c r="G6" s="3" t="b">
        <v>0</v>
      </c>
      <c r="H6" s="3" t="str">
        <f>IF( AND(AND(Screening!$B6, Screening!$C6), NOT( OR(Screening!$D6, Screening!$E6,,Screening!$F6) ) ), "Relevant", "Not Relevant" )</f>
        <v>Relevant</v>
      </c>
      <c r="I6" s="3" t="s">
        <v>1152</v>
      </c>
      <c r="J6" s="2">
        <v>44694</v>
      </c>
      <c r="K6" s="14">
        <v>0.76597222222222217</v>
      </c>
      <c r="L6" s="14">
        <v>0.7680555555555556</v>
      </c>
      <c r="M6" s="14">
        <f t="shared" si="0"/>
        <v>2.083333333333437E-3</v>
      </c>
      <c r="N6" s="13" t="b">
        <f>IF(Screening!$M6,TRUE,IF(NOT(Screening!$K6),FALSE,TRUE))</f>
        <v>1</v>
      </c>
    </row>
    <row r="7" spans="1:14" ht="14.25" customHeight="1" x14ac:dyDescent="0.35">
      <c r="A7" s="3" t="s">
        <v>1155</v>
      </c>
      <c r="B7" s="3" t="b">
        <v>1</v>
      </c>
      <c r="C7" s="3" t="b">
        <v>1</v>
      </c>
      <c r="D7" s="3" t="b">
        <v>0</v>
      </c>
      <c r="E7" s="3" t="b">
        <v>0</v>
      </c>
      <c r="F7" s="3" t="b">
        <v>0</v>
      </c>
      <c r="G7" s="3" t="b">
        <v>0</v>
      </c>
      <c r="H7" s="3" t="str">
        <f>IF( AND(AND(Screening!$B7, Screening!$C7), NOT( OR(Screening!$D7, Screening!$E7,,Screening!$F7) ) ), "Relevant", "Not Relevant" )</f>
        <v>Relevant</v>
      </c>
      <c r="I7" s="3" t="s">
        <v>1152</v>
      </c>
      <c r="J7" s="2">
        <v>44694</v>
      </c>
      <c r="K7" s="14">
        <v>0.76874999999999993</v>
      </c>
      <c r="L7" s="14">
        <v>0.77013888888888893</v>
      </c>
      <c r="M7" s="14">
        <f t="shared" si="0"/>
        <v>1.388888888888995E-3</v>
      </c>
      <c r="N7" s="13" t="b">
        <f>IF(Screening!$M7,TRUE,IF(NOT(Screening!$K7),FALSE,TRUE))</f>
        <v>1</v>
      </c>
    </row>
    <row r="8" spans="1:14" ht="14.25" customHeight="1" x14ac:dyDescent="0.35">
      <c r="A8" s="3" t="s">
        <v>1156</v>
      </c>
      <c r="B8" s="3" t="b">
        <v>1</v>
      </c>
      <c r="C8" s="3" t="b">
        <v>1</v>
      </c>
      <c r="D8" s="3" t="b">
        <v>0</v>
      </c>
      <c r="E8" s="3" t="b">
        <v>0</v>
      </c>
      <c r="F8" s="3" t="b">
        <v>0</v>
      </c>
      <c r="G8" s="3" t="b">
        <v>0</v>
      </c>
      <c r="H8" s="3" t="str">
        <f>IF( AND(AND(Screening!$B8, Screening!$C8), NOT( OR(Screening!$D8, Screening!$E8,,Screening!$F8) ) ), "Relevant", "Not Relevant" )</f>
        <v>Relevant</v>
      </c>
      <c r="I8" s="3" t="s">
        <v>1152</v>
      </c>
      <c r="J8" s="2">
        <v>44694</v>
      </c>
      <c r="K8" s="14">
        <v>0.77083333333333337</v>
      </c>
      <c r="L8" s="14">
        <v>0.77222222222222225</v>
      </c>
      <c r="M8" s="14">
        <f t="shared" si="0"/>
        <v>1.388888888888884E-3</v>
      </c>
      <c r="N8" s="13" t="b">
        <f>IF(Screening!$M8,TRUE,IF(NOT(Screening!$K8),FALSE,TRUE))</f>
        <v>1</v>
      </c>
    </row>
    <row r="9" spans="1:14" ht="14.25" customHeight="1" x14ac:dyDescent="0.35">
      <c r="A9" s="3" t="s">
        <v>1157</v>
      </c>
      <c r="B9" s="3" t="b">
        <v>0</v>
      </c>
      <c r="C9" s="3" t="b">
        <v>1</v>
      </c>
      <c r="D9" s="3" t="b">
        <v>0</v>
      </c>
      <c r="E9" s="3" t="b">
        <v>1</v>
      </c>
      <c r="F9" s="3" t="b">
        <v>0</v>
      </c>
      <c r="G9" s="3" t="b">
        <v>0</v>
      </c>
      <c r="H9" s="3" t="str">
        <f>IF( AND(AND(Screening!$B9, Screening!$C9), NOT( OR(Screening!$D9, Screening!$E9,,Screening!$F9) ) ), "Relevant", "Not Relevant" )</f>
        <v>Not Relevant</v>
      </c>
      <c r="I9" s="3" t="s">
        <v>1152</v>
      </c>
      <c r="J9" s="2">
        <v>44694</v>
      </c>
      <c r="K9" s="14">
        <v>0.7729166666666667</v>
      </c>
      <c r="L9" s="14">
        <v>0.7729166666666667</v>
      </c>
      <c r="M9" s="14">
        <f t="shared" si="0"/>
        <v>0</v>
      </c>
      <c r="N9" s="13" t="b">
        <f>IF(Screening!$M9,TRUE,IF(NOT(Screening!$K9),FALSE,TRUE))</f>
        <v>1</v>
      </c>
    </row>
    <row r="10" spans="1:14" ht="14.25" customHeight="1" x14ac:dyDescent="0.35">
      <c r="A10" s="3" t="s">
        <v>1158</v>
      </c>
      <c r="B10" s="3" t="b">
        <v>0</v>
      </c>
      <c r="C10" s="3" t="b">
        <v>0</v>
      </c>
      <c r="D10" s="3" t="b">
        <v>0</v>
      </c>
      <c r="E10" s="3" t="b">
        <v>1</v>
      </c>
      <c r="F10" s="3" t="b">
        <v>0</v>
      </c>
      <c r="G10" s="3" t="b">
        <v>0</v>
      </c>
      <c r="H10" s="3" t="str">
        <f>IF( AND(AND(Screening!$B10, Screening!$C10), NOT( OR(Screening!$D10, Screening!$E10,,Screening!$F10) ) ), "Relevant", "Not Relevant" )</f>
        <v>Not Relevant</v>
      </c>
      <c r="I10" s="3" t="s">
        <v>1152</v>
      </c>
      <c r="J10" s="2">
        <v>44694</v>
      </c>
      <c r="K10" s="14">
        <v>0.77361111111111114</v>
      </c>
      <c r="L10" s="14">
        <v>0.77361111111111114</v>
      </c>
      <c r="M10" s="14">
        <f t="shared" si="0"/>
        <v>0</v>
      </c>
      <c r="N10" s="13" t="b">
        <f>IF(Screening!$M10,TRUE,IF(NOT(Screening!$K10),FALSE,TRUE))</f>
        <v>1</v>
      </c>
    </row>
    <row r="11" spans="1:14" ht="14.25" customHeight="1" x14ac:dyDescent="0.35">
      <c r="A11" s="3" t="s">
        <v>1159</v>
      </c>
      <c r="B11" s="3" t="b">
        <v>1</v>
      </c>
      <c r="C11" s="3" t="b">
        <v>1</v>
      </c>
      <c r="D11" s="3" t="b">
        <v>0</v>
      </c>
      <c r="E11" s="3" t="b">
        <v>0</v>
      </c>
      <c r="F11" s="3" t="b">
        <v>0</v>
      </c>
      <c r="G11" s="3" t="b">
        <v>0</v>
      </c>
      <c r="H11" s="3" t="str">
        <f>IF( AND(AND(Screening!$B11, Screening!$C11), NOT( OR(Screening!$D11, Screening!$E11,,Screening!$F11) ) ), "Relevant", "Not Relevant" )</f>
        <v>Relevant</v>
      </c>
      <c r="I11" s="3" t="s">
        <v>1152</v>
      </c>
      <c r="J11" s="2">
        <v>44694</v>
      </c>
      <c r="K11" s="14">
        <v>0.77430555555555547</v>
      </c>
      <c r="L11" s="14">
        <v>0.77708333333333324</v>
      </c>
      <c r="M11" s="14">
        <f t="shared" si="0"/>
        <v>2.7777777777777679E-3</v>
      </c>
      <c r="N11" s="13" t="b">
        <f>IF(Screening!$M11,TRUE,IF(NOT(Screening!$K11),FALSE,TRUE))</f>
        <v>1</v>
      </c>
    </row>
    <row r="12" spans="1:14" ht="14.25" customHeight="1" x14ac:dyDescent="0.35">
      <c r="A12" s="3" t="s">
        <v>1160</v>
      </c>
      <c r="B12" s="3" t="b">
        <v>1</v>
      </c>
      <c r="C12" s="3" t="b">
        <v>1</v>
      </c>
      <c r="D12" s="3" t="b">
        <v>0</v>
      </c>
      <c r="E12" s="3" t="b">
        <v>0</v>
      </c>
      <c r="F12" s="3" t="b">
        <v>0</v>
      </c>
      <c r="G12" s="3" t="b">
        <v>0</v>
      </c>
      <c r="H12" s="3" t="str">
        <f>IF( AND(AND(Screening!$B12, Screening!$C12), NOT( OR(Screening!$D12, Screening!$E12,,Screening!$F12) ) ), "Relevant", "Not Relevant" )</f>
        <v>Relevant</v>
      </c>
      <c r="I12" s="3" t="s">
        <v>1152</v>
      </c>
      <c r="J12" s="2">
        <v>44694</v>
      </c>
      <c r="K12" s="14">
        <v>0.77777777777777779</v>
      </c>
      <c r="L12" s="14">
        <v>0.78055555555555556</v>
      </c>
      <c r="M12" s="14">
        <f t="shared" si="0"/>
        <v>2.7777777777777679E-3</v>
      </c>
      <c r="N12" s="13" t="b">
        <f>IF(Screening!$M12,TRUE,IF(NOT(Screening!$K12),FALSE,TRUE))</f>
        <v>1</v>
      </c>
    </row>
    <row r="13" spans="1:14" ht="14.25" customHeight="1" x14ac:dyDescent="0.35">
      <c r="A13" s="3" t="s">
        <v>1161</v>
      </c>
      <c r="B13" s="3" t="b">
        <v>0</v>
      </c>
      <c r="C13" s="3" t="b">
        <v>0</v>
      </c>
      <c r="D13" s="3" t="b">
        <v>0</v>
      </c>
      <c r="E13" s="3" t="b">
        <v>1</v>
      </c>
      <c r="F13" s="3" t="b">
        <v>0</v>
      </c>
      <c r="G13" s="3" t="b">
        <v>0</v>
      </c>
      <c r="H13" s="3" t="str">
        <f>IF( AND(AND(Screening!$B13, Screening!$C13), NOT( OR(Screening!$D13, Screening!$E13,,Screening!$F13) ) ), "Relevant", "Not Relevant" )</f>
        <v>Not Relevant</v>
      </c>
      <c r="I13" s="3" t="s">
        <v>1152</v>
      </c>
      <c r="J13" s="2">
        <v>44694</v>
      </c>
      <c r="K13" s="14">
        <v>0.78194444444444444</v>
      </c>
      <c r="L13" s="14">
        <v>0.78333333333333333</v>
      </c>
      <c r="M13" s="14">
        <f t="shared" si="0"/>
        <v>1.388888888888884E-3</v>
      </c>
      <c r="N13" s="13" t="b">
        <f>IF(Screening!$M13,TRUE,IF(NOT(Screening!$K13),FALSE,TRUE))</f>
        <v>1</v>
      </c>
    </row>
    <row r="14" spans="1:14" ht="14.25" customHeight="1" x14ac:dyDescent="0.35">
      <c r="A14" s="3" t="s">
        <v>1162</v>
      </c>
      <c r="B14" s="3" t="b">
        <v>1</v>
      </c>
      <c r="C14" s="3" t="b">
        <v>1</v>
      </c>
      <c r="D14" s="3" t="b">
        <v>0</v>
      </c>
      <c r="E14" s="3" t="b">
        <v>0</v>
      </c>
      <c r="F14" s="3" t="b">
        <v>0</v>
      </c>
      <c r="G14" s="3" t="b">
        <v>0</v>
      </c>
      <c r="H14" s="3" t="str">
        <f>IF( AND(AND(Screening!$B14, Screening!$C14), NOT( OR(Screening!$D14, Screening!$E14,,Screening!$F14) ) ), "Relevant", "Not Relevant" )</f>
        <v>Relevant</v>
      </c>
      <c r="I14" s="3" t="s">
        <v>1152</v>
      </c>
      <c r="J14" s="2">
        <v>44694</v>
      </c>
      <c r="K14" s="14">
        <v>0.78402777777777777</v>
      </c>
      <c r="L14" s="14">
        <v>0.78472222222222221</v>
      </c>
      <c r="M14" s="14">
        <f t="shared" si="0"/>
        <v>6.9444444444444198E-4</v>
      </c>
      <c r="N14" s="13" t="b">
        <f>IF(Screening!$M14,TRUE,IF(NOT(Screening!$K14),FALSE,TRUE))</f>
        <v>1</v>
      </c>
    </row>
    <row r="15" spans="1:14" ht="14.25" customHeight="1" x14ac:dyDescent="0.35">
      <c r="A15" s="3" t="s">
        <v>1163</v>
      </c>
      <c r="B15" s="3" t="b">
        <v>1</v>
      </c>
      <c r="C15" s="3" t="b">
        <v>1</v>
      </c>
      <c r="D15" s="3" t="b">
        <v>0</v>
      </c>
      <c r="E15" s="3" t="b">
        <v>0</v>
      </c>
      <c r="F15" s="3" t="b">
        <v>0</v>
      </c>
      <c r="G15" s="3" t="b">
        <v>0</v>
      </c>
      <c r="H15" s="3" t="str">
        <f>IF( AND(AND(Screening!$B15, Screening!$C15), NOT( OR(Screening!$D15, Screening!$E15,,Screening!$F15) ) ), "Relevant", "Not Relevant" )</f>
        <v>Relevant</v>
      </c>
      <c r="I15" s="3" t="s">
        <v>1152</v>
      </c>
      <c r="J15" s="2">
        <v>44694</v>
      </c>
      <c r="K15" s="14">
        <v>0.78472222222222221</v>
      </c>
      <c r="L15" s="14">
        <v>0.78472222222222221</v>
      </c>
      <c r="M15" s="14">
        <f t="shared" si="0"/>
        <v>0</v>
      </c>
      <c r="N15" s="13" t="b">
        <f>IF(Screening!$M15,TRUE,IF(NOT(Screening!$K15),FALSE,TRUE))</f>
        <v>1</v>
      </c>
    </row>
    <row r="16" spans="1:14" ht="14.25" customHeight="1" x14ac:dyDescent="0.35">
      <c r="A16" s="3" t="s">
        <v>1164</v>
      </c>
      <c r="B16" s="3" t="b">
        <v>1</v>
      </c>
      <c r="C16" s="3" t="b">
        <v>1</v>
      </c>
      <c r="D16" s="3" t="b">
        <v>0</v>
      </c>
      <c r="E16" s="3" t="b">
        <v>0</v>
      </c>
      <c r="F16" s="3" t="b">
        <v>0</v>
      </c>
      <c r="G16" s="3" t="b">
        <v>0</v>
      </c>
      <c r="H16" s="3" t="str">
        <f>IF( AND(AND(Screening!$B16, Screening!$C16), NOT( OR(Screening!$D16, Screening!$E16,,Screening!$F16) ) ), "Relevant", "Not Relevant" )</f>
        <v>Relevant</v>
      </c>
      <c r="I16" s="3" t="s">
        <v>1152</v>
      </c>
      <c r="J16" s="2">
        <v>44694</v>
      </c>
      <c r="K16" s="14">
        <v>0.78541666666666676</v>
      </c>
      <c r="L16" s="14">
        <v>0.78611111111111109</v>
      </c>
      <c r="M16" s="14">
        <f t="shared" si="0"/>
        <v>6.9444444444433095E-4</v>
      </c>
      <c r="N16" s="13" t="b">
        <f>IF(Screening!$M16,TRUE,IF(NOT(Screening!$K16),FALSE,TRUE))</f>
        <v>1</v>
      </c>
    </row>
    <row r="17" spans="1:14" ht="14.25" customHeight="1" x14ac:dyDescent="0.35">
      <c r="A17" s="3" t="s">
        <v>1165</v>
      </c>
      <c r="B17" s="3" t="b">
        <v>1</v>
      </c>
      <c r="C17" s="3" t="b">
        <v>0</v>
      </c>
      <c r="D17" s="3" t="b">
        <v>1</v>
      </c>
      <c r="E17" s="3" t="b">
        <v>0</v>
      </c>
      <c r="F17" s="3" t="b">
        <v>0</v>
      </c>
      <c r="G17" s="3" t="b">
        <v>0</v>
      </c>
      <c r="H17" s="3" t="str">
        <f>IF( AND(AND(Screening!$B17, Screening!$C17), NOT( OR(Screening!$D17, Screening!$E17,,Screening!$F17) ) ), "Relevant", "Not Relevant" )</f>
        <v>Not Relevant</v>
      </c>
      <c r="I17" s="3" t="s">
        <v>1152</v>
      </c>
      <c r="J17" s="2">
        <v>44694</v>
      </c>
      <c r="K17" s="14">
        <v>0.78611111111111109</v>
      </c>
      <c r="L17" s="14">
        <v>0.78749999999999998</v>
      </c>
      <c r="M17" s="14">
        <f t="shared" si="0"/>
        <v>1.388888888888884E-3</v>
      </c>
      <c r="N17" s="13" t="b">
        <f>IF(Screening!$M17,TRUE,IF(NOT(Screening!$K17),FALSE,TRUE))</f>
        <v>1</v>
      </c>
    </row>
    <row r="18" spans="1:14" ht="14.25" customHeight="1" x14ac:dyDescent="0.35">
      <c r="A18" s="3" t="s">
        <v>1166</v>
      </c>
      <c r="B18" s="3" t="b">
        <v>1</v>
      </c>
      <c r="C18" s="3" t="b">
        <v>0</v>
      </c>
      <c r="D18" s="3" t="b">
        <v>0</v>
      </c>
      <c r="E18" s="3" t="b">
        <v>1</v>
      </c>
      <c r="F18" s="3" t="b">
        <v>0</v>
      </c>
      <c r="G18" s="3" t="b">
        <v>0</v>
      </c>
      <c r="H18" s="3" t="str">
        <f>IF( AND(AND(Screening!$B18, Screening!$C18), NOT( OR(Screening!$D18, Screening!$E18,,Screening!$F18) ) ), "Relevant", "Not Relevant" )</f>
        <v>Not Relevant</v>
      </c>
      <c r="I18" s="3" t="s">
        <v>1152</v>
      </c>
      <c r="J18" s="2">
        <v>44694</v>
      </c>
      <c r="K18" s="14">
        <v>0.78819444444444453</v>
      </c>
      <c r="L18" s="14">
        <v>0.79027777777777775</v>
      </c>
      <c r="M18" s="14">
        <f t="shared" si="0"/>
        <v>2.0833333333332149E-3</v>
      </c>
      <c r="N18" s="13" t="b">
        <f>IF(Screening!$M18,TRUE,IF(NOT(Screening!$K18),FALSE,TRUE))</f>
        <v>1</v>
      </c>
    </row>
    <row r="19" spans="1:14" ht="14.25" customHeight="1" x14ac:dyDescent="0.35">
      <c r="A19" s="3" t="s">
        <v>1167</v>
      </c>
      <c r="B19" s="3" t="b">
        <v>1</v>
      </c>
      <c r="C19" s="3" t="b">
        <v>1</v>
      </c>
      <c r="D19" s="3" t="b">
        <v>1</v>
      </c>
      <c r="E19" s="3" t="b">
        <v>0</v>
      </c>
      <c r="F19" s="3" t="b">
        <v>0</v>
      </c>
      <c r="G19" s="3" t="b">
        <v>0</v>
      </c>
      <c r="H19" s="3" t="str">
        <f>IF( AND(AND(Screening!$B19, Screening!$C19), NOT( OR(Screening!$D19, Screening!$E19,,Screening!$F19) ) ), "Relevant", "Not Relevant" )</f>
        <v>Not Relevant</v>
      </c>
      <c r="I19" s="3" t="s">
        <v>1152</v>
      </c>
      <c r="J19" s="2">
        <v>44694</v>
      </c>
      <c r="K19" s="14">
        <v>0.79166666666666663</v>
      </c>
      <c r="L19" s="14">
        <v>0.79305555555555562</v>
      </c>
      <c r="M19" s="14">
        <f t="shared" si="0"/>
        <v>1.388888888888995E-3</v>
      </c>
      <c r="N19" s="13" t="b">
        <f>IF(Screening!$M19,TRUE,IF(NOT(Screening!$K19),FALSE,TRUE))</f>
        <v>1</v>
      </c>
    </row>
    <row r="20" spans="1:14" ht="14.25" customHeight="1" x14ac:dyDescent="0.35">
      <c r="A20" s="3" t="s">
        <v>1168</v>
      </c>
      <c r="B20" s="3" t="b">
        <v>0</v>
      </c>
      <c r="C20" s="3" t="b">
        <v>1</v>
      </c>
      <c r="D20" s="3" t="b">
        <v>0</v>
      </c>
      <c r="E20" s="3" t="b">
        <v>1</v>
      </c>
      <c r="F20" s="3" t="b">
        <v>0</v>
      </c>
      <c r="G20" s="3" t="b">
        <v>0</v>
      </c>
      <c r="H20" s="3" t="str">
        <f>IF( AND(AND(Screening!$B20, Screening!$C20), NOT( OR(Screening!$D20, Screening!$E20,,Screening!$F20) ) ), "Relevant", "Not Relevant" )</f>
        <v>Not Relevant</v>
      </c>
      <c r="I20" s="3" t="s">
        <v>1152</v>
      </c>
      <c r="J20" s="2">
        <v>44694</v>
      </c>
      <c r="K20" s="14">
        <v>0.79375000000000007</v>
      </c>
      <c r="L20" s="14">
        <v>0.79513888888888884</v>
      </c>
      <c r="M20" s="14">
        <f t="shared" si="0"/>
        <v>1.3888888888887729E-3</v>
      </c>
      <c r="N20" s="13" t="b">
        <f>IF(Screening!$M20,TRUE,IF(NOT(Screening!$K20),FALSE,TRUE))</f>
        <v>1</v>
      </c>
    </row>
    <row r="21" spans="1:14" ht="14.25" customHeight="1" x14ac:dyDescent="0.35">
      <c r="A21" s="3" t="s">
        <v>1169</v>
      </c>
      <c r="B21" s="3" t="b">
        <v>1</v>
      </c>
      <c r="C21" s="3" t="b">
        <v>0</v>
      </c>
      <c r="D21" s="3" t="b">
        <v>1</v>
      </c>
      <c r="E21" s="3" t="b">
        <v>1</v>
      </c>
      <c r="F21" s="3" t="b">
        <v>0</v>
      </c>
      <c r="G21" s="3" t="b">
        <v>0</v>
      </c>
      <c r="H21" s="3" t="str">
        <f>IF( AND(AND(Screening!$B21, Screening!$C21), NOT( OR(Screening!$D21, Screening!$E21,,Screening!$F21) ) ), "Relevant", "Not Relevant" )</f>
        <v>Not Relevant</v>
      </c>
      <c r="I21" s="3" t="s">
        <v>1152</v>
      </c>
      <c r="J21" s="2">
        <v>44694</v>
      </c>
      <c r="K21" s="14">
        <v>0.88958333333333339</v>
      </c>
      <c r="L21" s="14">
        <v>0.89097222222222217</v>
      </c>
      <c r="M21" s="14">
        <f t="shared" si="0"/>
        <v>1.3888888888887729E-3</v>
      </c>
      <c r="N21" s="13" t="b">
        <f>IF(Screening!$M21,TRUE,IF(NOT(Screening!$K21),FALSE,TRUE))</f>
        <v>1</v>
      </c>
    </row>
    <row r="22" spans="1:14" ht="14.25" customHeight="1" x14ac:dyDescent="0.35">
      <c r="A22" s="3" t="s">
        <v>1170</v>
      </c>
      <c r="B22" s="3" t="b">
        <v>1</v>
      </c>
      <c r="C22" s="3" t="b">
        <v>0</v>
      </c>
      <c r="D22" s="3" t="b">
        <v>1</v>
      </c>
      <c r="E22" s="3" t="b">
        <v>1</v>
      </c>
      <c r="F22" s="3" t="b">
        <v>0</v>
      </c>
      <c r="G22" s="3" t="b">
        <v>0</v>
      </c>
      <c r="H22" s="3" t="str">
        <f>IF( AND(AND(Screening!$B22, Screening!$C22), NOT( OR(Screening!$D22, Screening!$E22,,Screening!$F22) ) ), "Relevant", "Not Relevant" )</f>
        <v>Not Relevant</v>
      </c>
      <c r="I22" s="3" t="s">
        <v>1152</v>
      </c>
      <c r="J22" s="2">
        <v>44694</v>
      </c>
      <c r="K22" s="14">
        <v>0.89097222222222217</v>
      </c>
      <c r="L22" s="14">
        <v>0.8930555555555556</v>
      </c>
      <c r="M22" s="14">
        <f t="shared" si="0"/>
        <v>2.083333333333437E-3</v>
      </c>
      <c r="N22" s="13" t="b">
        <f>IF(Screening!$M22,TRUE,IF(NOT(Screening!$K22),FALSE,TRUE))</f>
        <v>1</v>
      </c>
    </row>
    <row r="23" spans="1:14" ht="14.25" customHeight="1" x14ac:dyDescent="0.35">
      <c r="A23" s="3" t="s">
        <v>1171</v>
      </c>
      <c r="B23" s="3" t="b">
        <v>0</v>
      </c>
      <c r="C23" s="3" t="b">
        <v>1</v>
      </c>
      <c r="D23" s="3" t="b">
        <v>0</v>
      </c>
      <c r="E23" s="3" t="b">
        <v>1</v>
      </c>
      <c r="F23" s="3" t="b">
        <v>0</v>
      </c>
      <c r="G23" s="3" t="b">
        <v>0</v>
      </c>
      <c r="H23" s="3" t="str">
        <f>IF( AND(AND(Screening!$B23, Screening!$C23), NOT( OR(Screening!$D23, Screening!$E23,,Screening!$F23) ) ), "Relevant", "Not Relevant" )</f>
        <v>Not Relevant</v>
      </c>
      <c r="I23" s="3" t="s">
        <v>1152</v>
      </c>
      <c r="J23" s="2">
        <v>44694</v>
      </c>
      <c r="K23" s="14">
        <v>0.8930555555555556</v>
      </c>
      <c r="L23" s="14">
        <v>0.89513888888888893</v>
      </c>
      <c r="M23" s="14">
        <f t="shared" si="0"/>
        <v>2.0833333333333259E-3</v>
      </c>
      <c r="N23" s="13" t="b">
        <f>IF(Screening!$M23,TRUE,IF(NOT(Screening!$K23),FALSE,TRUE))</f>
        <v>1</v>
      </c>
    </row>
    <row r="24" spans="1:14" ht="14.25" customHeight="1" x14ac:dyDescent="0.35">
      <c r="A24" s="3" t="s">
        <v>1172</v>
      </c>
      <c r="B24" s="3" t="b">
        <v>1</v>
      </c>
      <c r="C24" s="3" t="b">
        <v>1</v>
      </c>
      <c r="D24" s="3" t="b">
        <v>0</v>
      </c>
      <c r="E24" s="3" t="b">
        <v>0</v>
      </c>
      <c r="F24" s="3" t="b">
        <v>0</v>
      </c>
      <c r="G24" s="3" t="b">
        <v>0</v>
      </c>
      <c r="H24" s="3" t="str">
        <f>IF( AND(AND(Screening!$B24, Screening!$C24), NOT( OR(Screening!$D24, Screening!$E24,,Screening!$F24) ) ), "Relevant", "Not Relevant" )</f>
        <v>Relevant</v>
      </c>
      <c r="I24" s="3" t="s">
        <v>1152</v>
      </c>
      <c r="J24" s="2">
        <v>44694</v>
      </c>
      <c r="K24" s="14">
        <v>0.89583333333333337</v>
      </c>
      <c r="L24" s="14">
        <v>0.89722222222222225</v>
      </c>
      <c r="M24" s="14">
        <f t="shared" si="0"/>
        <v>1.388888888888884E-3</v>
      </c>
      <c r="N24" s="13" t="b">
        <f>IF(Screening!$M24,TRUE,IF(NOT(Screening!$K24),FALSE,TRUE))</f>
        <v>1</v>
      </c>
    </row>
    <row r="25" spans="1:14" ht="14.25" customHeight="1" x14ac:dyDescent="0.35">
      <c r="A25" s="3" t="s">
        <v>1173</v>
      </c>
      <c r="B25" s="3" t="b">
        <v>1</v>
      </c>
      <c r="C25" s="3" t="b">
        <v>1</v>
      </c>
      <c r="D25" s="3" t="b">
        <v>0</v>
      </c>
      <c r="E25" s="3" t="b">
        <v>1</v>
      </c>
      <c r="F25" s="3" t="b">
        <v>0</v>
      </c>
      <c r="G25" s="3" t="b">
        <v>0</v>
      </c>
      <c r="H25" s="3" t="str">
        <f>IF( AND(AND(Screening!$B25, Screening!$C25), NOT( OR(Screening!$D25, Screening!$E25,,Screening!$F25) ) ), "Relevant", "Not Relevant" )</f>
        <v>Not Relevant</v>
      </c>
      <c r="I25" s="3" t="s">
        <v>1152</v>
      </c>
      <c r="J25" s="2">
        <v>44694</v>
      </c>
      <c r="K25" s="14">
        <v>0.8979166666666667</v>
      </c>
      <c r="L25" s="14">
        <v>0.9</v>
      </c>
      <c r="M25" s="14">
        <f t="shared" si="0"/>
        <v>2.0833333333333259E-3</v>
      </c>
      <c r="N25" s="13" t="b">
        <f>IF(Screening!$M25,TRUE,IF(NOT(Screening!$K25),FALSE,TRUE))</f>
        <v>1</v>
      </c>
    </row>
    <row r="26" spans="1:14" ht="14.25" customHeight="1" x14ac:dyDescent="0.35">
      <c r="A26" s="3" t="s">
        <v>1174</v>
      </c>
      <c r="B26" s="3" t="b">
        <v>1</v>
      </c>
      <c r="C26" s="3" t="b">
        <v>1</v>
      </c>
      <c r="D26" s="3" t="b">
        <v>0</v>
      </c>
      <c r="E26" s="3" t="b">
        <v>0</v>
      </c>
      <c r="F26" s="3" t="b">
        <v>1</v>
      </c>
      <c r="G26" s="3" t="b">
        <v>0</v>
      </c>
      <c r="H26" s="3" t="str">
        <f>IF( AND(AND(Screening!$B26, Screening!$C26), NOT( OR(Screening!$D26, Screening!$E26,,Screening!$F26) ) ), "Relevant", "Not Relevant" )</f>
        <v>Not Relevant</v>
      </c>
      <c r="I26" s="3" t="s">
        <v>1152</v>
      </c>
      <c r="J26" s="2">
        <v>44694</v>
      </c>
      <c r="K26" s="14">
        <v>0.90069444444444446</v>
      </c>
      <c r="L26" s="14">
        <v>0.90069444444444446</v>
      </c>
      <c r="M26" s="14">
        <f t="shared" si="0"/>
        <v>0</v>
      </c>
      <c r="N26" s="13" t="b">
        <f>IF(Screening!$M26,TRUE,IF(NOT(Screening!$K26),FALSE,TRUE))</f>
        <v>1</v>
      </c>
    </row>
    <row r="27" spans="1:14" ht="14.25" customHeight="1" x14ac:dyDescent="0.35">
      <c r="A27" s="3" t="s">
        <v>1175</v>
      </c>
      <c r="B27" s="3" t="b">
        <v>1</v>
      </c>
      <c r="C27" s="3" t="b">
        <v>1</v>
      </c>
      <c r="D27" s="3" t="b">
        <v>0</v>
      </c>
      <c r="E27" s="3" t="b">
        <v>0</v>
      </c>
      <c r="F27" s="3" t="b">
        <v>0</v>
      </c>
      <c r="G27" s="3" t="b">
        <v>0</v>
      </c>
      <c r="H27" s="3" t="str">
        <f>IF( AND(AND(Screening!$B27, Screening!$C27), NOT( OR(Screening!$D27, Screening!$E27,,Screening!$F27) ) ), "Relevant", "Not Relevant" )</f>
        <v>Relevant</v>
      </c>
      <c r="I27" s="3" t="s">
        <v>1152</v>
      </c>
      <c r="J27" s="2">
        <v>44694</v>
      </c>
      <c r="K27" s="14">
        <v>0.90138888888888891</v>
      </c>
      <c r="L27" s="14">
        <v>0.90208333333333324</v>
      </c>
      <c r="M27" s="14">
        <f t="shared" si="0"/>
        <v>6.9444444444433095E-4</v>
      </c>
      <c r="N27" s="13" t="b">
        <f>IF(Screening!$M27,TRUE,IF(NOT(Screening!$K27),FALSE,TRUE))</f>
        <v>1</v>
      </c>
    </row>
    <row r="28" spans="1:14" ht="14.25" customHeight="1" x14ac:dyDescent="0.35">
      <c r="A28" s="3" t="s">
        <v>1176</v>
      </c>
      <c r="B28" s="3" t="b">
        <v>0</v>
      </c>
      <c r="C28" s="3" t="b">
        <v>0</v>
      </c>
      <c r="D28" s="3" t="b">
        <v>1</v>
      </c>
      <c r="E28" s="3" t="b">
        <v>1</v>
      </c>
      <c r="F28" s="3" t="b">
        <v>0</v>
      </c>
      <c r="G28" s="3" t="b">
        <v>0</v>
      </c>
      <c r="H28" s="3" t="str">
        <f>IF( AND(AND(Screening!$B28, Screening!$C28), NOT( OR(Screening!$D28, Screening!$E28,,Screening!$F28) ) ), "Relevant", "Not Relevant" )</f>
        <v>Not Relevant</v>
      </c>
      <c r="I28" s="3" t="s">
        <v>1152</v>
      </c>
      <c r="J28" s="2">
        <v>44694</v>
      </c>
      <c r="K28" s="14">
        <v>0.90277777777777779</v>
      </c>
      <c r="L28" s="14">
        <v>0.90416666666666667</v>
      </c>
      <c r="M28" s="14">
        <f t="shared" si="0"/>
        <v>1.388888888888884E-3</v>
      </c>
      <c r="N28" s="13" t="b">
        <f>IF(Screening!$M28,TRUE,IF(NOT(Screening!$K28),FALSE,TRUE))</f>
        <v>1</v>
      </c>
    </row>
    <row r="29" spans="1:14" ht="14.25" customHeight="1" x14ac:dyDescent="0.35">
      <c r="A29" s="3" t="s">
        <v>1177</v>
      </c>
      <c r="B29" s="3" t="b">
        <v>1</v>
      </c>
      <c r="C29" s="3" t="b">
        <v>1</v>
      </c>
      <c r="D29" s="3" t="b">
        <v>0</v>
      </c>
      <c r="E29" s="3" t="b">
        <v>0</v>
      </c>
      <c r="F29" s="3" t="b">
        <v>0</v>
      </c>
      <c r="G29" s="3" t="b">
        <v>0</v>
      </c>
      <c r="H29" s="3" t="str">
        <f>IF( AND(AND(Screening!$B29, Screening!$C29), NOT( OR(Screening!$D29, Screening!$E29,,Screening!$F29) ) ), "Relevant", "Not Relevant" )</f>
        <v>Relevant</v>
      </c>
      <c r="I29" s="3" t="s">
        <v>1152</v>
      </c>
      <c r="J29" s="2">
        <v>44694</v>
      </c>
      <c r="K29" s="14">
        <v>0.90486111111111101</v>
      </c>
      <c r="L29" s="14">
        <v>0.90625</v>
      </c>
      <c r="M29" s="14">
        <f t="shared" si="0"/>
        <v>1.388888888888995E-3</v>
      </c>
      <c r="N29" s="13" t="b">
        <f>IF(Screening!$M29,TRUE,IF(NOT(Screening!$K29),FALSE,TRUE))</f>
        <v>1</v>
      </c>
    </row>
    <row r="30" spans="1:14" ht="14.25" customHeight="1" x14ac:dyDescent="0.35">
      <c r="A30" s="3" t="s">
        <v>1178</v>
      </c>
      <c r="B30" s="3" t="b">
        <v>1</v>
      </c>
      <c r="C30" s="3" t="b">
        <v>0</v>
      </c>
      <c r="D30" s="3" t="b">
        <v>0</v>
      </c>
      <c r="E30" s="3" t="b">
        <v>1</v>
      </c>
      <c r="F30" s="3" t="b">
        <v>0</v>
      </c>
      <c r="G30" s="3" t="b">
        <v>0</v>
      </c>
      <c r="H30" s="3" t="str">
        <f>IF( AND(AND(Screening!$B30, Screening!$C30), NOT( OR(Screening!$D30, Screening!$E30,,Screening!$F30) ) ), "Relevant", "Not Relevant" )</f>
        <v>Not Relevant</v>
      </c>
      <c r="I30" s="3" t="s">
        <v>1152</v>
      </c>
      <c r="J30" s="2">
        <v>44694</v>
      </c>
      <c r="K30" s="14">
        <v>0.90694444444444444</v>
      </c>
      <c r="L30" s="14">
        <v>0.90833333333333333</v>
      </c>
      <c r="M30" s="14">
        <f t="shared" si="0"/>
        <v>1.388888888888884E-3</v>
      </c>
      <c r="N30" s="13" t="b">
        <f>IF(Screening!$M30,TRUE,IF(NOT(Screening!$K30),FALSE,TRUE))</f>
        <v>1</v>
      </c>
    </row>
    <row r="31" spans="1:14" ht="14.25" customHeight="1" x14ac:dyDescent="0.35">
      <c r="A31" s="3" t="s">
        <v>1179</v>
      </c>
      <c r="B31" s="3" t="b">
        <v>0</v>
      </c>
      <c r="C31" s="3" t="b">
        <v>0</v>
      </c>
      <c r="D31" s="3" t="b">
        <v>0</v>
      </c>
      <c r="E31" s="3" t="b">
        <v>1</v>
      </c>
      <c r="F31" s="3" t="b">
        <v>1</v>
      </c>
      <c r="G31" s="3" t="b">
        <v>0</v>
      </c>
      <c r="H31" s="3" t="str">
        <f>IF( AND(AND(Screening!$B31, Screening!$C31), NOT( OR(Screening!$D31, Screening!$E31,,Screening!$F31) ) ), "Relevant", "Not Relevant" )</f>
        <v>Not Relevant</v>
      </c>
      <c r="I31" s="3" t="s">
        <v>1152</v>
      </c>
      <c r="J31" s="2">
        <v>44694</v>
      </c>
      <c r="K31" s="14">
        <v>0.90902777777777777</v>
      </c>
      <c r="L31" s="14">
        <v>0.90972222222222221</v>
      </c>
      <c r="M31" s="14">
        <f t="shared" si="0"/>
        <v>6.9444444444444198E-4</v>
      </c>
      <c r="N31" s="13" t="b">
        <f>IF(Screening!$M31,TRUE,IF(NOT(Screening!$K31),FALSE,TRUE))</f>
        <v>1</v>
      </c>
    </row>
    <row r="32" spans="1:14" ht="14.25" customHeight="1" x14ac:dyDescent="0.35">
      <c r="A32" s="3" t="s">
        <v>1180</v>
      </c>
      <c r="B32" s="3" t="b">
        <v>1</v>
      </c>
      <c r="C32" s="3" t="b">
        <v>1</v>
      </c>
      <c r="D32" s="3" t="b">
        <v>0</v>
      </c>
      <c r="E32" s="3" t="b">
        <v>0</v>
      </c>
      <c r="F32" s="3" t="b">
        <v>0</v>
      </c>
      <c r="G32" s="3" t="b">
        <v>0</v>
      </c>
      <c r="H32" s="3" t="str">
        <f>IF( AND(AND(Screening!$B32, Screening!$C32), NOT( OR(Screening!$D32, Screening!$E32,,Screening!$F32) ) ), "Relevant", "Not Relevant" )</f>
        <v>Relevant</v>
      </c>
      <c r="I32" s="3" t="s">
        <v>1152</v>
      </c>
      <c r="J32" s="2">
        <v>44694</v>
      </c>
      <c r="K32" s="14">
        <v>0.91041666666666676</v>
      </c>
      <c r="L32" s="14">
        <v>0.91041666666666676</v>
      </c>
      <c r="M32" s="14">
        <f t="shared" si="0"/>
        <v>0</v>
      </c>
      <c r="N32" s="13" t="b">
        <f>IF(Screening!$M32,TRUE,IF(NOT(Screening!$K32),FALSE,TRUE))</f>
        <v>1</v>
      </c>
    </row>
    <row r="33" spans="1:14" ht="14.25" customHeight="1" x14ac:dyDescent="0.35">
      <c r="A33" s="3" t="s">
        <v>1181</v>
      </c>
      <c r="B33" s="3" t="b">
        <v>1</v>
      </c>
      <c r="C33" s="3" t="b">
        <v>1</v>
      </c>
      <c r="D33" s="3" t="b">
        <v>0</v>
      </c>
      <c r="E33" s="3" t="b">
        <v>0</v>
      </c>
      <c r="F33" s="3" t="b">
        <v>0</v>
      </c>
      <c r="G33" s="3" t="b">
        <v>0</v>
      </c>
      <c r="H33" s="3" t="str">
        <f>IF( AND(AND(Screening!$B33, Screening!$C33), NOT( OR(Screening!$D33, Screening!$E33,,Screening!$F33) ) ), "Relevant", "Not Relevant" )</f>
        <v>Relevant</v>
      </c>
      <c r="I33" s="3" t="s">
        <v>1152</v>
      </c>
      <c r="J33" s="2">
        <v>44694</v>
      </c>
      <c r="K33" s="14">
        <v>0.91111111111111109</v>
      </c>
      <c r="L33" s="14">
        <v>0.91249999999999998</v>
      </c>
      <c r="M33" s="14">
        <f t="shared" si="0"/>
        <v>1.388888888888884E-3</v>
      </c>
      <c r="N33" s="13" t="b">
        <f>IF(Screening!$M33,TRUE,IF(NOT(Screening!$K33),FALSE,TRUE))</f>
        <v>1</v>
      </c>
    </row>
    <row r="34" spans="1:14" ht="14.25" customHeight="1" x14ac:dyDescent="0.35">
      <c r="A34" s="3" t="s">
        <v>1182</v>
      </c>
      <c r="B34" s="3" t="b">
        <v>1</v>
      </c>
      <c r="C34" s="3" t="b">
        <v>1</v>
      </c>
      <c r="D34" s="3" t="b">
        <v>1</v>
      </c>
      <c r="E34" s="3" t="b">
        <v>0</v>
      </c>
      <c r="F34" s="3" t="b">
        <v>0</v>
      </c>
      <c r="G34" s="3" t="b">
        <v>0</v>
      </c>
      <c r="H34" s="3" t="str">
        <f>IF( AND(AND(Screening!$B34, Screening!$C34), NOT( OR(Screening!$D34, Screening!$E34,,Screening!$F34) ) ), "Relevant", "Not Relevant" )</f>
        <v>Not Relevant</v>
      </c>
      <c r="I34" s="3" t="s">
        <v>1152</v>
      </c>
      <c r="J34" s="2">
        <v>44694</v>
      </c>
      <c r="K34" s="14">
        <v>0.9159722222222223</v>
      </c>
      <c r="L34" s="14">
        <v>0.91805555555555562</v>
      </c>
      <c r="M34" s="14">
        <f t="shared" si="0"/>
        <v>2.0833333333333259E-3</v>
      </c>
      <c r="N34" s="13" t="b">
        <f>IF(Screening!$M34,TRUE,IF(NOT(Screening!$K34),FALSE,TRUE))</f>
        <v>1</v>
      </c>
    </row>
    <row r="35" spans="1:14" ht="14.25" customHeight="1" x14ac:dyDescent="0.35">
      <c r="A35" s="3" t="s">
        <v>1183</v>
      </c>
      <c r="B35" s="3" t="b">
        <v>1</v>
      </c>
      <c r="C35" s="3" t="b">
        <v>0</v>
      </c>
      <c r="D35" s="3" t="b">
        <v>1</v>
      </c>
      <c r="E35" s="3" t="b">
        <v>1</v>
      </c>
      <c r="F35" s="3" t="b">
        <v>0</v>
      </c>
      <c r="G35" s="3" t="b">
        <v>0</v>
      </c>
      <c r="H35" s="3" t="str">
        <f>IF( AND(AND(Screening!$B35, Screening!$C35), NOT( OR(Screening!$D35, Screening!$E35,,Screening!$F35) ) ), "Relevant", "Not Relevant" )</f>
        <v>Not Relevant</v>
      </c>
      <c r="I35" s="3" t="s">
        <v>1152</v>
      </c>
      <c r="J35" s="2">
        <v>44694</v>
      </c>
      <c r="K35" s="14">
        <v>0.91875000000000007</v>
      </c>
      <c r="L35" s="14">
        <v>0.91875000000000007</v>
      </c>
      <c r="M35" s="14">
        <f t="shared" si="0"/>
        <v>0</v>
      </c>
      <c r="N35" s="13" t="b">
        <f>IF(Screening!$M35,TRUE,IF(NOT(Screening!$K35),FALSE,TRUE))</f>
        <v>1</v>
      </c>
    </row>
    <row r="36" spans="1:14" ht="14.25" customHeight="1" x14ac:dyDescent="0.35">
      <c r="A36" s="3" t="s">
        <v>1161</v>
      </c>
      <c r="B36" s="3" t="b">
        <v>1</v>
      </c>
      <c r="C36" s="3" t="b">
        <v>1</v>
      </c>
      <c r="D36" s="3" t="b">
        <v>0</v>
      </c>
      <c r="E36" s="3" t="b">
        <v>0</v>
      </c>
      <c r="F36" s="3" t="b">
        <v>0</v>
      </c>
      <c r="G36" s="3" t="b">
        <v>0</v>
      </c>
      <c r="H36" s="3" t="str">
        <f>IF( AND(AND(Screening!$B36, Screening!$C36), NOT( OR(Screening!$D36, Screening!$E36,,Screening!$F36) ) ), "Relevant", "Not Relevant" )</f>
        <v>Relevant</v>
      </c>
      <c r="I36" s="3" t="s">
        <v>1152</v>
      </c>
      <c r="J36" s="2">
        <v>44694</v>
      </c>
      <c r="K36" s="14">
        <v>0.9194444444444444</v>
      </c>
      <c r="L36" s="14">
        <v>0.9194444444444444</v>
      </c>
      <c r="M36" s="14">
        <f t="shared" si="0"/>
        <v>0</v>
      </c>
      <c r="N36" s="13" t="b">
        <f>IF(Screening!$M36,TRUE,IF(NOT(Screening!$K36),FALSE,TRUE))</f>
        <v>1</v>
      </c>
    </row>
    <row r="37" spans="1:14" ht="14.25" customHeight="1" x14ac:dyDescent="0.35">
      <c r="A37" s="3" t="s">
        <v>1184</v>
      </c>
      <c r="B37" s="3" t="b">
        <v>1</v>
      </c>
      <c r="C37" s="3" t="b">
        <v>1</v>
      </c>
      <c r="D37" s="3" t="b">
        <v>0</v>
      </c>
      <c r="E37" s="3" t="b">
        <v>0</v>
      </c>
      <c r="F37" s="3" t="b">
        <v>0</v>
      </c>
      <c r="G37" s="3" t="b">
        <v>0</v>
      </c>
      <c r="H37" s="3" t="str">
        <f>IF( AND(AND(Screening!$B37, Screening!$C37), NOT( OR(Screening!$D37, Screening!$E37,,Screening!$F37) ) ), "Relevant", "Not Relevant" )</f>
        <v>Relevant</v>
      </c>
      <c r="I37" s="3" t="s">
        <v>1152</v>
      </c>
      <c r="J37" s="2">
        <v>44694</v>
      </c>
      <c r="K37" s="14">
        <v>0.92013888888888884</v>
      </c>
      <c r="L37" s="14">
        <v>0.92222222222222217</v>
      </c>
      <c r="M37" s="14">
        <f t="shared" si="0"/>
        <v>2.0833333333333259E-3</v>
      </c>
      <c r="N37" s="13" t="b">
        <f>IF(Screening!$M37,TRUE,IF(NOT(Screening!$K37),FALSE,TRUE))</f>
        <v>1</v>
      </c>
    </row>
    <row r="38" spans="1:14" ht="14.25" customHeight="1" x14ac:dyDescent="0.35">
      <c r="A38" s="3" t="s">
        <v>1185</v>
      </c>
      <c r="B38" s="3" t="b">
        <v>0</v>
      </c>
      <c r="C38" s="3" t="b">
        <v>1</v>
      </c>
      <c r="D38" s="3" t="b">
        <v>0</v>
      </c>
      <c r="E38" s="3" t="b">
        <v>0</v>
      </c>
      <c r="F38" s="3" t="b">
        <v>1</v>
      </c>
      <c r="G38" s="3" t="b">
        <v>0</v>
      </c>
      <c r="H38" s="3" t="str">
        <f>IF( AND(AND(Screening!$B38, Screening!$C38), NOT( OR(Screening!$D38, Screening!$E38,,Screening!$F38) ) ), "Relevant", "Not Relevant" )</f>
        <v>Not Relevant</v>
      </c>
      <c r="I38" s="3" t="s">
        <v>1186</v>
      </c>
      <c r="J38" s="2">
        <v>45476</v>
      </c>
      <c r="K38" s="14">
        <v>0.96180555555555503</v>
      </c>
      <c r="L38" s="14">
        <v>0.96388888888888902</v>
      </c>
      <c r="M38" s="14">
        <f t="shared" si="0"/>
        <v>2.0833333333339921E-3</v>
      </c>
      <c r="N38" s="13" t="b">
        <f>IF(Screening!$M38,TRUE,IF(NOT(Screening!$K38),FALSE,TRUE))</f>
        <v>1</v>
      </c>
    </row>
    <row r="39" spans="1:14" ht="14.25" customHeight="1" x14ac:dyDescent="0.35">
      <c r="A39" s="3" t="s">
        <v>1187</v>
      </c>
      <c r="B39" s="3" t="b">
        <v>0</v>
      </c>
      <c r="C39" s="3" t="b">
        <v>1</v>
      </c>
      <c r="D39" s="3" t="b">
        <v>0</v>
      </c>
      <c r="E39" s="3" t="b">
        <v>0</v>
      </c>
      <c r="F39" s="3" t="b">
        <v>1</v>
      </c>
      <c r="G39" s="3" t="b">
        <v>0</v>
      </c>
      <c r="H39" s="3" t="str">
        <f>IF( AND(AND(Screening!$B39, Screening!$C39), NOT( OR(Screening!$D39, Screening!$E39,,Screening!$F39) ) ), "Relevant", "Not Relevant" )</f>
        <v>Not Relevant</v>
      </c>
      <c r="I39" s="3" t="s">
        <v>1186</v>
      </c>
      <c r="J39" s="2">
        <v>45476</v>
      </c>
      <c r="K39" s="14">
        <v>1.0034722222222201</v>
      </c>
      <c r="L39" s="14">
        <v>1.00555555555556</v>
      </c>
      <c r="M39" s="14">
        <f t="shared" si="0"/>
        <v>2.0833333333398762E-3</v>
      </c>
      <c r="N39" s="13" t="b">
        <f>IF(Screening!$M39,TRUE,IF(NOT(Screening!$K39),FALSE,TRUE))</f>
        <v>1</v>
      </c>
    </row>
    <row r="40" spans="1:14" ht="14.25" customHeight="1" x14ac:dyDescent="0.35">
      <c r="A40" s="3" t="s">
        <v>1188</v>
      </c>
      <c r="B40" s="3" t="b">
        <v>0</v>
      </c>
      <c r="C40" s="3" t="b">
        <v>1</v>
      </c>
      <c r="D40" s="3" t="b">
        <v>0</v>
      </c>
      <c r="E40" s="3" t="b">
        <v>1</v>
      </c>
      <c r="F40" s="3" t="b">
        <v>0</v>
      </c>
      <c r="G40" s="3" t="b">
        <v>0</v>
      </c>
      <c r="H40" s="3" t="str">
        <f>IF( AND(AND(Screening!$B40, Screening!$C40), NOT( OR(Screening!$D40, Screening!$E40,,Screening!$F40) ) ), "Relevant", "Not Relevant" )</f>
        <v>Not Relevant</v>
      </c>
      <c r="I40" s="3" t="s">
        <v>1186</v>
      </c>
      <c r="J40" s="2">
        <v>45476</v>
      </c>
      <c r="K40" s="14">
        <v>1.0451388888888899</v>
      </c>
      <c r="L40" s="14">
        <v>1.0472222222222201</v>
      </c>
      <c r="M40" s="14">
        <f t="shared" si="0"/>
        <v>2.0833333333301063E-3</v>
      </c>
      <c r="N40" s="13" t="b">
        <f>IF(Screening!$M40,TRUE,IF(NOT(Screening!$K40),FALSE,TRUE))</f>
        <v>1</v>
      </c>
    </row>
    <row r="41" spans="1:14" ht="14.25" customHeight="1" x14ac:dyDescent="0.35">
      <c r="A41" s="3" t="s">
        <v>1189</v>
      </c>
      <c r="B41" s="3" t="b">
        <v>1</v>
      </c>
      <c r="C41" s="3" t="b">
        <v>0</v>
      </c>
      <c r="D41" s="3" t="b">
        <v>0</v>
      </c>
      <c r="E41" s="3" t="b">
        <v>0</v>
      </c>
      <c r="F41" s="3" t="b">
        <v>0</v>
      </c>
      <c r="G41" s="3" t="b">
        <v>0</v>
      </c>
      <c r="H41" s="3" t="str">
        <f>IF( AND(AND(Screening!$B41, Screening!$C41), NOT( OR(Screening!$D41, Screening!$E41,,Screening!$F41) ) ), "Relevant", "Not Relevant" )</f>
        <v>Not Relevant</v>
      </c>
      <c r="I41" s="3" t="s">
        <v>1186</v>
      </c>
      <c r="J41" s="2">
        <v>45476</v>
      </c>
      <c r="K41" s="14">
        <v>1.08680555555556</v>
      </c>
      <c r="L41" s="14">
        <v>1.0888888888888899</v>
      </c>
      <c r="M41" s="14">
        <f t="shared" si="0"/>
        <v>2.0833333333298842E-3</v>
      </c>
      <c r="N41" s="13" t="b">
        <f>IF(Screening!$M41,TRUE,IF(NOT(Screening!$K41),FALSE,TRUE))</f>
        <v>1</v>
      </c>
    </row>
    <row r="42" spans="1:14" ht="14.25" customHeight="1" x14ac:dyDescent="0.35">
      <c r="A42" s="3" t="s">
        <v>1190</v>
      </c>
      <c r="B42" s="3" t="b">
        <v>1</v>
      </c>
      <c r="C42" s="3" t="b">
        <v>1</v>
      </c>
      <c r="D42" s="3" t="b">
        <v>1</v>
      </c>
      <c r="E42" s="3" t="b">
        <v>0</v>
      </c>
      <c r="F42" s="3" t="b">
        <v>0</v>
      </c>
      <c r="G42" s="3" t="b">
        <v>0</v>
      </c>
      <c r="H42" s="3" t="str">
        <f>IF( AND(AND(Screening!$B42, Screening!$C42), NOT( OR(Screening!$D42, Screening!$E42,,Screening!$F42) ) ), "Relevant", "Not Relevant" )</f>
        <v>Not Relevant</v>
      </c>
      <c r="I42" s="3" t="s">
        <v>1186</v>
      </c>
      <c r="J42" s="2">
        <v>45476</v>
      </c>
      <c r="K42" s="14">
        <v>1.1284722222222201</v>
      </c>
      <c r="L42" s="14">
        <v>1.13055555555556</v>
      </c>
      <c r="M42" s="14">
        <f t="shared" si="0"/>
        <v>2.0833333333398762E-3</v>
      </c>
      <c r="N42" s="13" t="b">
        <f>IF(Screening!$M42,TRUE,IF(NOT(Screening!$K42),FALSE,TRUE))</f>
        <v>1</v>
      </c>
    </row>
    <row r="43" spans="1:14" ht="14.25" customHeight="1" x14ac:dyDescent="0.35">
      <c r="A43" s="3" t="s">
        <v>1191</v>
      </c>
      <c r="B43" s="3" t="b">
        <v>0</v>
      </c>
      <c r="C43" s="3" t="b">
        <v>1</v>
      </c>
      <c r="D43" s="3" t="b">
        <v>0</v>
      </c>
      <c r="E43" s="3" t="b">
        <v>0</v>
      </c>
      <c r="F43" s="3" t="b">
        <v>1</v>
      </c>
      <c r="G43" s="3" t="b">
        <v>0</v>
      </c>
      <c r="H43" s="3" t="str">
        <f>IF( AND(AND(Screening!$B43, Screening!$C43), NOT( OR(Screening!$D43, Screening!$E43,,Screening!$F43) ) ), "Relevant", "Not Relevant" )</f>
        <v>Not Relevant</v>
      </c>
      <c r="I43" s="3" t="s">
        <v>1186</v>
      </c>
      <c r="J43" s="2">
        <v>45476</v>
      </c>
      <c r="K43" s="14">
        <v>1.1701388888888899</v>
      </c>
      <c r="L43" s="14">
        <v>1.1722222222222201</v>
      </c>
      <c r="M43" s="14">
        <f t="shared" si="0"/>
        <v>2.0833333333301063E-3</v>
      </c>
      <c r="N43" s="13" t="b">
        <f>IF(Screening!$M43,TRUE,IF(NOT(Screening!$K43),FALSE,TRUE))</f>
        <v>1</v>
      </c>
    </row>
    <row r="44" spans="1:14" ht="14.25" customHeight="1" x14ac:dyDescent="0.35">
      <c r="A44" s="3" t="s">
        <v>1192</v>
      </c>
      <c r="B44" s="3" t="b">
        <v>0</v>
      </c>
      <c r="C44" s="3" t="b">
        <v>1</v>
      </c>
      <c r="D44" s="3" t="b">
        <v>0</v>
      </c>
      <c r="E44" s="3" t="b">
        <v>0</v>
      </c>
      <c r="F44" s="10" t="b">
        <v>0</v>
      </c>
      <c r="G44" s="3" t="b">
        <v>1</v>
      </c>
      <c r="H44" s="3" t="str">
        <f>IF( AND(AND(Screening!$B44, Screening!$C44), NOT( OR(Screening!$D44, Screening!$E44,,Screening!$F44) ) ), "Relevant", "Not Relevant" )</f>
        <v>Not Relevant</v>
      </c>
      <c r="I44" s="3" t="s">
        <v>1186</v>
      </c>
      <c r="J44" s="2">
        <v>45476</v>
      </c>
      <c r="K44" s="14">
        <v>1.21180555555556</v>
      </c>
      <c r="L44" s="14">
        <v>1.2138888888888899</v>
      </c>
      <c r="M44" s="14">
        <f t="shared" si="0"/>
        <v>2.0833333333298842E-3</v>
      </c>
      <c r="N44" s="13" t="b">
        <f>IF(Screening!$M44,TRUE,IF(NOT(Screening!$K44),FALSE,TRUE))</f>
        <v>1</v>
      </c>
    </row>
    <row r="45" spans="1:14" ht="14.25" customHeight="1" x14ac:dyDescent="0.35">
      <c r="A45" s="3" t="s">
        <v>1193</v>
      </c>
      <c r="B45" s="3" t="b">
        <v>1</v>
      </c>
      <c r="C45" s="3" t="b">
        <v>1</v>
      </c>
      <c r="D45" s="3" t="b">
        <v>0</v>
      </c>
      <c r="E45" s="3" t="b">
        <v>1</v>
      </c>
      <c r="F45" s="3" t="b">
        <v>0</v>
      </c>
      <c r="G45" s="3" t="b">
        <v>0</v>
      </c>
      <c r="H45" s="3" t="str">
        <f>IF( AND(AND(Screening!$B45, Screening!$C45), NOT( OR(Screening!$D45, Screening!$E45,,Screening!$F45) ) ), "Relevant", "Not Relevant" )</f>
        <v>Not Relevant</v>
      </c>
      <c r="I45" s="3" t="s">
        <v>1186</v>
      </c>
      <c r="J45" s="2">
        <v>45476</v>
      </c>
      <c r="K45" s="14">
        <v>1.2534722222222201</v>
      </c>
      <c r="L45" s="14">
        <v>1.25555555555556</v>
      </c>
      <c r="M45" s="14">
        <f t="shared" si="0"/>
        <v>2.0833333333398762E-3</v>
      </c>
      <c r="N45" s="13" t="b">
        <f>IF(Screening!$M45,TRUE,IF(NOT(Screening!$K45),FALSE,TRUE))</f>
        <v>1</v>
      </c>
    </row>
    <row r="46" spans="1:14" ht="14.25" customHeight="1" x14ac:dyDescent="0.35">
      <c r="A46" s="3" t="s">
        <v>1194</v>
      </c>
      <c r="B46" s="3" t="b">
        <v>0</v>
      </c>
      <c r="C46" s="3" t="b">
        <v>1</v>
      </c>
      <c r="D46" s="3" t="b">
        <v>0</v>
      </c>
      <c r="E46" s="3" t="b">
        <v>1</v>
      </c>
      <c r="F46" s="3" t="b">
        <v>0</v>
      </c>
      <c r="G46" s="3" t="b">
        <v>0</v>
      </c>
      <c r="H46" s="3" t="str">
        <f>IF( AND(AND(Screening!$B46, Screening!$C46), NOT( OR(Screening!$D46, Screening!$E46,,Screening!$F46) ) ), "Relevant", "Not Relevant" )</f>
        <v>Not Relevant</v>
      </c>
      <c r="I46" s="3" t="s">
        <v>1186</v>
      </c>
      <c r="J46" s="2">
        <v>45476</v>
      </c>
      <c r="K46" s="14">
        <v>1.2951388888888899</v>
      </c>
      <c r="L46" s="14">
        <v>1.2972222222222201</v>
      </c>
      <c r="M46" s="14">
        <f t="shared" si="0"/>
        <v>2.0833333333301063E-3</v>
      </c>
      <c r="N46" s="13" t="b">
        <f>IF(Screening!$M46,TRUE,IF(NOT(Screening!$K46),FALSE,TRUE))</f>
        <v>1</v>
      </c>
    </row>
    <row r="47" spans="1:14" ht="14.25" customHeight="1" x14ac:dyDescent="0.35">
      <c r="A47" s="3" t="s">
        <v>1195</v>
      </c>
      <c r="B47" s="3" t="b">
        <v>0</v>
      </c>
      <c r="C47" s="3" t="b">
        <v>1</v>
      </c>
      <c r="D47" s="3" t="b">
        <v>0</v>
      </c>
      <c r="E47" s="3" t="b">
        <v>1</v>
      </c>
      <c r="F47" s="3" t="b">
        <v>0</v>
      </c>
      <c r="G47" s="3" t="b">
        <v>0</v>
      </c>
      <c r="H47" s="3" t="str">
        <f>IF( AND(AND(Screening!$B47, Screening!$C47), NOT( OR(Screening!$D47, Screening!$E47,,Screening!$F47) ) ), "Relevant", "Not Relevant" )</f>
        <v>Not Relevant</v>
      </c>
      <c r="I47" s="3" t="s">
        <v>1186</v>
      </c>
      <c r="J47" s="2">
        <v>45476</v>
      </c>
      <c r="K47" s="14">
        <v>1.33680555555556</v>
      </c>
      <c r="L47" s="14">
        <v>1.3388888888888899</v>
      </c>
      <c r="M47" s="14">
        <f t="shared" si="0"/>
        <v>2.0833333333298842E-3</v>
      </c>
      <c r="N47" s="13" t="b">
        <f>IF(Screening!$M47,TRUE,IF(NOT(Screening!$K47),FALSE,TRUE))</f>
        <v>1</v>
      </c>
    </row>
    <row r="48" spans="1:14" ht="14.25" customHeight="1" x14ac:dyDescent="0.35">
      <c r="A48" s="3" t="s">
        <v>1196</v>
      </c>
      <c r="B48" s="3" t="b">
        <v>1</v>
      </c>
      <c r="C48" s="3" t="b">
        <v>1</v>
      </c>
      <c r="D48" s="3" t="b">
        <v>0</v>
      </c>
      <c r="E48" s="3" t="b">
        <v>1</v>
      </c>
      <c r="F48" s="3" t="b">
        <v>0</v>
      </c>
      <c r="G48" s="3" t="b">
        <v>0</v>
      </c>
      <c r="H48" s="3" t="str">
        <f>IF( AND(AND(Screening!$B48, Screening!$C48), NOT( OR(Screening!$D48, Screening!$E48,,Screening!$F48) ) ), "Relevant", "Not Relevant" )</f>
        <v>Not Relevant</v>
      </c>
      <c r="I48" s="3" t="s">
        <v>1186</v>
      </c>
      <c r="J48" s="2">
        <v>45476</v>
      </c>
      <c r="K48" s="14">
        <v>1.3784722222222201</v>
      </c>
      <c r="L48" s="14">
        <v>1.38055555555556</v>
      </c>
      <c r="M48" s="14">
        <f t="shared" si="0"/>
        <v>2.0833333333398762E-3</v>
      </c>
      <c r="N48" s="13" t="b">
        <f>IF(Screening!$M48,TRUE,IF(NOT(Screening!$K48),FALSE,TRUE))</f>
        <v>1</v>
      </c>
    </row>
    <row r="49" spans="1:14" ht="14.25" customHeight="1" x14ac:dyDescent="0.35">
      <c r="A49" s="3" t="s">
        <v>1197</v>
      </c>
      <c r="B49" s="3" t="b">
        <v>0</v>
      </c>
      <c r="C49" s="3" t="b">
        <v>0</v>
      </c>
      <c r="D49" s="3" t="b">
        <v>0</v>
      </c>
      <c r="E49" s="3" t="b">
        <v>1</v>
      </c>
      <c r="F49" s="3" t="b">
        <v>0</v>
      </c>
      <c r="G49" s="3" t="b">
        <v>1</v>
      </c>
      <c r="H49" s="3" t="str">
        <f>IF( AND(AND(Screening!$B49, Screening!$C49), NOT( OR(Screening!$D49, Screening!$E49,,Screening!$F49) ) ), "Relevant", "Not Relevant" )</f>
        <v>Not Relevant</v>
      </c>
      <c r="I49" s="3" t="s">
        <v>1186</v>
      </c>
      <c r="J49" s="2">
        <v>45476</v>
      </c>
      <c r="K49" s="14">
        <v>1.4201388888888899</v>
      </c>
      <c r="L49" s="14">
        <v>1.4222222222222201</v>
      </c>
      <c r="M49" s="14">
        <f t="shared" si="0"/>
        <v>2.0833333333301063E-3</v>
      </c>
      <c r="N49" s="13" t="b">
        <f>IF(Screening!$M49,TRUE,IF(NOT(Screening!$K49),FALSE,TRUE))</f>
        <v>1</v>
      </c>
    </row>
    <row r="50" spans="1:14" ht="14.25" customHeight="1" x14ac:dyDescent="0.35">
      <c r="A50" s="3" t="s">
        <v>1198</v>
      </c>
      <c r="B50" s="3" t="b">
        <v>0</v>
      </c>
      <c r="C50" s="3" t="b">
        <v>0</v>
      </c>
      <c r="D50" s="3" t="b">
        <v>0</v>
      </c>
      <c r="E50" s="3" t="b">
        <v>1</v>
      </c>
      <c r="F50" s="3" t="b">
        <v>0</v>
      </c>
      <c r="G50" s="3" t="b">
        <v>1</v>
      </c>
      <c r="H50" s="3" t="str">
        <f>IF( AND(AND(Screening!$B50, Screening!$C50), NOT( OR(Screening!$D50, Screening!$E50,,Screening!$F50) ) ), "Relevant", "Not Relevant" )</f>
        <v>Not Relevant</v>
      </c>
      <c r="I50" s="3" t="s">
        <v>1186</v>
      </c>
      <c r="J50" s="2">
        <v>45476</v>
      </c>
      <c r="K50" s="14">
        <v>1.46180555555556</v>
      </c>
      <c r="L50" s="14">
        <v>1.4638888888888899</v>
      </c>
      <c r="M50" s="14">
        <f t="shared" si="0"/>
        <v>2.0833333333298842E-3</v>
      </c>
      <c r="N50" s="13" t="b">
        <f>IF(Screening!$M50,TRUE,IF(NOT(Screening!$K50),FALSE,TRUE))</f>
        <v>1</v>
      </c>
    </row>
    <row r="51" spans="1:14" ht="14.25" customHeight="1" x14ac:dyDescent="0.35">
      <c r="A51" s="3" t="s">
        <v>1199</v>
      </c>
      <c r="B51" s="3" t="b">
        <v>0</v>
      </c>
      <c r="C51" s="3" t="b">
        <v>0</v>
      </c>
      <c r="D51" s="3" t="b">
        <v>1</v>
      </c>
      <c r="E51" s="3" t="b">
        <v>1</v>
      </c>
      <c r="F51" s="3" t="b">
        <v>0</v>
      </c>
      <c r="G51" s="3" t="b">
        <v>0</v>
      </c>
      <c r="H51" s="3" t="str">
        <f>IF( AND(AND(Screening!$B51, Screening!$C51), NOT( OR(Screening!$D51, Screening!$E51,,Screening!$F51) ) ), "Relevant", "Not Relevant" )</f>
        <v>Not Relevant</v>
      </c>
      <c r="I51" s="3" t="s">
        <v>1186</v>
      </c>
      <c r="J51" s="2">
        <v>45476</v>
      </c>
      <c r="K51" s="14">
        <v>1.5034722222222201</v>
      </c>
      <c r="L51" s="14">
        <v>1.50555555555556</v>
      </c>
      <c r="M51" s="14">
        <f t="shared" si="0"/>
        <v>2.0833333333398762E-3</v>
      </c>
      <c r="N51" s="13" t="b">
        <f>IF(Screening!$M51,TRUE,IF(NOT(Screening!$K51),FALSE,TRUE))</f>
        <v>1</v>
      </c>
    </row>
    <row r="52" spans="1:14" ht="14.25" customHeight="1" x14ac:dyDescent="0.35">
      <c r="A52" s="3" t="s">
        <v>1200</v>
      </c>
      <c r="B52" s="3" t="b">
        <v>1</v>
      </c>
      <c r="C52" s="3" t="b">
        <v>0</v>
      </c>
      <c r="D52" s="3" t="b">
        <v>0</v>
      </c>
      <c r="E52" s="3" t="b">
        <v>0</v>
      </c>
      <c r="F52" s="3" t="b">
        <v>0</v>
      </c>
      <c r="G52" s="3" t="b">
        <v>0</v>
      </c>
      <c r="H52" s="3" t="str">
        <f>IF( AND(AND(Screening!$B52, Screening!$C52), NOT( OR(Screening!$D52, Screening!$E52,,Screening!$F52) ) ), "Relevant", "Not Relevant" )</f>
        <v>Not Relevant</v>
      </c>
      <c r="I52" s="3" t="s">
        <v>1186</v>
      </c>
      <c r="J52" s="2">
        <v>45476</v>
      </c>
      <c r="K52" s="14">
        <v>1.5451388888888899</v>
      </c>
      <c r="L52" s="14">
        <v>1.5472222222222201</v>
      </c>
      <c r="M52" s="14">
        <f t="shared" si="0"/>
        <v>2.0833333333301063E-3</v>
      </c>
      <c r="N52" s="13" t="b">
        <f>IF(Screening!$M52,TRUE,IF(NOT(Screening!$K52),FALSE,TRUE))</f>
        <v>1</v>
      </c>
    </row>
    <row r="53" spans="1:14" ht="14.25" customHeight="1" x14ac:dyDescent="0.35">
      <c r="A53" s="3" t="s">
        <v>1201</v>
      </c>
      <c r="B53" s="3" t="b">
        <v>1</v>
      </c>
      <c r="C53" s="3" t="b">
        <v>1</v>
      </c>
      <c r="D53" s="3" t="b">
        <v>0</v>
      </c>
      <c r="E53" s="3" t="b">
        <v>1</v>
      </c>
      <c r="F53" s="3" t="b">
        <v>0</v>
      </c>
      <c r="G53" s="3" t="b">
        <v>0</v>
      </c>
      <c r="H53" s="3" t="str">
        <f>IF( AND(AND(Screening!$B53, Screening!$C53), NOT( OR(Screening!$D53, Screening!$E53,,Screening!$F53) ) ), "Relevant", "Not Relevant" )</f>
        <v>Not Relevant</v>
      </c>
      <c r="I53" s="3" t="s">
        <v>1186</v>
      </c>
      <c r="J53" s="2">
        <v>45476</v>
      </c>
      <c r="K53" s="14">
        <v>1.58680555555556</v>
      </c>
      <c r="L53" s="14">
        <v>1.5888888888888899</v>
      </c>
      <c r="M53" s="14">
        <f t="shared" si="0"/>
        <v>2.0833333333298842E-3</v>
      </c>
      <c r="N53" s="13" t="b">
        <f>IF(Screening!$M53,TRUE,IF(NOT(Screening!$K53),FALSE,TRUE))</f>
        <v>1</v>
      </c>
    </row>
    <row r="54" spans="1:14" ht="14.25" customHeight="1" x14ac:dyDescent="0.35">
      <c r="A54" s="3" t="s">
        <v>1202</v>
      </c>
      <c r="B54" s="3" t="b">
        <v>0</v>
      </c>
      <c r="C54" s="3" t="b">
        <v>0</v>
      </c>
      <c r="D54" s="3" t="b">
        <v>0</v>
      </c>
      <c r="E54" s="3" t="b">
        <v>0</v>
      </c>
      <c r="F54" s="3" t="b">
        <v>0</v>
      </c>
      <c r="G54" s="3" t="b">
        <v>1</v>
      </c>
      <c r="H54" s="3" t="str">
        <f>IF( AND(AND(Screening!$B54, Screening!$C54), NOT( OR(Screening!$D54, Screening!$E54,,Screening!$F54) ) ), "Relevant", "Not Relevant" )</f>
        <v>Not Relevant</v>
      </c>
      <c r="I54" s="3" t="s">
        <v>1186</v>
      </c>
      <c r="J54" s="2">
        <v>45476</v>
      </c>
      <c r="K54" s="14">
        <v>1.6284722222222201</v>
      </c>
      <c r="L54" s="14">
        <v>1.63055555555556</v>
      </c>
      <c r="M54" s="14">
        <f t="shared" si="0"/>
        <v>2.0833333333398762E-3</v>
      </c>
      <c r="N54" s="13" t="b">
        <f>IF(Screening!$M54,TRUE,IF(NOT(Screening!$K54),FALSE,TRUE))</f>
        <v>1</v>
      </c>
    </row>
    <row r="55" spans="1:14" ht="14.25" customHeight="1" x14ac:dyDescent="0.35">
      <c r="A55" s="3" t="s">
        <v>1203</v>
      </c>
      <c r="B55" s="3" t="b">
        <v>1</v>
      </c>
      <c r="C55" s="3" t="b">
        <v>1</v>
      </c>
      <c r="D55" s="3" t="b">
        <v>0</v>
      </c>
      <c r="E55" s="3" t="b">
        <v>1</v>
      </c>
      <c r="F55" s="3" t="b">
        <v>0</v>
      </c>
      <c r="G55" s="3" t="b">
        <v>0</v>
      </c>
      <c r="H55" s="3" t="str">
        <f>IF( AND(AND(Screening!$B55, Screening!$C55), NOT( OR(Screening!$D55, Screening!$E55,,Screening!$F55) ) ), "Relevant", "Not Relevant" )</f>
        <v>Not Relevant</v>
      </c>
      <c r="I55" s="3" t="s">
        <v>1186</v>
      </c>
      <c r="J55" s="2">
        <v>45476</v>
      </c>
      <c r="K55" s="14">
        <v>1.6701388888888899</v>
      </c>
      <c r="L55" s="14">
        <v>1.6722222222222201</v>
      </c>
      <c r="M55" s="14">
        <f t="shared" si="0"/>
        <v>2.0833333333301063E-3</v>
      </c>
      <c r="N55" s="13" t="b">
        <f>IF(Screening!$M55,TRUE,IF(NOT(Screening!$K55),FALSE,TRUE))</f>
        <v>1</v>
      </c>
    </row>
    <row r="56" spans="1:14" ht="14.25" customHeight="1" x14ac:dyDescent="0.35">
      <c r="A56" s="3" t="s">
        <v>1204</v>
      </c>
      <c r="B56" s="3" t="b">
        <v>1</v>
      </c>
      <c r="C56" s="3" t="b">
        <v>0</v>
      </c>
      <c r="D56" s="3" t="b">
        <v>0</v>
      </c>
      <c r="E56" s="3" t="b">
        <v>1</v>
      </c>
      <c r="F56" s="3" t="b">
        <v>1</v>
      </c>
      <c r="G56" s="3" t="b">
        <v>0</v>
      </c>
      <c r="H56" s="3" t="str">
        <f>IF( AND(AND(Screening!$B56, Screening!$C56), NOT( OR(Screening!$D56, Screening!$E56,,Screening!$F56) ) ), "Relevant", "Not Relevant" )</f>
        <v>Not Relevant</v>
      </c>
      <c r="I56" s="3" t="s">
        <v>1186</v>
      </c>
      <c r="J56" s="2">
        <v>45476</v>
      </c>
      <c r="K56" s="14">
        <v>1.71180555555556</v>
      </c>
      <c r="L56" s="14">
        <v>1.7138888888888899</v>
      </c>
      <c r="M56" s="14">
        <f t="shared" si="0"/>
        <v>2.0833333333298842E-3</v>
      </c>
      <c r="N56" s="13" t="b">
        <f>IF(Screening!$M56,TRUE,IF(NOT(Screening!$K56),FALSE,TRUE))</f>
        <v>1</v>
      </c>
    </row>
    <row r="57" spans="1:14" ht="14.25" customHeight="1" x14ac:dyDescent="0.35">
      <c r="A57" s="3" t="s">
        <v>1205</v>
      </c>
      <c r="B57" s="3" t="b">
        <v>1</v>
      </c>
      <c r="C57" s="3" t="b">
        <v>0</v>
      </c>
      <c r="D57" s="3" t="b">
        <v>0</v>
      </c>
      <c r="E57" s="3" t="b">
        <v>1</v>
      </c>
      <c r="F57" s="3" t="b">
        <v>1</v>
      </c>
      <c r="G57" s="3" t="b">
        <v>0</v>
      </c>
      <c r="H57" s="3" t="str">
        <f>IF( AND(AND(Screening!$B57, Screening!$C57), NOT( OR(Screening!$D57, Screening!$E57,,Screening!$F57) ) ), "Relevant", "Not Relevant" )</f>
        <v>Not Relevant</v>
      </c>
      <c r="I57" s="3" t="s">
        <v>1186</v>
      </c>
      <c r="J57" s="2">
        <v>45476</v>
      </c>
      <c r="K57" s="14">
        <v>1.7534722222222201</v>
      </c>
      <c r="L57" s="14">
        <v>1.75555555555556</v>
      </c>
      <c r="M57" s="14">
        <f t="shared" si="0"/>
        <v>2.0833333333398762E-3</v>
      </c>
      <c r="N57" s="13" t="b">
        <f>IF(Screening!$M57,TRUE,IF(NOT(Screening!$K57),FALSE,TRUE))</f>
        <v>1</v>
      </c>
    </row>
    <row r="58" spans="1:14" ht="14.25" customHeight="1" x14ac:dyDescent="0.35">
      <c r="A58" s="3" t="s">
        <v>1206</v>
      </c>
      <c r="B58" s="3" t="b">
        <v>0</v>
      </c>
      <c r="C58" s="3" t="b">
        <v>1</v>
      </c>
      <c r="D58" s="3" t="b">
        <v>0</v>
      </c>
      <c r="E58" s="3" t="b">
        <v>1</v>
      </c>
      <c r="F58" s="3" t="b">
        <v>0</v>
      </c>
      <c r="G58" s="3" t="b">
        <v>0</v>
      </c>
      <c r="H58" s="3" t="str">
        <f>IF( AND(AND(Screening!$B58, Screening!$C58), NOT( OR(Screening!$D58, Screening!$E58,,Screening!$F58) ) ), "Relevant", "Not Relevant" )</f>
        <v>Not Relevant</v>
      </c>
      <c r="I58" s="3" t="s">
        <v>1186</v>
      </c>
      <c r="J58" s="2">
        <v>45476</v>
      </c>
      <c r="K58" s="14">
        <v>1.7951388888888899</v>
      </c>
      <c r="L58" s="14">
        <v>1.7972222222222201</v>
      </c>
      <c r="M58" s="14">
        <f t="shared" si="0"/>
        <v>2.0833333333301063E-3</v>
      </c>
      <c r="N58" s="13" t="b">
        <f>IF(Screening!$M58,TRUE,IF(NOT(Screening!$K58),FALSE,TRUE))</f>
        <v>1</v>
      </c>
    </row>
    <row r="59" spans="1:14" ht="14.25" customHeight="1" x14ac:dyDescent="0.35">
      <c r="A59" s="3" t="s">
        <v>1207</v>
      </c>
      <c r="B59" s="3" t="b">
        <v>1</v>
      </c>
      <c r="C59" s="3" t="b">
        <v>0</v>
      </c>
      <c r="D59" s="3" t="b">
        <v>0</v>
      </c>
      <c r="E59" s="3" t="b">
        <v>0</v>
      </c>
      <c r="F59" s="3" t="b">
        <v>0</v>
      </c>
      <c r="G59" s="3" t="b">
        <v>0</v>
      </c>
      <c r="H59" s="3" t="str">
        <f>IF( AND(AND(Screening!$B59, Screening!$C59), NOT( OR(Screening!$D59, Screening!$E59,,Screening!$F59) ) ), "Relevant", "Not Relevant" )</f>
        <v>Not Relevant</v>
      </c>
      <c r="I59" s="3" t="s">
        <v>1186</v>
      </c>
      <c r="J59" s="2">
        <v>45476</v>
      </c>
      <c r="K59" s="14">
        <v>1.83680555555556</v>
      </c>
      <c r="L59" s="14">
        <v>1.8388888888888899</v>
      </c>
      <c r="M59" s="14">
        <f t="shared" si="0"/>
        <v>2.0833333333298842E-3</v>
      </c>
      <c r="N59" s="13" t="b">
        <f>IF(Screening!$M59,TRUE,IF(NOT(Screening!$K59),FALSE,TRUE))</f>
        <v>1</v>
      </c>
    </row>
    <row r="60" spans="1:14" ht="14.25" customHeight="1" x14ac:dyDescent="0.35">
      <c r="A60" s="3" t="s">
        <v>1208</v>
      </c>
      <c r="B60" s="3" t="b">
        <v>0</v>
      </c>
      <c r="C60" s="3" t="b">
        <v>1</v>
      </c>
      <c r="D60" s="3" t="b">
        <v>1</v>
      </c>
      <c r="E60" s="3" t="b">
        <v>1</v>
      </c>
      <c r="F60" s="3" t="b">
        <v>0</v>
      </c>
      <c r="G60" s="3" t="b">
        <v>0</v>
      </c>
      <c r="H60" s="3" t="str">
        <f>IF( AND(AND(Screening!$B60, Screening!$C60), NOT( OR(Screening!$D60, Screening!$E60,,Screening!$F60) ) ), "Relevant", "Not Relevant" )</f>
        <v>Not Relevant</v>
      </c>
      <c r="I60" s="3" t="s">
        <v>1186</v>
      </c>
      <c r="J60" s="2">
        <v>45476</v>
      </c>
      <c r="K60" s="14">
        <v>1.8784722222222201</v>
      </c>
      <c r="L60" s="14">
        <v>1.88055555555556</v>
      </c>
      <c r="M60" s="14">
        <f t="shared" si="0"/>
        <v>2.0833333333398762E-3</v>
      </c>
      <c r="N60" s="13" t="b">
        <f>IF(Screening!$M60,TRUE,IF(NOT(Screening!$K60),FALSE,TRUE))</f>
        <v>1</v>
      </c>
    </row>
    <row r="61" spans="1:14" ht="14.25" customHeight="1" x14ac:dyDescent="0.35">
      <c r="A61" s="3" t="s">
        <v>1209</v>
      </c>
      <c r="B61" s="3" t="b">
        <v>1</v>
      </c>
      <c r="C61" s="3" t="b">
        <v>1</v>
      </c>
      <c r="D61" s="3" t="b">
        <v>0</v>
      </c>
      <c r="E61" s="3" t="b">
        <v>1</v>
      </c>
      <c r="F61" s="3" t="b">
        <v>0</v>
      </c>
      <c r="G61" s="3" t="b">
        <v>0</v>
      </c>
      <c r="H61" s="3" t="str">
        <f>IF( AND(AND(Screening!$B61, Screening!$C61), NOT( OR(Screening!$D61, Screening!$E61,,Screening!$F61) ) ), "Relevant", "Not Relevant" )</f>
        <v>Not Relevant</v>
      </c>
      <c r="I61" s="3" t="s">
        <v>1186</v>
      </c>
      <c r="J61" s="2">
        <v>45476</v>
      </c>
      <c r="K61" s="14">
        <v>1.9201388888888899</v>
      </c>
      <c r="L61" s="14">
        <v>1.9222222222222201</v>
      </c>
      <c r="M61" s="14">
        <f t="shared" si="0"/>
        <v>2.0833333333301063E-3</v>
      </c>
      <c r="N61" s="13" t="b">
        <f>IF(Screening!$M61,TRUE,IF(NOT(Screening!$K61),FALSE,TRUE))</f>
        <v>1</v>
      </c>
    </row>
    <row r="62" spans="1:14" ht="14.25" customHeight="1" x14ac:dyDescent="0.35">
      <c r="A62" s="3" t="s">
        <v>1210</v>
      </c>
      <c r="B62" s="3" t="b">
        <v>1</v>
      </c>
      <c r="C62" s="3" t="b">
        <v>1</v>
      </c>
      <c r="D62" s="3" t="b">
        <v>0</v>
      </c>
      <c r="E62" s="3" t="b">
        <v>1</v>
      </c>
      <c r="F62" s="3" t="b">
        <v>0</v>
      </c>
      <c r="G62" s="3" t="b">
        <v>0</v>
      </c>
      <c r="H62" s="3" t="str">
        <f>IF( AND(AND(Screening!$B62, Screening!$C62), NOT( OR(Screening!$D62, Screening!$E62,,Screening!$F62) ) ), "Relevant", "Not Relevant" )</f>
        <v>Not Relevant</v>
      </c>
      <c r="I62" s="3" t="s">
        <v>1186</v>
      </c>
      <c r="J62" s="2">
        <v>45476</v>
      </c>
      <c r="K62" s="14">
        <v>1.96180555555556</v>
      </c>
      <c r="L62" s="14">
        <v>1.9638888888888899</v>
      </c>
      <c r="M62" s="14">
        <f t="shared" si="0"/>
        <v>2.0833333333298842E-3</v>
      </c>
      <c r="N62" s="13" t="b">
        <f>IF(Screening!$M62,TRUE,IF(NOT(Screening!$K62),FALSE,TRUE))</f>
        <v>1</v>
      </c>
    </row>
    <row r="63" spans="1:14" ht="14.25" customHeight="1" x14ac:dyDescent="0.35">
      <c r="A63" s="3" t="s">
        <v>1211</v>
      </c>
      <c r="B63" s="3" t="b">
        <v>0</v>
      </c>
      <c r="C63" s="3" t="b">
        <v>1</v>
      </c>
      <c r="D63" s="3" t="b">
        <v>0</v>
      </c>
      <c r="E63" s="3" t="b">
        <v>1</v>
      </c>
      <c r="F63" s="3" t="b">
        <v>0</v>
      </c>
      <c r="G63" s="3" t="b">
        <v>0</v>
      </c>
      <c r="H63" s="3" t="str">
        <f>IF( AND(AND(Screening!$B63, Screening!$C63), NOT( OR(Screening!$D63, Screening!$E63,,Screening!$F63) ) ), "Relevant", "Not Relevant" )</f>
        <v>Not Relevant</v>
      </c>
      <c r="I63" s="3" t="s">
        <v>1186</v>
      </c>
      <c r="J63" s="2">
        <v>45476</v>
      </c>
      <c r="K63" s="14">
        <v>2.0034722222222201</v>
      </c>
      <c r="L63" s="14">
        <v>2.00555555555556</v>
      </c>
      <c r="M63" s="14">
        <f t="shared" si="0"/>
        <v>2.0833333333398762E-3</v>
      </c>
      <c r="N63" s="13" t="b">
        <f>IF(Screening!$M63,TRUE,IF(NOT(Screening!$K63),FALSE,TRUE))</f>
        <v>1</v>
      </c>
    </row>
    <row r="64" spans="1:14" ht="14.25" customHeight="1" x14ac:dyDescent="0.35">
      <c r="A64" s="3" t="s">
        <v>1212</v>
      </c>
      <c r="B64" s="3" t="b">
        <v>0</v>
      </c>
      <c r="C64" s="3" t="b">
        <v>1</v>
      </c>
      <c r="D64" s="3" t="b">
        <v>1</v>
      </c>
      <c r="E64" s="3" t="b">
        <v>0</v>
      </c>
      <c r="F64" s="3" t="b">
        <v>0</v>
      </c>
      <c r="G64" s="3" t="b">
        <v>0</v>
      </c>
      <c r="H64" s="3" t="str">
        <f>IF( AND(AND(Screening!$B64, Screening!$C64), NOT( OR(Screening!$D64, Screening!$E64,,Screening!$F64) ) ), "Relevant", "Not Relevant" )</f>
        <v>Not Relevant</v>
      </c>
      <c r="I64" s="3" t="s">
        <v>1186</v>
      </c>
      <c r="J64" s="2">
        <v>45476</v>
      </c>
      <c r="K64" s="14">
        <v>2.0451388888888902</v>
      </c>
      <c r="L64" s="14">
        <v>2.0472222222222198</v>
      </c>
      <c r="M64" s="14">
        <f t="shared" si="0"/>
        <v>2.0833333333296622E-3</v>
      </c>
      <c r="N64" s="13" t="b">
        <f>IF(Screening!$M64,TRUE,IF(NOT(Screening!$K64),FALSE,TRUE))</f>
        <v>1</v>
      </c>
    </row>
    <row r="65" spans="1:14" ht="14.25" customHeight="1" x14ac:dyDescent="0.35">
      <c r="A65" s="3" t="s">
        <v>1213</v>
      </c>
      <c r="B65" s="3" t="b">
        <v>1</v>
      </c>
      <c r="C65" s="3" t="b">
        <v>1</v>
      </c>
      <c r="D65" s="3" t="b">
        <v>0</v>
      </c>
      <c r="E65" s="3" t="b">
        <v>0</v>
      </c>
      <c r="F65" s="3" t="b">
        <v>0</v>
      </c>
      <c r="G65" s="3" t="b">
        <v>0</v>
      </c>
      <c r="H65" s="3" t="str">
        <f>IF( AND(AND(Screening!$B65, Screening!$C65), NOT( OR(Screening!$D65, Screening!$E65,,Screening!$F65) ) ), "Relevant", "Not Relevant" )</f>
        <v>Relevant</v>
      </c>
      <c r="I65" s="3" t="s">
        <v>1186</v>
      </c>
      <c r="J65" s="2">
        <v>45476</v>
      </c>
      <c r="K65" s="14">
        <v>2.0868055555555598</v>
      </c>
      <c r="L65" s="14">
        <v>2.0888888888888899</v>
      </c>
      <c r="M65" s="14">
        <f t="shared" si="0"/>
        <v>2.0833333333301063E-3</v>
      </c>
      <c r="N65" s="13" t="b">
        <f>IF(Screening!$M65,TRUE,IF(NOT(Screening!$K65),FALSE,TRUE))</f>
        <v>1</v>
      </c>
    </row>
    <row r="66" spans="1:14" ht="14.25" customHeight="1" x14ac:dyDescent="0.35">
      <c r="A66" s="3" t="s">
        <v>1214</v>
      </c>
      <c r="B66" s="3" t="b">
        <v>1</v>
      </c>
      <c r="C66" s="3" t="b">
        <v>0</v>
      </c>
      <c r="D66" s="3" t="b">
        <v>0</v>
      </c>
      <c r="E66" s="3" t="b">
        <v>1</v>
      </c>
      <c r="F66" s="3" t="b">
        <v>0</v>
      </c>
      <c r="G66" s="3" t="b">
        <v>0</v>
      </c>
      <c r="H66" s="3" t="str">
        <f>IF( AND(AND(Screening!$B66, Screening!$C66), NOT( OR(Screening!$D66, Screening!$E66,,Screening!$F66) ) ), "Relevant", "Not Relevant" )</f>
        <v>Not Relevant</v>
      </c>
      <c r="I66" s="3" t="s">
        <v>1186</v>
      </c>
      <c r="J66" s="2">
        <v>45476</v>
      </c>
      <c r="K66" s="14">
        <v>2.1284722222222201</v>
      </c>
      <c r="L66" s="14">
        <v>2.13055555555556</v>
      </c>
      <c r="M66" s="14">
        <f t="shared" si="0"/>
        <v>2.0833333333398762E-3</v>
      </c>
      <c r="N66" s="13" t="b">
        <f>IF(Screening!$M66,TRUE,IF(NOT(Screening!$K66),FALSE,TRUE))</f>
        <v>1</v>
      </c>
    </row>
    <row r="67" spans="1:14" ht="14.25" customHeight="1" x14ac:dyDescent="0.35">
      <c r="A67" s="3" t="s">
        <v>1215</v>
      </c>
      <c r="B67" s="3" t="b">
        <v>1</v>
      </c>
      <c r="C67" s="3" t="b">
        <v>0</v>
      </c>
      <c r="D67" s="3" t="b">
        <v>1</v>
      </c>
      <c r="E67" s="3" t="b">
        <v>1</v>
      </c>
      <c r="F67" s="3" t="b">
        <v>0</v>
      </c>
      <c r="G67" s="3" t="b">
        <v>0</v>
      </c>
      <c r="H67" s="3" t="str">
        <f>IF( AND(AND(Screening!$B67, Screening!$C67), NOT( OR(Screening!$D67, Screening!$E67,,Screening!$F67) ) ), "Relevant", "Not Relevant" )</f>
        <v>Not Relevant</v>
      </c>
      <c r="I67" s="3" t="s">
        <v>1186</v>
      </c>
      <c r="J67" s="2">
        <v>45476</v>
      </c>
      <c r="K67" s="14">
        <v>2.1701388888888902</v>
      </c>
      <c r="L67" s="14">
        <v>2.1722222222222198</v>
      </c>
      <c r="M67" s="14">
        <f t="shared" si="0"/>
        <v>2.0833333333296622E-3</v>
      </c>
      <c r="N67" s="13" t="b">
        <f>IF(Screening!$M67,TRUE,IF(NOT(Screening!$K67),FALSE,TRUE))</f>
        <v>1</v>
      </c>
    </row>
    <row r="68" spans="1:14" ht="14.25" customHeight="1" x14ac:dyDescent="0.35">
      <c r="A68" s="3" t="s">
        <v>1216</v>
      </c>
      <c r="B68" s="3" t="b">
        <v>0</v>
      </c>
      <c r="C68" s="3" t="b">
        <v>1</v>
      </c>
      <c r="D68" s="3" t="b">
        <v>0</v>
      </c>
      <c r="E68" s="3" t="b">
        <v>0</v>
      </c>
      <c r="F68" s="3" t="b">
        <v>1</v>
      </c>
      <c r="G68" s="3" t="b">
        <v>1</v>
      </c>
      <c r="H68" s="3" t="str">
        <f>IF( AND(AND(Screening!$B68, Screening!$C68), NOT( OR(Screening!$D68, Screening!$E68,,Screening!$F68) ) ), "Relevant", "Not Relevant" )</f>
        <v>Not Relevant</v>
      </c>
      <c r="I68" s="3" t="s">
        <v>1186</v>
      </c>
      <c r="J68" s="2">
        <v>45476</v>
      </c>
      <c r="K68" s="14">
        <v>2.2118055555555598</v>
      </c>
      <c r="L68" s="14">
        <v>2.2138888888888899</v>
      </c>
      <c r="M68" s="14">
        <f t="shared" si="0"/>
        <v>2.0833333333301063E-3</v>
      </c>
      <c r="N68" s="13" t="b">
        <f>IF(Screening!$M68,TRUE,IF(NOT(Screening!$K68),FALSE,TRUE))</f>
        <v>1</v>
      </c>
    </row>
    <row r="69" spans="1:14" ht="14.25" customHeight="1" x14ac:dyDescent="0.35">
      <c r="A69" s="3" t="s">
        <v>1217</v>
      </c>
      <c r="B69" s="3" t="b">
        <v>1</v>
      </c>
      <c r="C69" s="3" t="b">
        <v>1</v>
      </c>
      <c r="D69" s="3" t="b">
        <v>0</v>
      </c>
      <c r="E69" s="3" t="b">
        <v>1</v>
      </c>
      <c r="F69" s="3" t="b">
        <v>0</v>
      </c>
      <c r="G69" s="3" t="b">
        <v>1</v>
      </c>
      <c r="H69" s="3" t="str">
        <f>IF( AND(AND(Screening!$B69, Screening!$C69), NOT( OR(Screening!$D69, Screening!$E69,,Screening!$F69) ) ), "Relevant", "Not Relevant" )</f>
        <v>Not Relevant</v>
      </c>
      <c r="I69" s="3" t="s">
        <v>1186</v>
      </c>
      <c r="J69" s="2">
        <v>45476</v>
      </c>
      <c r="K69" s="14">
        <v>2.2534722222222201</v>
      </c>
      <c r="L69" s="14">
        <v>2.25555555555556</v>
      </c>
      <c r="M69" s="14">
        <f t="shared" si="0"/>
        <v>2.0833333333398762E-3</v>
      </c>
      <c r="N69" s="13" t="b">
        <f>IF(Screening!$M69,TRUE,IF(NOT(Screening!$K69),FALSE,TRUE))</f>
        <v>1</v>
      </c>
    </row>
    <row r="70" spans="1:14" ht="14.25" customHeight="1" x14ac:dyDescent="0.35">
      <c r="A70" s="3" t="s">
        <v>1218</v>
      </c>
      <c r="B70" s="3" t="b">
        <v>0</v>
      </c>
      <c r="C70" s="3" t="b">
        <v>0</v>
      </c>
      <c r="D70" s="3" t="b">
        <v>0</v>
      </c>
      <c r="E70" s="3" t="b">
        <v>1</v>
      </c>
      <c r="F70" s="3" t="b">
        <v>0</v>
      </c>
      <c r="G70" s="3" t="b">
        <v>1</v>
      </c>
      <c r="H70" s="3" t="str">
        <f>IF( AND(AND(Screening!$B70, Screening!$C70), NOT( OR(Screening!$D70, Screening!$E70,,Screening!$F70) ) ), "Relevant", "Not Relevant" )</f>
        <v>Not Relevant</v>
      </c>
      <c r="I70" s="3" t="s">
        <v>1186</v>
      </c>
      <c r="J70" s="2">
        <v>45476</v>
      </c>
      <c r="K70" s="14">
        <v>2.2951388888888902</v>
      </c>
      <c r="L70" s="14">
        <v>2.2972222222222198</v>
      </c>
      <c r="M70" s="14">
        <f t="shared" si="0"/>
        <v>2.0833333333296622E-3</v>
      </c>
      <c r="N70" s="13" t="b">
        <f>IF(Screening!$M70,TRUE,IF(NOT(Screening!$K70),FALSE,TRUE))</f>
        <v>1</v>
      </c>
    </row>
    <row r="71" spans="1:14" ht="14.25" customHeight="1" x14ac:dyDescent="0.35">
      <c r="A71" s="3" t="s">
        <v>1219</v>
      </c>
      <c r="B71" s="3" t="b">
        <v>0</v>
      </c>
      <c r="C71" s="3" t="b">
        <v>0</v>
      </c>
      <c r="D71" s="3" t="b">
        <v>0</v>
      </c>
      <c r="E71" s="3" t="b">
        <v>1</v>
      </c>
      <c r="F71" s="3" t="b">
        <v>0</v>
      </c>
      <c r="G71" s="3" t="b">
        <v>1</v>
      </c>
      <c r="H71" s="3" t="str">
        <f>IF( AND(AND(Screening!$B71, Screening!$C71), NOT( OR(Screening!$D71, Screening!$E71,,Screening!$F71) ) ), "Relevant", "Not Relevant" )</f>
        <v>Not Relevant</v>
      </c>
      <c r="I71" s="3" t="s">
        <v>1186</v>
      </c>
      <c r="J71" s="2">
        <v>45476</v>
      </c>
      <c r="K71" s="14">
        <v>2.3368055555555598</v>
      </c>
      <c r="L71" s="14">
        <v>2.3388888888888899</v>
      </c>
      <c r="M71" s="14">
        <f t="shared" si="0"/>
        <v>2.0833333333301063E-3</v>
      </c>
      <c r="N71" s="13" t="b">
        <f>IF(Screening!$M71,TRUE,IF(NOT(Screening!$K71),FALSE,TRUE))</f>
        <v>1</v>
      </c>
    </row>
    <row r="72" spans="1:14" ht="14.25" customHeight="1" x14ac:dyDescent="0.35">
      <c r="A72" s="3" t="s">
        <v>1220</v>
      </c>
      <c r="B72" s="3" t="b">
        <v>0</v>
      </c>
      <c r="C72" s="3" t="b">
        <v>1</v>
      </c>
      <c r="D72" s="3" t="b">
        <v>0</v>
      </c>
      <c r="E72" s="3" t="b">
        <v>1</v>
      </c>
      <c r="F72" s="3" t="b">
        <v>0</v>
      </c>
      <c r="G72" s="3" t="b">
        <v>0</v>
      </c>
      <c r="H72" s="3" t="str">
        <f>IF( AND(AND(Screening!$B72, Screening!$C72), NOT( OR(Screening!$D72, Screening!$E72,,Screening!$F72) ) ), "Relevant", "Not Relevant" )</f>
        <v>Not Relevant</v>
      </c>
      <c r="I72" s="3" t="s">
        <v>1186</v>
      </c>
      <c r="J72" s="2">
        <v>45476</v>
      </c>
      <c r="K72" s="14">
        <v>2.3784722222222201</v>
      </c>
      <c r="L72" s="14">
        <v>2.38055555555556</v>
      </c>
      <c r="M72" s="14">
        <f t="shared" si="0"/>
        <v>2.0833333333398762E-3</v>
      </c>
      <c r="N72" s="13" t="b">
        <f>IF(Screening!$M72,TRUE,IF(NOT(Screening!$K72),FALSE,TRUE))</f>
        <v>1</v>
      </c>
    </row>
    <row r="73" spans="1:14" ht="14.25" customHeight="1" x14ac:dyDescent="0.35">
      <c r="A73" s="3" t="s">
        <v>1221</v>
      </c>
      <c r="B73" s="3" t="b">
        <v>1</v>
      </c>
      <c r="C73" s="3" t="b">
        <v>1</v>
      </c>
      <c r="D73" s="3" t="b">
        <v>1</v>
      </c>
      <c r="E73" s="3" t="b">
        <v>0</v>
      </c>
      <c r="F73" s="3" t="b">
        <v>0</v>
      </c>
      <c r="G73" s="3" t="b">
        <v>0</v>
      </c>
      <c r="H73" s="3" t="str">
        <f>IF( AND(AND(Screening!$B73, Screening!$C73), NOT( OR(Screening!$D73, Screening!$E73,,Screening!$F73) ) ), "Relevant", "Not Relevant" )</f>
        <v>Not Relevant</v>
      </c>
      <c r="I73" s="3" t="s">
        <v>1186</v>
      </c>
      <c r="J73" s="2">
        <v>45476</v>
      </c>
      <c r="K73" s="14">
        <v>2.4201388888888902</v>
      </c>
      <c r="L73" s="14">
        <v>2.4222222222222198</v>
      </c>
      <c r="M73" s="14">
        <f t="shared" si="0"/>
        <v>2.0833333333296622E-3</v>
      </c>
      <c r="N73" s="13" t="b">
        <f>IF(Screening!$M73,TRUE,IF(NOT(Screening!$K73),FALSE,TRUE))</f>
        <v>1</v>
      </c>
    </row>
    <row r="74" spans="1:14" ht="14.25" customHeight="1" x14ac:dyDescent="0.35">
      <c r="A74" s="3" t="s">
        <v>1222</v>
      </c>
      <c r="B74" s="3" t="b">
        <v>1</v>
      </c>
      <c r="C74" s="3" t="b">
        <v>1</v>
      </c>
      <c r="D74" s="3" t="b">
        <v>0</v>
      </c>
      <c r="E74" s="3" t="b">
        <v>1</v>
      </c>
      <c r="F74" s="3" t="b">
        <v>0</v>
      </c>
      <c r="G74" s="3" t="b">
        <v>0</v>
      </c>
      <c r="H74" s="3" t="str">
        <f>IF( AND(AND(Screening!$B74, Screening!$C74), NOT( OR(Screening!$D74, Screening!$E74,,Screening!$F74) ) ), "Relevant", "Not Relevant" )</f>
        <v>Not Relevant</v>
      </c>
      <c r="I74" s="3" t="s">
        <v>1186</v>
      </c>
      <c r="J74" s="2">
        <v>45476</v>
      </c>
      <c r="K74" s="14">
        <v>2.4618055555555598</v>
      </c>
      <c r="L74" s="14">
        <v>2.4638888888888899</v>
      </c>
      <c r="M74" s="14">
        <f t="shared" si="0"/>
        <v>2.0833333333301063E-3</v>
      </c>
      <c r="N74" s="13" t="b">
        <f>IF(Screening!$M74,TRUE,IF(NOT(Screening!$K74),FALSE,TRUE))</f>
        <v>1</v>
      </c>
    </row>
    <row r="75" spans="1:14" ht="14.25" customHeight="1" x14ac:dyDescent="0.35">
      <c r="A75" s="3" t="s">
        <v>1223</v>
      </c>
      <c r="B75" s="3" t="b">
        <v>0</v>
      </c>
      <c r="C75" s="3" t="b">
        <v>1</v>
      </c>
      <c r="D75" s="3" t="b">
        <v>0</v>
      </c>
      <c r="E75" s="3" t="b">
        <v>1</v>
      </c>
      <c r="F75" s="3" t="b">
        <v>0</v>
      </c>
      <c r="G75" s="3" t="b">
        <v>0</v>
      </c>
      <c r="H75" s="3" t="str">
        <f>IF( AND(AND(Screening!$B75, Screening!$C75), NOT( OR(Screening!$D75, Screening!$E75,,Screening!$F75) ) ), "Relevant", "Not Relevant" )</f>
        <v>Not Relevant</v>
      </c>
      <c r="I75" s="3" t="s">
        <v>1186</v>
      </c>
      <c r="J75" s="2">
        <v>45476</v>
      </c>
      <c r="K75" s="14">
        <v>2.5034722222222201</v>
      </c>
      <c r="L75" s="14">
        <v>2.50555555555556</v>
      </c>
      <c r="M75" s="14">
        <f t="shared" si="0"/>
        <v>2.0833333333398762E-3</v>
      </c>
      <c r="N75" s="13" t="b">
        <f>IF(Screening!$M75,TRUE,IF(NOT(Screening!$K75),FALSE,TRUE))</f>
        <v>1</v>
      </c>
    </row>
    <row r="76" spans="1:14" ht="14.25" customHeight="1" x14ac:dyDescent="0.35">
      <c r="A76" s="3" t="s">
        <v>1224</v>
      </c>
      <c r="B76" s="3" t="b">
        <v>1</v>
      </c>
      <c r="C76" s="3" t="b">
        <v>1</v>
      </c>
      <c r="D76" s="3" t="b">
        <v>0</v>
      </c>
      <c r="E76" s="3" t="b">
        <v>0</v>
      </c>
      <c r="F76" s="3" t="b">
        <v>0</v>
      </c>
      <c r="G76" s="3" t="b">
        <v>0</v>
      </c>
      <c r="H76" s="3" t="str">
        <f>IF( AND(AND(Screening!$B76, Screening!$C76), NOT( OR(Screening!$D76, Screening!$E76,,Screening!$F76) ) ), "Relevant", "Not Relevant" )</f>
        <v>Relevant</v>
      </c>
      <c r="I76" s="3" t="s">
        <v>1186</v>
      </c>
      <c r="J76" s="2">
        <v>45476</v>
      </c>
      <c r="K76" s="14">
        <v>2.5451388888888902</v>
      </c>
      <c r="L76" s="14">
        <v>2.5472222222222198</v>
      </c>
      <c r="M76" s="14">
        <f t="shared" si="0"/>
        <v>2.0833333333296622E-3</v>
      </c>
      <c r="N76" s="13" t="b">
        <f>IF(Screening!$M76,TRUE,IF(NOT(Screening!$K76),FALSE,TRUE))</f>
        <v>1</v>
      </c>
    </row>
    <row r="77" spans="1:14" ht="14.25" customHeight="1" x14ac:dyDescent="0.35">
      <c r="A77" s="3" t="s">
        <v>1160</v>
      </c>
      <c r="B77" s="3" t="b">
        <v>1</v>
      </c>
      <c r="C77" s="3" t="b">
        <v>1</v>
      </c>
      <c r="D77" s="3" t="b">
        <v>0</v>
      </c>
      <c r="E77" s="3" t="b">
        <v>1</v>
      </c>
      <c r="F77" s="3" t="b">
        <v>0</v>
      </c>
      <c r="G77" s="3" t="b">
        <v>0</v>
      </c>
      <c r="H77" s="3" t="str">
        <f>IF( AND(AND(Screening!$B77, Screening!$C77), NOT( OR(Screening!$D77, Screening!$E77,,Screening!$F77) ) ), "Relevant", "Not Relevant" )</f>
        <v>Not Relevant</v>
      </c>
      <c r="I77" s="3" t="s">
        <v>1186</v>
      </c>
      <c r="J77" s="2">
        <v>45476</v>
      </c>
      <c r="K77" s="14">
        <v>2.5868055555555598</v>
      </c>
      <c r="L77" s="14">
        <v>2.5888888888888899</v>
      </c>
      <c r="M77" s="14">
        <f t="shared" si="0"/>
        <v>2.0833333333301063E-3</v>
      </c>
      <c r="N77" s="13" t="b">
        <f>IF(Screening!$M77,TRUE,IF(NOT(Screening!$K77),FALSE,TRUE))</f>
        <v>1</v>
      </c>
    </row>
    <row r="78" spans="1:14" ht="14.25" customHeight="1" x14ac:dyDescent="0.35">
      <c r="A78" s="3" t="s">
        <v>1225</v>
      </c>
      <c r="B78" s="3" t="b">
        <v>1</v>
      </c>
      <c r="C78" s="3" t="b">
        <v>1</v>
      </c>
      <c r="D78" s="3" t="b">
        <v>0</v>
      </c>
      <c r="E78" s="3" t="b">
        <v>1</v>
      </c>
      <c r="F78" s="3" t="b">
        <v>0</v>
      </c>
      <c r="G78" s="3" t="b">
        <v>0</v>
      </c>
      <c r="H78" s="3" t="str">
        <f>IF( AND(AND(Screening!$B78, Screening!$C78), NOT( OR(Screening!$D78, Screening!$E78,,Screening!$F78) ) ), "Relevant", "Not Relevant" )</f>
        <v>Not Relevant</v>
      </c>
      <c r="I78" s="3" t="s">
        <v>1186</v>
      </c>
      <c r="J78" s="2">
        <v>45476</v>
      </c>
      <c r="K78" s="14">
        <v>2.6284722222222201</v>
      </c>
      <c r="L78" s="14">
        <v>2.63055555555556</v>
      </c>
      <c r="M78" s="14">
        <f t="shared" si="0"/>
        <v>2.0833333333398762E-3</v>
      </c>
      <c r="N78" s="13" t="b">
        <f>IF(Screening!$M78,TRUE,IF(NOT(Screening!$K78),FALSE,TRUE))</f>
        <v>1</v>
      </c>
    </row>
    <row r="79" spans="1:14" ht="14.25" customHeight="1" x14ac:dyDescent="0.35">
      <c r="A79" s="3" t="s">
        <v>1226</v>
      </c>
      <c r="B79" s="3" t="b">
        <v>1</v>
      </c>
      <c r="C79" s="3" t="b">
        <v>1</v>
      </c>
      <c r="D79" s="3" t="b">
        <v>0</v>
      </c>
      <c r="E79" s="3" t="b">
        <v>1</v>
      </c>
      <c r="F79" s="3" t="b">
        <v>1</v>
      </c>
      <c r="G79" s="3" t="b">
        <v>0</v>
      </c>
      <c r="H79" s="3" t="str">
        <f>IF( AND(AND(Screening!$B79, Screening!$C79), NOT( OR(Screening!$D79, Screening!$E79,,Screening!$F79) ) ), "Relevant", "Not Relevant" )</f>
        <v>Not Relevant</v>
      </c>
      <c r="I79" s="3" t="s">
        <v>1186</v>
      </c>
      <c r="J79" s="2">
        <v>45476</v>
      </c>
      <c r="K79" s="14">
        <v>2.6701388888888902</v>
      </c>
      <c r="L79" s="14">
        <v>2.6722222222222198</v>
      </c>
      <c r="M79" s="14">
        <f t="shared" si="0"/>
        <v>2.0833333333296622E-3</v>
      </c>
      <c r="N79" s="13" t="b">
        <f>IF(Screening!$M79,TRUE,IF(NOT(Screening!$K79),FALSE,TRUE))</f>
        <v>1</v>
      </c>
    </row>
    <row r="80" spans="1:14" ht="14.25" customHeight="1" x14ac:dyDescent="0.35">
      <c r="A80" s="3" t="s">
        <v>1227</v>
      </c>
      <c r="B80" s="3" t="b">
        <v>1</v>
      </c>
      <c r="C80" s="3" t="b">
        <v>1</v>
      </c>
      <c r="D80" s="3" t="b">
        <v>0</v>
      </c>
      <c r="E80" s="3" t="b">
        <v>1</v>
      </c>
      <c r="F80" s="3" t="b">
        <v>0</v>
      </c>
      <c r="G80" s="3" t="b">
        <v>0</v>
      </c>
      <c r="H80" s="3" t="str">
        <f>IF( AND(AND(Screening!$B80, Screening!$C80), NOT( OR(Screening!$D80, Screening!$E80,,Screening!$F80) ) ), "Relevant", "Not Relevant" )</f>
        <v>Not Relevant</v>
      </c>
      <c r="I80" s="3" t="s">
        <v>1186</v>
      </c>
      <c r="J80" s="2">
        <v>45476</v>
      </c>
      <c r="K80" s="14">
        <v>2.7118055555555598</v>
      </c>
      <c r="L80" s="14">
        <v>2.7138888888888899</v>
      </c>
      <c r="M80" s="14">
        <f t="shared" si="0"/>
        <v>2.0833333333301063E-3</v>
      </c>
      <c r="N80" s="13" t="b">
        <f>IF(Screening!$M80,TRUE,IF(NOT(Screening!$K80),FALSE,TRUE))</f>
        <v>1</v>
      </c>
    </row>
    <row r="81" spans="1:14" ht="14.25" customHeight="1" x14ac:dyDescent="0.35">
      <c r="A81" s="3" t="s">
        <v>1228</v>
      </c>
      <c r="B81" s="3" t="b">
        <v>1</v>
      </c>
      <c r="C81" s="3" t="b">
        <v>1</v>
      </c>
      <c r="D81" s="3" t="b">
        <v>1</v>
      </c>
      <c r="E81" s="3" t="b">
        <v>0</v>
      </c>
      <c r="F81" s="3" t="b">
        <v>0</v>
      </c>
      <c r="G81" s="3" t="b">
        <v>0</v>
      </c>
      <c r="H81" s="3" t="str">
        <f>IF( AND(AND(Screening!$B81, Screening!$C81), NOT( OR(Screening!$D81, Screening!$E81,,Screening!$F81) ) ), "Relevant", "Not Relevant" )</f>
        <v>Not Relevant</v>
      </c>
      <c r="I81" s="3" t="s">
        <v>1186</v>
      </c>
      <c r="J81" s="2">
        <v>45476</v>
      </c>
      <c r="K81" s="14">
        <v>2.7534722222222201</v>
      </c>
      <c r="L81" s="14">
        <v>2.75555555555556</v>
      </c>
      <c r="M81" s="14">
        <f t="shared" si="0"/>
        <v>2.0833333333398762E-3</v>
      </c>
      <c r="N81" s="13" t="b">
        <f>IF(Screening!$M81,TRUE,IF(NOT(Screening!$K81),FALSE,TRUE))</f>
        <v>1</v>
      </c>
    </row>
    <row r="82" spans="1:14" ht="14.25" customHeight="1" x14ac:dyDescent="0.35">
      <c r="A82" s="3" t="s">
        <v>1229</v>
      </c>
      <c r="B82" s="3" t="b">
        <v>0</v>
      </c>
      <c r="C82" s="3" t="b">
        <v>1</v>
      </c>
      <c r="D82" s="3" t="b">
        <v>0</v>
      </c>
      <c r="E82" s="3" t="b">
        <v>1</v>
      </c>
      <c r="F82" s="3" t="b">
        <v>0</v>
      </c>
      <c r="G82" s="3" t="b">
        <v>0</v>
      </c>
      <c r="H82" s="3" t="str">
        <f>IF( AND(AND(Screening!$B82, Screening!$C82), NOT( OR(Screening!$D82, Screening!$E82,,Screening!$F82) ) ), "Relevant", "Not Relevant" )</f>
        <v>Not Relevant</v>
      </c>
      <c r="I82" s="3" t="s">
        <v>1186</v>
      </c>
      <c r="J82" s="2">
        <v>45476</v>
      </c>
      <c r="K82" s="14">
        <v>2.7951388888888902</v>
      </c>
      <c r="L82" s="14">
        <v>2.7972222222222198</v>
      </c>
      <c r="M82" s="14">
        <f t="shared" si="0"/>
        <v>2.0833333333296622E-3</v>
      </c>
      <c r="N82" s="13" t="b">
        <f>IF(Screening!$M82,TRUE,IF(NOT(Screening!$K82),FALSE,TRUE))</f>
        <v>1</v>
      </c>
    </row>
    <row r="83" spans="1:14" ht="14.25" customHeight="1" x14ac:dyDescent="0.35">
      <c r="A83" s="3" t="s">
        <v>1230</v>
      </c>
      <c r="B83" s="3" t="b">
        <v>0</v>
      </c>
      <c r="C83" s="3" t="b">
        <v>1</v>
      </c>
      <c r="D83" s="3" t="b">
        <v>0</v>
      </c>
      <c r="E83" s="3" t="b">
        <v>1</v>
      </c>
      <c r="F83" s="3" t="b">
        <v>0</v>
      </c>
      <c r="G83" s="3" t="b">
        <v>0</v>
      </c>
      <c r="H83" s="3" t="str">
        <f>IF( AND(AND(Screening!$B83, Screening!$C83), NOT( OR(Screening!$D83, Screening!$E83,,Screening!$F83) ) ), "Relevant", "Not Relevant" )</f>
        <v>Not Relevant</v>
      </c>
      <c r="I83" s="3" t="s">
        <v>1186</v>
      </c>
      <c r="J83" s="2">
        <v>45476</v>
      </c>
      <c r="K83" s="14">
        <v>2.8368055555555598</v>
      </c>
      <c r="L83" s="14">
        <v>2.8388888888888899</v>
      </c>
      <c r="M83" s="14">
        <f t="shared" si="0"/>
        <v>2.0833333333301063E-3</v>
      </c>
      <c r="N83" s="13" t="b">
        <f>IF(Screening!$M83,TRUE,IF(NOT(Screening!$K83),FALSE,TRUE))</f>
        <v>1</v>
      </c>
    </row>
    <row r="84" spans="1:14" ht="14.25" customHeight="1" x14ac:dyDescent="0.35">
      <c r="A84" s="3" t="s">
        <v>1231</v>
      </c>
      <c r="B84" s="3" t="b">
        <v>0</v>
      </c>
      <c r="C84" s="3" t="b">
        <v>1</v>
      </c>
      <c r="D84" s="3" t="b">
        <v>1</v>
      </c>
      <c r="E84" s="3" t="b">
        <v>1</v>
      </c>
      <c r="F84" s="3" t="b">
        <v>0</v>
      </c>
      <c r="G84" s="3" t="b">
        <v>0</v>
      </c>
      <c r="H84" s="3" t="str">
        <f>IF( AND(AND(Screening!$B84, Screening!$C84), NOT( OR(Screening!$D84, Screening!$E84,,Screening!$F84) ) ), "Relevant", "Not Relevant" )</f>
        <v>Not Relevant</v>
      </c>
      <c r="I84" s="3" t="s">
        <v>1186</v>
      </c>
      <c r="J84" s="2">
        <v>45476</v>
      </c>
      <c r="K84" s="14">
        <v>2.8784722222222201</v>
      </c>
      <c r="L84" s="14">
        <v>2.88055555555556</v>
      </c>
      <c r="M84" s="14">
        <f t="shared" si="0"/>
        <v>2.0833333333398762E-3</v>
      </c>
      <c r="N84" s="13" t="b">
        <f>IF(Screening!$M84,TRUE,IF(NOT(Screening!$K84),FALSE,TRUE))</f>
        <v>1</v>
      </c>
    </row>
    <row r="85" spans="1:14" ht="14.25" customHeight="1" x14ac:dyDescent="0.35">
      <c r="A85" s="3" t="s">
        <v>1232</v>
      </c>
      <c r="B85" s="3" t="b">
        <v>1</v>
      </c>
      <c r="C85" s="3" t="b">
        <v>1</v>
      </c>
      <c r="D85" s="3" t="b">
        <v>0</v>
      </c>
      <c r="E85" s="3" t="b">
        <v>0</v>
      </c>
      <c r="F85" s="3" t="b">
        <v>0</v>
      </c>
      <c r="G85" s="3" t="b">
        <v>0</v>
      </c>
      <c r="H85" s="3" t="str">
        <f>IF( AND(AND(Screening!$B85, Screening!$C85), NOT( OR(Screening!$D85, Screening!$E85,,Screening!$F85) ) ), "Relevant", "Not Relevant" )</f>
        <v>Relevant</v>
      </c>
      <c r="I85" s="3" t="s">
        <v>1186</v>
      </c>
      <c r="J85" s="2">
        <v>45476</v>
      </c>
      <c r="K85" s="14">
        <v>2.9201388888888902</v>
      </c>
      <c r="L85" s="14">
        <v>2.9222222222222198</v>
      </c>
      <c r="M85" s="14">
        <f t="shared" si="0"/>
        <v>2.0833333333296622E-3</v>
      </c>
      <c r="N85" s="13" t="b">
        <f>IF(Screening!$M85,TRUE,IF(NOT(Screening!$K85),FALSE,TRUE))</f>
        <v>1</v>
      </c>
    </row>
    <row r="86" spans="1:14" ht="14.25" customHeight="1" x14ac:dyDescent="0.35">
      <c r="A86" s="3" t="s">
        <v>1233</v>
      </c>
      <c r="B86" s="3" t="b">
        <v>1</v>
      </c>
      <c r="C86" s="3" t="b">
        <v>0</v>
      </c>
      <c r="D86" s="3" t="b">
        <v>0</v>
      </c>
      <c r="E86" s="3" t="b">
        <v>0</v>
      </c>
      <c r="F86" s="3" t="b">
        <v>0</v>
      </c>
      <c r="G86" s="3" t="b">
        <v>0</v>
      </c>
      <c r="H86" s="3" t="str">
        <f>IF( AND(AND(Screening!$B86, Screening!$C86), NOT( OR(Screening!$D86, Screening!$E86,,Screening!$F86) ) ), "Relevant", "Not Relevant" )</f>
        <v>Not Relevant</v>
      </c>
      <c r="I86" s="3" t="s">
        <v>1186</v>
      </c>
      <c r="J86" s="2">
        <v>45476</v>
      </c>
      <c r="K86" s="14">
        <v>2.9618055555555598</v>
      </c>
      <c r="L86" s="14">
        <v>2.9638888888888899</v>
      </c>
      <c r="M86" s="14">
        <f t="shared" si="0"/>
        <v>2.0833333333301063E-3</v>
      </c>
      <c r="N86" s="13" t="b">
        <f>IF(Screening!$M86,TRUE,IF(NOT(Screening!$K86),FALSE,TRUE))</f>
        <v>1</v>
      </c>
    </row>
    <row r="87" spans="1:14" ht="14.25" customHeight="1" x14ac:dyDescent="0.35">
      <c r="A87" s="3" t="s">
        <v>1234</v>
      </c>
      <c r="B87" s="3" t="b">
        <v>1</v>
      </c>
      <c r="C87" s="3" t="b">
        <v>1</v>
      </c>
      <c r="D87" s="3" t="b">
        <v>0</v>
      </c>
      <c r="E87" s="3" t="b">
        <v>1</v>
      </c>
      <c r="F87" s="3" t="b">
        <v>0</v>
      </c>
      <c r="G87" s="3" t="b">
        <v>0</v>
      </c>
      <c r="H87" s="3" t="str">
        <f>IF( AND(AND(Screening!$B87, Screening!$C87), NOT( OR(Screening!$D87, Screening!$E87,,Screening!$F87) ) ), "Relevant", "Not Relevant" )</f>
        <v>Not Relevant</v>
      </c>
      <c r="I87" s="3" t="s">
        <v>1186</v>
      </c>
      <c r="J87" s="2">
        <v>45476</v>
      </c>
      <c r="K87" s="14">
        <v>3.0034722222222201</v>
      </c>
      <c r="L87" s="14">
        <v>3.00555555555556</v>
      </c>
      <c r="M87" s="14">
        <f t="shared" si="0"/>
        <v>2.0833333333398762E-3</v>
      </c>
      <c r="N87" s="13" t="b">
        <f>IF(Screening!$M87,TRUE,IF(NOT(Screening!$K87),FALSE,TRUE))</f>
        <v>1</v>
      </c>
    </row>
    <row r="88" spans="1:14" ht="14.25" customHeight="1" x14ac:dyDescent="0.35">
      <c r="A88" s="3" t="s">
        <v>1235</v>
      </c>
      <c r="B88" s="3" t="b">
        <v>0</v>
      </c>
      <c r="C88" s="3" t="b">
        <v>1</v>
      </c>
      <c r="D88" s="3" t="b">
        <v>0</v>
      </c>
      <c r="E88" s="3" t="b">
        <v>1</v>
      </c>
      <c r="F88" s="3" t="b">
        <v>0</v>
      </c>
      <c r="G88" s="3" t="b">
        <v>0</v>
      </c>
      <c r="H88" s="3" t="str">
        <f>IF( AND(AND(Screening!$B88, Screening!$C88), NOT( OR(Screening!$D88, Screening!$E88,,Screening!$F88) ) ), "Relevant", "Not Relevant" )</f>
        <v>Not Relevant</v>
      </c>
      <c r="I88" s="3" t="s">
        <v>1186</v>
      </c>
      <c r="J88" s="2">
        <v>45476</v>
      </c>
      <c r="K88" s="14">
        <v>3.0451388888888902</v>
      </c>
      <c r="L88" s="14">
        <v>3.0472222222222198</v>
      </c>
      <c r="M88" s="14">
        <f t="shared" si="0"/>
        <v>2.0833333333296622E-3</v>
      </c>
      <c r="N88" s="13" t="b">
        <f>IF(Screening!$M88,TRUE,IF(NOT(Screening!$K88),FALSE,TRUE))</f>
        <v>1</v>
      </c>
    </row>
    <row r="89" spans="1:14" ht="14.25" customHeight="1" x14ac:dyDescent="0.35">
      <c r="A89" s="3" t="s">
        <v>1236</v>
      </c>
      <c r="B89" s="3" t="b">
        <v>1</v>
      </c>
      <c r="C89" s="3" t="b">
        <v>1</v>
      </c>
      <c r="D89" s="3" t="b">
        <v>0</v>
      </c>
      <c r="E89" s="3" t="b">
        <v>1</v>
      </c>
      <c r="F89" s="3" t="b">
        <v>0</v>
      </c>
      <c r="G89" s="3" t="b">
        <v>0</v>
      </c>
      <c r="H89" s="3" t="str">
        <f>IF( AND(AND(Screening!$B89, Screening!$C89), NOT( OR(Screening!$D89, Screening!$E89,,Screening!$F89) ) ), "Relevant", "Not Relevant" )</f>
        <v>Not Relevant</v>
      </c>
      <c r="I89" s="3" t="s">
        <v>1186</v>
      </c>
      <c r="J89" s="2">
        <v>45476</v>
      </c>
      <c r="K89" s="14">
        <v>3.0868055555555598</v>
      </c>
      <c r="L89" s="14">
        <v>3.0888888888888899</v>
      </c>
      <c r="M89" s="14">
        <f t="shared" si="0"/>
        <v>2.0833333333301063E-3</v>
      </c>
      <c r="N89" s="13" t="b">
        <f>IF(Screening!$M89,TRUE,IF(NOT(Screening!$K89),FALSE,TRUE))</f>
        <v>1</v>
      </c>
    </row>
    <row r="90" spans="1:14" ht="14.25" customHeight="1" x14ac:dyDescent="0.35">
      <c r="A90" s="3" t="s">
        <v>1237</v>
      </c>
      <c r="B90" s="3" t="b">
        <v>1</v>
      </c>
      <c r="C90" s="3" t="b">
        <v>1</v>
      </c>
      <c r="D90" s="3" t="b">
        <v>0</v>
      </c>
      <c r="E90" s="3" t="b">
        <v>1</v>
      </c>
      <c r="F90" s="3" t="b">
        <v>0</v>
      </c>
      <c r="G90" s="3" t="b">
        <v>0</v>
      </c>
      <c r="H90" s="3" t="str">
        <f>IF( AND(AND(Screening!$B90, Screening!$C90), NOT( OR(Screening!$D90, Screening!$E90,,Screening!$F90) ) ), "Relevant", "Not Relevant" )</f>
        <v>Not Relevant</v>
      </c>
      <c r="I90" s="3" t="s">
        <v>1186</v>
      </c>
      <c r="J90" s="2">
        <v>45476</v>
      </c>
      <c r="K90" s="14">
        <v>3.1284722222222201</v>
      </c>
      <c r="L90" s="14">
        <v>3.13055555555556</v>
      </c>
      <c r="M90" s="14">
        <f t="shared" si="0"/>
        <v>2.0833333333398762E-3</v>
      </c>
      <c r="N90" s="13" t="b">
        <f>IF(Screening!$M90,TRUE,IF(NOT(Screening!$K90),FALSE,TRUE))</f>
        <v>1</v>
      </c>
    </row>
    <row r="91" spans="1:14" ht="14.25" customHeight="1" x14ac:dyDescent="0.35">
      <c r="A91" s="3" t="s">
        <v>1238</v>
      </c>
      <c r="B91" s="3" t="b">
        <v>1</v>
      </c>
      <c r="C91" s="3" t="b">
        <v>1</v>
      </c>
      <c r="D91" s="3" t="b">
        <v>0</v>
      </c>
      <c r="E91" s="3" t="b">
        <v>1</v>
      </c>
      <c r="F91" s="3" t="b">
        <v>0</v>
      </c>
      <c r="G91" s="3" t="b">
        <v>0</v>
      </c>
      <c r="H91" s="3" t="str">
        <f>IF( AND(AND(Screening!$B91, Screening!$C91), NOT( OR(Screening!$D91, Screening!$E91,,Screening!$F91) ) ), "Relevant", "Not Relevant" )</f>
        <v>Not Relevant</v>
      </c>
      <c r="I91" s="3" t="s">
        <v>1186</v>
      </c>
      <c r="J91" s="2">
        <v>45476</v>
      </c>
      <c r="K91" s="14">
        <v>3.1701388888888902</v>
      </c>
      <c r="L91" s="14">
        <v>3.1722222222222198</v>
      </c>
      <c r="M91" s="14">
        <f t="shared" si="0"/>
        <v>2.0833333333296622E-3</v>
      </c>
      <c r="N91" s="13" t="b">
        <f>IF(Screening!$M91,TRUE,IF(NOT(Screening!$K91),FALSE,TRUE))</f>
        <v>1</v>
      </c>
    </row>
    <row r="92" spans="1:14" ht="14.25" customHeight="1" x14ac:dyDescent="0.35">
      <c r="A92" s="3" t="s">
        <v>1239</v>
      </c>
      <c r="B92" s="3" t="b">
        <v>1</v>
      </c>
      <c r="C92" s="3" t="b">
        <v>1</v>
      </c>
      <c r="D92" s="3" t="b">
        <v>0</v>
      </c>
      <c r="E92" s="3" t="b">
        <v>1</v>
      </c>
      <c r="F92" s="3" t="b">
        <v>0</v>
      </c>
      <c r="G92" s="3" t="b">
        <v>0</v>
      </c>
      <c r="H92" s="3" t="str">
        <f>IF( AND(AND(Screening!$B92, Screening!$C92), NOT( OR(Screening!$D92, Screening!$E92,,Screening!$F92) ) ), "Relevant", "Not Relevant" )</f>
        <v>Not Relevant</v>
      </c>
      <c r="I92" s="3" t="s">
        <v>1186</v>
      </c>
      <c r="J92" s="2">
        <v>45476</v>
      </c>
      <c r="K92" s="14">
        <v>3.2118055555555598</v>
      </c>
      <c r="L92" s="14">
        <v>3.2138888888888899</v>
      </c>
      <c r="M92" s="14">
        <f t="shared" si="0"/>
        <v>2.0833333333301063E-3</v>
      </c>
      <c r="N92" s="13" t="b">
        <f>IF(Screening!$M92,TRUE,IF(NOT(Screening!$K92),FALSE,TRUE))</f>
        <v>1</v>
      </c>
    </row>
    <row r="93" spans="1:14" ht="14.25" customHeight="1" x14ac:dyDescent="0.35">
      <c r="A93" s="3" t="s">
        <v>1240</v>
      </c>
      <c r="B93" s="3" t="b">
        <v>0</v>
      </c>
      <c r="C93" s="3" t="b">
        <v>1</v>
      </c>
      <c r="D93" s="3" t="b">
        <v>0</v>
      </c>
      <c r="E93" s="3" t="b">
        <v>1</v>
      </c>
      <c r="F93" s="3" t="b">
        <v>0</v>
      </c>
      <c r="G93" s="3" t="b">
        <v>1</v>
      </c>
      <c r="H93" s="3" t="str">
        <f>IF( AND(AND(Screening!$B93, Screening!$C93), NOT( OR(Screening!$D93, Screening!$E93,,Screening!$F93) ) ), "Relevant", "Not Relevant" )</f>
        <v>Not Relevant</v>
      </c>
      <c r="I93" s="3" t="s">
        <v>1186</v>
      </c>
      <c r="J93" s="2">
        <v>45476</v>
      </c>
      <c r="K93" s="14">
        <v>3.2534722222222201</v>
      </c>
      <c r="L93" s="14">
        <v>3.25555555555556</v>
      </c>
      <c r="M93" s="14">
        <f t="shared" si="0"/>
        <v>2.0833333333398762E-3</v>
      </c>
      <c r="N93" s="13" t="b">
        <f>IF(Screening!$M93,TRUE,IF(NOT(Screening!$K93),FALSE,TRUE))</f>
        <v>1</v>
      </c>
    </row>
    <row r="94" spans="1:14" ht="14.25" customHeight="1" x14ac:dyDescent="0.35">
      <c r="A94" s="3" t="s">
        <v>1241</v>
      </c>
      <c r="B94" s="3" t="b">
        <v>1</v>
      </c>
      <c r="C94" s="3" t="b">
        <v>1</v>
      </c>
      <c r="D94" s="3" t="b">
        <v>0</v>
      </c>
      <c r="E94" s="3" t="b">
        <v>1</v>
      </c>
      <c r="F94" s="3" t="b">
        <v>0</v>
      </c>
      <c r="G94" s="3" t="b">
        <v>0</v>
      </c>
      <c r="H94" s="3" t="str">
        <f>IF( AND(AND(Screening!$B94, Screening!$C94), NOT( OR(Screening!$D94, Screening!$E94,,Screening!$F94) ) ), "Relevant", "Not Relevant" )</f>
        <v>Not Relevant</v>
      </c>
      <c r="I94" s="3" t="s">
        <v>1186</v>
      </c>
      <c r="J94" s="2">
        <v>45476</v>
      </c>
      <c r="K94" s="14">
        <v>3.2951388888888902</v>
      </c>
      <c r="L94" s="14">
        <v>3.2972222222222198</v>
      </c>
      <c r="M94" s="14">
        <f t="shared" si="0"/>
        <v>2.0833333333296622E-3</v>
      </c>
      <c r="N94" s="13" t="b">
        <f>IF(Screening!$M94,TRUE,IF(NOT(Screening!$K94),FALSE,TRUE))</f>
        <v>1</v>
      </c>
    </row>
    <row r="95" spans="1:14" ht="14.25" customHeight="1" x14ac:dyDescent="0.35">
      <c r="A95" s="3" t="s">
        <v>1242</v>
      </c>
      <c r="B95" s="3" t="b">
        <v>1</v>
      </c>
      <c r="C95" s="3" t="b">
        <v>1</v>
      </c>
      <c r="D95" s="3" t="b">
        <v>0</v>
      </c>
      <c r="E95" s="3" t="b">
        <v>0</v>
      </c>
      <c r="F95" s="3" t="b">
        <v>0</v>
      </c>
      <c r="G95" s="3" t="b">
        <v>0</v>
      </c>
      <c r="H95" s="3" t="str">
        <f>IF( AND(AND(Screening!$B95, Screening!$C95), NOT( OR(Screening!$D95, Screening!$E95,,Screening!$F95) ) ), "Relevant", "Not Relevant" )</f>
        <v>Relevant</v>
      </c>
      <c r="I95" s="3" t="s">
        <v>1186</v>
      </c>
      <c r="J95" s="2">
        <v>45476</v>
      </c>
      <c r="K95" s="14">
        <v>3.3368055555555598</v>
      </c>
      <c r="L95" s="14">
        <v>3.3388888888888899</v>
      </c>
      <c r="M95" s="14">
        <f t="shared" si="0"/>
        <v>2.0833333333301063E-3</v>
      </c>
      <c r="N95" s="13" t="b">
        <f>IF(Screening!$M95,TRUE,IF(NOT(Screening!$K95),FALSE,TRUE))</f>
        <v>1</v>
      </c>
    </row>
    <row r="96" spans="1:14" ht="14.25" customHeight="1" x14ac:dyDescent="0.35">
      <c r="A96" s="3" t="s">
        <v>1243</v>
      </c>
      <c r="B96" s="3" t="b">
        <v>1</v>
      </c>
      <c r="C96" s="3" t="b">
        <v>1</v>
      </c>
      <c r="D96" s="3" t="b">
        <v>0</v>
      </c>
      <c r="E96" s="3" t="b">
        <v>1</v>
      </c>
      <c r="F96" s="3" t="b">
        <v>1</v>
      </c>
      <c r="G96" s="3" t="b">
        <v>0</v>
      </c>
      <c r="H96" s="3" t="str">
        <f>IF( AND(AND(Screening!$B96, Screening!$C96), NOT( OR(Screening!$D96, Screening!$E96,,Screening!$F96) ) ), "Relevant", "Not Relevant" )</f>
        <v>Not Relevant</v>
      </c>
      <c r="I96" s="3" t="s">
        <v>1186</v>
      </c>
      <c r="J96" s="2">
        <v>45476</v>
      </c>
      <c r="K96" s="14">
        <v>3.3784722222222201</v>
      </c>
      <c r="L96" s="14">
        <v>3.38055555555556</v>
      </c>
      <c r="M96" s="14">
        <f t="shared" si="0"/>
        <v>2.0833333333398762E-3</v>
      </c>
      <c r="N96" s="13" t="b">
        <f>IF(Screening!$M96,TRUE,IF(NOT(Screening!$K96),FALSE,TRUE))</f>
        <v>1</v>
      </c>
    </row>
    <row r="97" spans="1:14" ht="14.25" customHeight="1" x14ac:dyDescent="0.35">
      <c r="A97" s="3" t="s">
        <v>1244</v>
      </c>
      <c r="B97" s="3" t="b">
        <v>1</v>
      </c>
      <c r="C97" s="3" t="b">
        <v>1</v>
      </c>
      <c r="D97" s="3" t="b">
        <v>0</v>
      </c>
      <c r="E97" s="3" t="b">
        <v>1</v>
      </c>
      <c r="F97" s="3" t="b">
        <v>0</v>
      </c>
      <c r="G97" s="3" t="b">
        <v>0</v>
      </c>
      <c r="H97" s="3" t="str">
        <f>IF( AND(AND(Screening!$B97, Screening!$C97), NOT( OR(Screening!$D97, Screening!$E97,,Screening!$F97) ) ), "Relevant", "Not Relevant" )</f>
        <v>Not Relevant</v>
      </c>
      <c r="I97" s="3" t="s">
        <v>1186</v>
      </c>
      <c r="J97" s="2">
        <v>45476</v>
      </c>
      <c r="K97" s="14">
        <v>3.4201388888888902</v>
      </c>
      <c r="L97" s="14">
        <v>3.4222222222222198</v>
      </c>
      <c r="M97" s="14">
        <f t="shared" si="0"/>
        <v>2.0833333333296622E-3</v>
      </c>
      <c r="N97" s="13" t="b">
        <f>IF(Screening!$M97,TRUE,IF(NOT(Screening!$K97),FALSE,TRUE))</f>
        <v>1</v>
      </c>
    </row>
    <row r="98" spans="1:14" ht="14.25" customHeight="1" x14ac:dyDescent="0.35">
      <c r="A98" s="3" t="s">
        <v>1245</v>
      </c>
      <c r="B98" s="3" t="b">
        <v>1</v>
      </c>
      <c r="C98" s="3" t="b">
        <v>0</v>
      </c>
      <c r="D98" s="3" t="b">
        <v>0</v>
      </c>
      <c r="E98" s="3" t="b">
        <v>1</v>
      </c>
      <c r="F98" s="3" t="b">
        <v>0</v>
      </c>
      <c r="G98" s="3" t="b">
        <v>0</v>
      </c>
      <c r="H98" s="3" t="str">
        <f>IF( AND(AND(Screening!$B98, Screening!$C98), NOT( OR(Screening!$D98, Screening!$E98,,Screening!$F98) ) ), "Relevant", "Not Relevant" )</f>
        <v>Not Relevant</v>
      </c>
      <c r="I98" s="3" t="s">
        <v>1186</v>
      </c>
      <c r="J98" s="2">
        <v>45476</v>
      </c>
      <c r="K98" s="14">
        <v>3.4618055555555598</v>
      </c>
      <c r="L98" s="14">
        <v>3.4638888888888899</v>
      </c>
      <c r="M98" s="14">
        <f t="shared" si="0"/>
        <v>2.0833333333301063E-3</v>
      </c>
      <c r="N98" s="13" t="b">
        <f>IF(Screening!$M98,TRUE,IF(NOT(Screening!$K98),FALSE,TRUE))</f>
        <v>1</v>
      </c>
    </row>
    <row r="99" spans="1:14" ht="14.25" customHeight="1" x14ac:dyDescent="0.35">
      <c r="A99" s="3" t="s">
        <v>1237</v>
      </c>
      <c r="B99" s="3" t="b">
        <v>1</v>
      </c>
      <c r="C99" s="3" t="b">
        <v>0</v>
      </c>
      <c r="D99" s="3" t="b">
        <v>0</v>
      </c>
      <c r="E99" s="3" t="b">
        <v>1</v>
      </c>
      <c r="F99" s="3" t="b">
        <v>0</v>
      </c>
      <c r="G99" s="3" t="b">
        <v>0</v>
      </c>
      <c r="H99" s="3" t="str">
        <f>IF( AND(AND(Screening!$B99, Screening!$C99), NOT( OR(Screening!$D99, Screening!$E99,,Screening!$F99) ) ), "Relevant", "Not Relevant" )</f>
        <v>Not Relevant</v>
      </c>
      <c r="I99" s="3" t="s">
        <v>1186</v>
      </c>
      <c r="J99" s="2">
        <v>45476</v>
      </c>
      <c r="K99" s="14">
        <v>3.5034722222222201</v>
      </c>
      <c r="L99" s="14">
        <v>3.50555555555556</v>
      </c>
      <c r="M99" s="14">
        <f t="shared" si="0"/>
        <v>2.0833333333398762E-3</v>
      </c>
      <c r="N99" s="13" t="b">
        <f>IF(Screening!$M99,TRUE,IF(NOT(Screening!$K99),FALSE,TRUE))</f>
        <v>1</v>
      </c>
    </row>
    <row r="100" spans="1:14" ht="14.25" customHeight="1" x14ac:dyDescent="0.35">
      <c r="A100" s="3" t="s">
        <v>1246</v>
      </c>
      <c r="B100" s="3" t="b">
        <v>1</v>
      </c>
      <c r="C100" s="3" t="b">
        <v>0</v>
      </c>
      <c r="D100" s="3" t="b">
        <v>0</v>
      </c>
      <c r="E100" s="3" t="b">
        <v>1</v>
      </c>
      <c r="F100" s="3" t="b">
        <v>0</v>
      </c>
      <c r="G100" s="3" t="b">
        <v>0</v>
      </c>
      <c r="H100" s="3" t="str">
        <f>IF( AND(AND(Screening!$B100, Screening!$C100), NOT( OR(Screening!$D100, Screening!$E100,,Screening!$F100) ) ), "Relevant", "Not Relevant" )</f>
        <v>Not Relevant</v>
      </c>
      <c r="I100" s="3" t="s">
        <v>1186</v>
      </c>
      <c r="J100" s="2">
        <v>45476</v>
      </c>
      <c r="K100" s="14">
        <v>3.5451388888888902</v>
      </c>
      <c r="L100" s="14">
        <v>3.5472222222222198</v>
      </c>
      <c r="M100" s="14">
        <f t="shared" si="0"/>
        <v>2.0833333333296622E-3</v>
      </c>
      <c r="N100" s="13" t="b">
        <f>IF(Screening!$M100,TRUE,IF(NOT(Screening!$K100),FALSE,TRUE))</f>
        <v>1</v>
      </c>
    </row>
    <row r="101" spans="1:14" ht="14.25" customHeight="1" x14ac:dyDescent="0.35">
      <c r="A101" s="3" t="s">
        <v>1247</v>
      </c>
      <c r="B101" s="3" t="b">
        <v>1</v>
      </c>
      <c r="C101" s="3" t="b">
        <v>1</v>
      </c>
      <c r="D101" s="3" t="b">
        <v>1</v>
      </c>
      <c r="E101" s="3" t="b">
        <v>0</v>
      </c>
      <c r="F101" s="3" t="b">
        <v>0</v>
      </c>
      <c r="G101" s="3" t="b">
        <v>0</v>
      </c>
      <c r="H101" s="3" t="str">
        <f>IF( AND(AND(Screening!$B101, Screening!$C101), NOT( OR(Screening!$D101, Screening!$E101,,Screening!$F101) ) ), "Relevant", "Not Relevant" )</f>
        <v>Not Relevant</v>
      </c>
      <c r="I101" s="3" t="s">
        <v>1186</v>
      </c>
      <c r="J101" s="2">
        <v>45476</v>
      </c>
      <c r="K101" s="14">
        <v>3.5868055555555598</v>
      </c>
      <c r="L101" s="14">
        <v>3.5888888888888899</v>
      </c>
      <c r="M101" s="14">
        <f t="shared" si="0"/>
        <v>2.0833333333301063E-3</v>
      </c>
      <c r="N101" s="13" t="b">
        <f>IF(Screening!$M101,TRUE,IF(NOT(Screening!$K101),FALSE,TRUE))</f>
        <v>1</v>
      </c>
    </row>
    <row r="102" spans="1:14" ht="14.25" customHeight="1" x14ac:dyDescent="0.35">
      <c r="A102" s="3" t="s">
        <v>1248</v>
      </c>
      <c r="B102" s="3" t="b">
        <v>1</v>
      </c>
      <c r="C102" s="3" t="b">
        <v>0</v>
      </c>
      <c r="D102" s="3" t="b">
        <v>0</v>
      </c>
      <c r="E102" s="3" t="b">
        <v>0</v>
      </c>
      <c r="F102" s="3" t="b">
        <v>1</v>
      </c>
      <c r="G102" s="3" t="b">
        <v>0</v>
      </c>
      <c r="H102" s="3" t="str">
        <f>IF( AND(AND(Screening!$B102, Screening!$C102), NOT( OR(Screening!$D102, Screening!$E102,,Screening!$F102) ) ), "Relevant", "Not Relevant" )</f>
        <v>Not Relevant</v>
      </c>
      <c r="I102" s="3" t="s">
        <v>1186</v>
      </c>
      <c r="J102" s="2">
        <v>45476</v>
      </c>
      <c r="K102" s="14">
        <v>3.6284722222222201</v>
      </c>
      <c r="L102" s="14">
        <v>3.63055555555556</v>
      </c>
      <c r="M102" s="14">
        <f t="shared" si="0"/>
        <v>2.0833333333398762E-3</v>
      </c>
      <c r="N102" s="13" t="b">
        <f>IF(Screening!$M102,TRUE,IF(NOT(Screening!$K102),FALSE,TRUE))</f>
        <v>1</v>
      </c>
    </row>
    <row r="103" spans="1:14" ht="13.5" customHeight="1" x14ac:dyDescent="0.35">
      <c r="A103" s="3" t="s">
        <v>1249</v>
      </c>
      <c r="B103" s="3" t="b">
        <v>1</v>
      </c>
      <c r="C103" s="3" t="b">
        <v>1</v>
      </c>
      <c r="D103" s="3" t="b">
        <v>0</v>
      </c>
      <c r="E103" s="3" t="b">
        <v>1</v>
      </c>
      <c r="F103" s="3" t="b">
        <v>1</v>
      </c>
      <c r="G103" s="3" t="b">
        <v>0</v>
      </c>
      <c r="H103" s="3" t="str">
        <f>IF( AND(AND(Screening!$B103, Screening!$C103), NOT( OR(Screening!$D103, Screening!$E103,,Screening!$F103) ) ), "Relevant", "Not Relevant" )</f>
        <v>Not Relevant</v>
      </c>
      <c r="I103" s="3" t="s">
        <v>1186</v>
      </c>
      <c r="J103" s="2">
        <v>45476</v>
      </c>
      <c r="K103" s="14">
        <v>3.6701388888888902</v>
      </c>
      <c r="L103" s="14">
        <v>3.6722222222222198</v>
      </c>
      <c r="M103" s="14">
        <f t="shared" si="0"/>
        <v>2.0833333333296622E-3</v>
      </c>
      <c r="N103" s="13" t="b">
        <f>IF(Screening!$M103,TRUE,IF(NOT(Screening!$K103),FALSE,TRUE))</f>
        <v>1</v>
      </c>
    </row>
    <row r="104" spans="1:14" ht="14.25" customHeight="1" x14ac:dyDescent="0.35">
      <c r="A104" s="3" t="s">
        <v>1250</v>
      </c>
      <c r="B104" s="3" t="b">
        <v>0</v>
      </c>
      <c r="C104" s="3" t="b">
        <v>1</v>
      </c>
      <c r="D104" s="3" t="b">
        <v>1</v>
      </c>
      <c r="E104" s="3" t="b">
        <v>1</v>
      </c>
      <c r="F104" s="3" t="b">
        <v>0</v>
      </c>
      <c r="G104" s="3" t="b">
        <v>0</v>
      </c>
      <c r="H104" s="3" t="str">
        <f>IF( AND(AND(Screening!$B104, Screening!$C104), NOT( OR(Screening!$D104, Screening!$E104,,Screening!$F104) ) ), "Relevant", "Not Relevant" )</f>
        <v>Not Relevant</v>
      </c>
      <c r="I104" s="3" t="s">
        <v>1186</v>
      </c>
      <c r="J104" s="2">
        <v>45476</v>
      </c>
      <c r="K104" s="14">
        <v>3.7118055555555598</v>
      </c>
      <c r="L104" s="14">
        <v>3.7138888888888899</v>
      </c>
      <c r="M104" s="14">
        <f t="shared" si="0"/>
        <v>2.0833333333301063E-3</v>
      </c>
      <c r="N104" s="13" t="b">
        <f>IF(Screening!$M104,TRUE,IF(NOT(Screening!$K104),FALSE,TRUE))</f>
        <v>1</v>
      </c>
    </row>
    <row r="105" spans="1:14" ht="14.25" customHeight="1" x14ac:dyDescent="0.35">
      <c r="A105" s="3" t="s">
        <v>1251</v>
      </c>
      <c r="B105" s="3" t="b">
        <v>1</v>
      </c>
      <c r="C105" s="3" t="b">
        <v>1</v>
      </c>
      <c r="D105" s="3" t="b">
        <v>0</v>
      </c>
      <c r="E105" s="3" t="b">
        <v>1</v>
      </c>
      <c r="F105" s="3" t="b">
        <v>0</v>
      </c>
      <c r="G105" s="3" t="b">
        <v>0</v>
      </c>
      <c r="H105" s="3" t="str">
        <f>IF( AND(AND(Screening!$B105, Screening!$C105), NOT( OR(Screening!$D105, Screening!$E105,,Screening!$F105) ) ), "Relevant", "Not Relevant" )</f>
        <v>Not Relevant</v>
      </c>
      <c r="I105" s="3" t="s">
        <v>1186</v>
      </c>
      <c r="J105" s="2">
        <v>45476</v>
      </c>
      <c r="K105" s="14">
        <v>3.7534722222222201</v>
      </c>
      <c r="L105" s="14">
        <v>3.75555555555556</v>
      </c>
      <c r="M105" s="14">
        <f t="shared" si="0"/>
        <v>2.0833333333398762E-3</v>
      </c>
      <c r="N105" s="13" t="b">
        <f>IF(Screening!$M105,TRUE,IF(NOT(Screening!$K105),FALSE,TRUE))</f>
        <v>1</v>
      </c>
    </row>
    <row r="106" spans="1:14" ht="14.25" customHeight="1" x14ac:dyDescent="0.35">
      <c r="A106" s="3" t="s">
        <v>1252</v>
      </c>
      <c r="B106" s="3" t="b">
        <v>0</v>
      </c>
      <c r="C106" s="3" t="b">
        <v>0</v>
      </c>
      <c r="D106" s="3" t="b">
        <v>1</v>
      </c>
      <c r="E106" s="3" t="b">
        <v>1</v>
      </c>
      <c r="F106" s="3" t="b">
        <v>0</v>
      </c>
      <c r="G106" s="3" t="b">
        <v>0</v>
      </c>
      <c r="H106" s="3" t="str">
        <f>IF( AND(AND(Screening!$B106, Screening!$C106), NOT( OR(Screening!$D106, Screening!$E106,,Screening!$F106) ) ), "Relevant", "Not Relevant" )</f>
        <v>Not Relevant</v>
      </c>
      <c r="I106" s="3" t="s">
        <v>1186</v>
      </c>
      <c r="J106" s="2">
        <v>45476</v>
      </c>
      <c r="K106" s="14">
        <v>3.7951388888888902</v>
      </c>
      <c r="L106" s="14">
        <v>3.7972222222222198</v>
      </c>
      <c r="M106" s="14">
        <f t="shared" si="0"/>
        <v>2.0833333333296622E-3</v>
      </c>
      <c r="N106" s="13" t="b">
        <f>IF(Screening!$M106,TRUE,IF(NOT(Screening!$K106),FALSE,TRUE))</f>
        <v>1</v>
      </c>
    </row>
    <row r="107" spans="1:14" ht="14.25" customHeight="1" x14ac:dyDescent="0.35">
      <c r="A107" s="3" t="s">
        <v>1253</v>
      </c>
      <c r="B107" s="3" t="b">
        <v>1</v>
      </c>
      <c r="C107" s="3" t="b">
        <v>0</v>
      </c>
      <c r="D107" s="3" t="b">
        <v>0</v>
      </c>
      <c r="E107" s="3" t="b">
        <v>1</v>
      </c>
      <c r="F107" s="3" t="b">
        <v>0</v>
      </c>
      <c r="G107" s="3" t="b">
        <v>0</v>
      </c>
      <c r="H107" s="3" t="str">
        <f>IF( AND(AND(Screening!$B107, Screening!$C107), NOT( OR(Screening!$D107, Screening!$E107,,Screening!$F107) ) ), "Relevant", "Not Relevant" )</f>
        <v>Not Relevant</v>
      </c>
      <c r="I107" s="3" t="s">
        <v>1186</v>
      </c>
      <c r="J107" s="2">
        <v>45476</v>
      </c>
      <c r="K107" s="14">
        <v>3.8368055555555598</v>
      </c>
      <c r="L107" s="14">
        <v>3.8388888888888899</v>
      </c>
      <c r="M107" s="14">
        <f t="shared" si="0"/>
        <v>2.0833333333301063E-3</v>
      </c>
      <c r="N107" s="13" t="b">
        <f>IF(Screening!$M107,TRUE,IF(NOT(Screening!$K107),FALSE,TRUE))</f>
        <v>1</v>
      </c>
    </row>
    <row r="108" spans="1:14" ht="14.25" customHeight="1" x14ac:dyDescent="0.35">
      <c r="A108" s="3" t="s">
        <v>1254</v>
      </c>
      <c r="B108" s="3" t="b">
        <v>1</v>
      </c>
      <c r="C108" s="3" t="b">
        <v>0</v>
      </c>
      <c r="D108" s="3" t="b">
        <v>1</v>
      </c>
      <c r="E108" s="3" t="b">
        <v>1</v>
      </c>
      <c r="F108" s="3" t="b">
        <v>0</v>
      </c>
      <c r="G108" s="3" t="b">
        <v>0</v>
      </c>
      <c r="H108" s="3" t="str">
        <f>IF( AND(AND(Screening!$B108, Screening!$C108), NOT( OR(Screening!$D108, Screening!$E108,,Screening!$F108) ) ), "Relevant", "Not Relevant" )</f>
        <v>Not Relevant</v>
      </c>
      <c r="I108" s="3" t="s">
        <v>1186</v>
      </c>
      <c r="J108" s="2">
        <v>45476</v>
      </c>
      <c r="K108" s="14">
        <v>3.8784722222222201</v>
      </c>
      <c r="L108" s="14">
        <v>3.88055555555556</v>
      </c>
      <c r="M108" s="14">
        <f t="shared" si="0"/>
        <v>2.0833333333398762E-3</v>
      </c>
      <c r="N108" s="13" t="b">
        <f>IF(Screening!$M108,TRUE,IF(NOT(Screening!$K108),FALSE,TRUE))</f>
        <v>1</v>
      </c>
    </row>
    <row r="109" spans="1:14" ht="14.25" customHeight="1" x14ac:dyDescent="0.35">
      <c r="A109" s="3" t="s">
        <v>1255</v>
      </c>
      <c r="B109" s="3" t="b">
        <v>1</v>
      </c>
      <c r="C109" s="3" t="b">
        <v>0</v>
      </c>
      <c r="D109" s="3" t="b">
        <v>1</v>
      </c>
      <c r="E109" s="3" t="b">
        <v>1</v>
      </c>
      <c r="F109" s="3" t="b">
        <v>0</v>
      </c>
      <c r="G109" s="3" t="b">
        <v>0</v>
      </c>
      <c r="H109" s="3" t="str">
        <f>IF( AND(AND(Screening!$B109, Screening!$C109), NOT( OR(Screening!$D109, Screening!$E109,,Screening!$F109) ) ), "Relevant", "Not Relevant" )</f>
        <v>Not Relevant</v>
      </c>
      <c r="I109" s="3" t="s">
        <v>1186</v>
      </c>
      <c r="J109" s="2">
        <v>45476</v>
      </c>
      <c r="K109" s="14">
        <v>3.9201388888888902</v>
      </c>
      <c r="L109" s="14">
        <v>3.9222222222222198</v>
      </c>
      <c r="M109" s="14">
        <f t="shared" si="0"/>
        <v>2.0833333333296622E-3</v>
      </c>
      <c r="N109" s="13" t="b">
        <f>IF(Screening!$M109,TRUE,IF(NOT(Screening!$K109),FALSE,TRUE))</f>
        <v>1</v>
      </c>
    </row>
    <row r="110" spans="1:14" ht="14.25" customHeight="1" x14ac:dyDescent="0.35">
      <c r="A110" s="3" t="s">
        <v>1256</v>
      </c>
      <c r="B110" s="3" t="b">
        <v>1</v>
      </c>
      <c r="C110" s="3" t="b">
        <v>1</v>
      </c>
      <c r="D110" s="3" t="b">
        <v>0</v>
      </c>
      <c r="E110" s="3" t="b">
        <v>1</v>
      </c>
      <c r="F110" s="3" t="b">
        <v>0</v>
      </c>
      <c r="G110" s="3" t="b">
        <v>0</v>
      </c>
      <c r="H110" s="3" t="str">
        <f>IF( AND(AND(Screening!$B110, Screening!$C110), NOT( OR(Screening!$D110, Screening!$E110,,Screening!$F110) ) ), "Relevant", "Not Relevant" )</f>
        <v>Not Relevant</v>
      </c>
      <c r="I110" s="3" t="s">
        <v>1186</v>
      </c>
      <c r="J110" s="2">
        <v>45476</v>
      </c>
      <c r="K110" s="14">
        <v>3.9618055555555598</v>
      </c>
      <c r="L110" s="14">
        <v>3.9638888888888899</v>
      </c>
      <c r="M110" s="14">
        <f t="shared" si="0"/>
        <v>2.0833333333301063E-3</v>
      </c>
      <c r="N110" s="13" t="b">
        <f>IF(Screening!$M110,TRUE,IF(NOT(Screening!$K110),FALSE,TRUE))</f>
        <v>1</v>
      </c>
    </row>
    <row r="111" spans="1:14" ht="14.25" customHeight="1" x14ac:dyDescent="0.35">
      <c r="A111" s="3" t="s">
        <v>1257</v>
      </c>
      <c r="B111" s="3" t="b">
        <v>1</v>
      </c>
      <c r="C111" s="3" t="b">
        <v>1</v>
      </c>
      <c r="D111" s="3" t="b">
        <v>0</v>
      </c>
      <c r="E111" s="3" t="b">
        <v>1</v>
      </c>
      <c r="F111" s="3" t="b">
        <v>0</v>
      </c>
      <c r="G111" s="3" t="b">
        <v>0</v>
      </c>
      <c r="H111" s="3" t="str">
        <f>IF( AND(AND(Screening!$B111, Screening!$C111), NOT( OR(Screening!$D111, Screening!$E111,,Screening!$F111) ) ), "Relevant", "Not Relevant" )</f>
        <v>Not Relevant</v>
      </c>
      <c r="I111" s="3" t="s">
        <v>1186</v>
      </c>
      <c r="J111" s="2">
        <v>45476</v>
      </c>
      <c r="K111" s="14">
        <v>4.0034722222222197</v>
      </c>
      <c r="L111" s="14">
        <v>4.00555555555556</v>
      </c>
      <c r="M111" s="14">
        <f t="shared" si="0"/>
        <v>2.0833333333403203E-3</v>
      </c>
      <c r="N111" s="13" t="b">
        <f>IF(Screening!$M111,TRUE,IF(NOT(Screening!$K111),FALSE,TRUE))</f>
        <v>1</v>
      </c>
    </row>
    <row r="112" spans="1:14" ht="14.25" customHeight="1" x14ac:dyDescent="0.35">
      <c r="A112" s="3" t="s">
        <v>1258</v>
      </c>
      <c r="B112" s="3" t="b">
        <v>1</v>
      </c>
      <c r="C112" s="3" t="b">
        <v>1</v>
      </c>
      <c r="D112" s="3" t="b">
        <v>1</v>
      </c>
      <c r="E112" s="3" t="b">
        <v>0</v>
      </c>
      <c r="F112" s="3" t="b">
        <v>0</v>
      </c>
      <c r="G112" s="3" t="b">
        <v>0</v>
      </c>
      <c r="H112" s="3" t="str">
        <f>IF( AND(AND(Screening!$B112, Screening!$C112), NOT( OR(Screening!$D112, Screening!$E112,,Screening!$F112) ) ), "Relevant", "Not Relevant" )</f>
        <v>Not Relevant</v>
      </c>
      <c r="I112" s="3" t="s">
        <v>1186</v>
      </c>
      <c r="J112" s="2">
        <v>45476</v>
      </c>
      <c r="K112" s="14">
        <v>4.0451388888888902</v>
      </c>
      <c r="L112" s="14">
        <v>4.0472222222222198</v>
      </c>
      <c r="M112" s="14">
        <f t="shared" si="0"/>
        <v>2.0833333333296622E-3</v>
      </c>
      <c r="N112" s="13" t="b">
        <f>IF(Screening!$M112,TRUE,IF(NOT(Screening!$K112),FALSE,TRUE))</f>
        <v>1</v>
      </c>
    </row>
    <row r="113" spans="1:14" ht="14.25" customHeight="1" x14ac:dyDescent="0.35">
      <c r="A113" s="3" t="s">
        <v>1259</v>
      </c>
      <c r="B113" s="3" t="b">
        <v>0</v>
      </c>
      <c r="C113" s="3" t="b">
        <v>1</v>
      </c>
      <c r="D113" s="3" t="b">
        <v>1</v>
      </c>
      <c r="E113" s="3" t="b">
        <v>1</v>
      </c>
      <c r="F113" s="3" t="b">
        <v>0</v>
      </c>
      <c r="G113" s="3" t="b">
        <v>0</v>
      </c>
      <c r="H113" s="3" t="str">
        <f>IF( AND(AND(Screening!$B113, Screening!$C113), NOT( OR(Screening!$D113, Screening!$E113,,Screening!$F113) ) ), "Relevant", "Not Relevant" )</f>
        <v>Not Relevant</v>
      </c>
      <c r="I113" s="3" t="s">
        <v>1186</v>
      </c>
      <c r="J113" s="2">
        <v>45476</v>
      </c>
      <c r="K113" s="14">
        <v>4.0868055555555598</v>
      </c>
      <c r="L113" s="14">
        <v>4.0888888888888903</v>
      </c>
      <c r="M113" s="14">
        <f t="shared" si="0"/>
        <v>2.0833333333305504E-3</v>
      </c>
      <c r="N113" s="13" t="b">
        <f>IF(Screening!$M113,TRUE,IF(NOT(Screening!$K113),FALSE,TRUE))</f>
        <v>1</v>
      </c>
    </row>
    <row r="114" spans="1:14" ht="14.25" customHeight="1" x14ac:dyDescent="0.35">
      <c r="A114" s="3" t="s">
        <v>1260</v>
      </c>
      <c r="B114" s="3" t="b">
        <v>1</v>
      </c>
      <c r="C114" s="3" t="b">
        <v>1</v>
      </c>
      <c r="D114" s="3" t="b">
        <v>0</v>
      </c>
      <c r="E114" s="3" t="b">
        <v>1</v>
      </c>
      <c r="F114" s="3" t="b">
        <v>0</v>
      </c>
      <c r="G114" s="3" t="b">
        <v>0</v>
      </c>
      <c r="H114" s="3" t="str">
        <f>IF( AND(AND(Screening!$B114, Screening!$C114), NOT( OR(Screening!$D114, Screening!$E114,,Screening!$F114) ) ), "Relevant", "Not Relevant" )</f>
        <v>Not Relevant</v>
      </c>
      <c r="I114" s="3" t="s">
        <v>1186</v>
      </c>
      <c r="J114" s="2">
        <v>45476</v>
      </c>
      <c r="K114" s="14">
        <v>4.1284722222222197</v>
      </c>
      <c r="L114" s="14">
        <v>4.13055555555556</v>
      </c>
      <c r="M114" s="14">
        <f t="shared" si="0"/>
        <v>2.0833333333403203E-3</v>
      </c>
      <c r="N114" s="13" t="b">
        <f>IF(Screening!$M114,TRUE,IF(NOT(Screening!$K114),FALSE,TRUE))</f>
        <v>1</v>
      </c>
    </row>
    <row r="115" spans="1:14" ht="14.25" customHeight="1" x14ac:dyDescent="0.35">
      <c r="A115" s="3" t="s">
        <v>1258</v>
      </c>
      <c r="B115" s="3" t="b">
        <v>1</v>
      </c>
      <c r="C115" s="3" t="b">
        <v>1</v>
      </c>
      <c r="D115" s="3" t="b">
        <v>0</v>
      </c>
      <c r="E115" s="3" t="b">
        <v>0</v>
      </c>
      <c r="F115" s="3" t="b">
        <v>0</v>
      </c>
      <c r="G115" s="3" t="b">
        <v>0</v>
      </c>
      <c r="H115" s="3" t="str">
        <f>IF( AND(AND(Screening!$B115, Screening!$C115), NOT( OR(Screening!$D115, Screening!$E115,,Screening!$F115) ) ), "Relevant", "Not Relevant" )</f>
        <v>Relevant</v>
      </c>
      <c r="I115" s="3" t="s">
        <v>1186</v>
      </c>
      <c r="J115" s="2">
        <v>45476</v>
      </c>
      <c r="K115" s="14">
        <v>4.1701388888888902</v>
      </c>
      <c r="L115" s="14">
        <v>4.1722222222222198</v>
      </c>
      <c r="M115" s="14">
        <f t="shared" si="0"/>
        <v>2.0833333333296622E-3</v>
      </c>
      <c r="N115" s="13" t="b">
        <f>IF(Screening!$M115,TRUE,IF(NOT(Screening!$K115),FALSE,TRUE))</f>
        <v>1</v>
      </c>
    </row>
    <row r="116" spans="1:14" ht="14.25" customHeight="1" x14ac:dyDescent="0.35">
      <c r="A116" s="3" t="s">
        <v>1261</v>
      </c>
      <c r="B116" s="3" t="b">
        <v>1</v>
      </c>
      <c r="C116" s="3" t="b">
        <v>1</v>
      </c>
      <c r="D116" s="3" t="b">
        <v>0</v>
      </c>
      <c r="E116" s="3" t="b">
        <v>0</v>
      </c>
      <c r="F116" s="3" t="b">
        <v>0</v>
      </c>
      <c r="G116" s="3" t="b">
        <v>0</v>
      </c>
      <c r="H116" s="3" t="str">
        <f>IF( AND(AND(Screening!$B116, Screening!$C116), NOT( OR(Screening!$D116, Screening!$E116,,Screening!$F116) ) ), "Relevant", "Not Relevant" )</f>
        <v>Relevant</v>
      </c>
      <c r="I116" s="3" t="s">
        <v>1186</v>
      </c>
      <c r="J116" s="2">
        <v>45476</v>
      </c>
      <c r="K116" s="14">
        <v>4.2118055555555598</v>
      </c>
      <c r="L116" s="14">
        <v>4.2138888888888903</v>
      </c>
      <c r="M116" s="14">
        <f t="shared" si="0"/>
        <v>2.0833333333305504E-3</v>
      </c>
      <c r="N116" s="13" t="b">
        <f>IF(Screening!$M116,TRUE,IF(NOT(Screening!$K116),FALSE,TRUE))</f>
        <v>1</v>
      </c>
    </row>
    <row r="117" spans="1:14" ht="14.25" customHeight="1" x14ac:dyDescent="0.35">
      <c r="A117" s="3" t="s">
        <v>1262</v>
      </c>
      <c r="B117" s="3" t="b">
        <v>0</v>
      </c>
      <c r="C117" s="3" t="b">
        <v>1</v>
      </c>
      <c r="D117" s="3" t="b">
        <v>0</v>
      </c>
      <c r="E117" s="3" t="b">
        <v>1</v>
      </c>
      <c r="F117" s="3" t="b">
        <v>0</v>
      </c>
      <c r="G117" s="3" t="b">
        <v>1</v>
      </c>
      <c r="H117" s="3" t="str">
        <f>IF( AND(AND(Screening!$B117, Screening!$C117), NOT( OR(Screening!$D117, Screening!$E117,,Screening!$F117) ) ), "Relevant", "Not Relevant" )</f>
        <v>Not Relevant</v>
      </c>
      <c r="I117" s="3" t="s">
        <v>1186</v>
      </c>
      <c r="J117" s="2">
        <v>45476</v>
      </c>
      <c r="K117" s="14">
        <v>4.2534722222222197</v>
      </c>
      <c r="L117" s="14">
        <v>4.25555555555556</v>
      </c>
      <c r="M117" s="14">
        <f t="shared" si="0"/>
        <v>2.0833333333403203E-3</v>
      </c>
      <c r="N117" s="13" t="b">
        <f>IF(Screening!$M117,TRUE,IF(NOT(Screening!$K117),FALSE,TRUE))</f>
        <v>1</v>
      </c>
    </row>
    <row r="118" spans="1:14" ht="14.25" customHeight="1" x14ac:dyDescent="0.35">
      <c r="A118" s="3" t="s">
        <v>1263</v>
      </c>
      <c r="B118" s="3" t="b">
        <v>0</v>
      </c>
      <c r="C118" s="3" t="b">
        <v>1</v>
      </c>
      <c r="D118" s="3" t="b">
        <v>0</v>
      </c>
      <c r="E118" s="3" t="b">
        <v>1</v>
      </c>
      <c r="F118" s="3" t="b">
        <v>0</v>
      </c>
      <c r="G118" s="3" t="b">
        <v>0</v>
      </c>
      <c r="H118" s="3" t="str">
        <f>IF( AND(AND(Screening!$B118, Screening!$C118), NOT( OR(Screening!$D118, Screening!$E118,,Screening!$F118) ) ), "Relevant", "Not Relevant" )</f>
        <v>Not Relevant</v>
      </c>
      <c r="I118" s="3" t="s">
        <v>1186</v>
      </c>
      <c r="J118" s="2">
        <v>45476</v>
      </c>
      <c r="K118" s="14">
        <v>4.2951388888888902</v>
      </c>
      <c r="L118" s="14">
        <v>4.2972222222222198</v>
      </c>
      <c r="M118" s="14">
        <f t="shared" si="0"/>
        <v>2.0833333333296622E-3</v>
      </c>
      <c r="N118" s="13" t="b">
        <f>IF(Screening!$M118,TRUE,IF(NOT(Screening!$K118),FALSE,TRUE))</f>
        <v>1</v>
      </c>
    </row>
    <row r="119" spans="1:14" ht="14.25" customHeight="1" x14ac:dyDescent="0.35">
      <c r="A119" s="3" t="s">
        <v>1264</v>
      </c>
      <c r="B119" s="3" t="b">
        <v>0</v>
      </c>
      <c r="C119" s="3" t="b">
        <v>1</v>
      </c>
      <c r="D119" s="3" t="b">
        <v>0</v>
      </c>
      <c r="E119" s="3" t="b">
        <v>1</v>
      </c>
      <c r="F119" s="3" t="b">
        <v>1</v>
      </c>
      <c r="G119" s="3" t="b">
        <v>0</v>
      </c>
      <c r="H119" s="3" t="str">
        <f>IF( AND(AND(Screening!$B119, Screening!$C119), NOT( OR(Screening!$D119, Screening!$E119,,Screening!$F119) ) ), "Relevant", "Not Relevant" )</f>
        <v>Not Relevant</v>
      </c>
      <c r="I119" s="3" t="s">
        <v>1186</v>
      </c>
      <c r="J119" s="2">
        <v>45476</v>
      </c>
      <c r="K119" s="14">
        <v>4.3368055555555598</v>
      </c>
      <c r="L119" s="14">
        <v>4.3388888888888903</v>
      </c>
      <c r="M119" s="14">
        <f t="shared" si="0"/>
        <v>2.0833333333305504E-3</v>
      </c>
      <c r="N119" s="13" t="b">
        <f>IF(Screening!$M119,TRUE,IF(NOT(Screening!$K119),FALSE,TRUE))</f>
        <v>1</v>
      </c>
    </row>
    <row r="120" spans="1:14" ht="14.25" customHeight="1" x14ac:dyDescent="0.35">
      <c r="A120" s="3" t="s">
        <v>1265</v>
      </c>
      <c r="B120" s="3" t="b">
        <v>1</v>
      </c>
      <c r="C120" s="3" t="b">
        <v>1</v>
      </c>
      <c r="D120" s="3" t="b">
        <v>0</v>
      </c>
      <c r="E120" s="3" t="b">
        <v>1</v>
      </c>
      <c r="F120" s="3" t="b">
        <v>1</v>
      </c>
      <c r="G120" s="3" t="b">
        <v>0</v>
      </c>
      <c r="H120" s="3" t="str">
        <f>IF( AND(AND(Screening!$B120, Screening!$C120), NOT( OR(Screening!$D120, Screening!$E120,,Screening!$F120) ) ), "Relevant", "Not Relevant" )</f>
        <v>Not Relevant</v>
      </c>
      <c r="I120" s="3" t="s">
        <v>1186</v>
      </c>
      <c r="J120" s="2">
        <v>45476</v>
      </c>
      <c r="K120" s="14">
        <v>4.3784722222222197</v>
      </c>
      <c r="L120" s="14">
        <v>4.38055555555556</v>
      </c>
      <c r="M120" s="14">
        <f t="shared" si="0"/>
        <v>2.0833333333403203E-3</v>
      </c>
      <c r="N120" s="13" t="b">
        <f>IF(Screening!$M120,TRUE,IF(NOT(Screening!$K120),FALSE,TRUE))</f>
        <v>1</v>
      </c>
    </row>
    <row r="121" spans="1:14" ht="14.25" customHeight="1" x14ac:dyDescent="0.35">
      <c r="A121" s="3" t="s">
        <v>1266</v>
      </c>
      <c r="B121" s="3" t="b">
        <v>1</v>
      </c>
      <c r="C121" s="3" t="b">
        <v>1</v>
      </c>
      <c r="D121" s="3" t="b">
        <v>0</v>
      </c>
      <c r="E121" s="3" t="b">
        <v>0</v>
      </c>
      <c r="F121" s="3" t="b">
        <v>0</v>
      </c>
      <c r="G121" s="3" t="b">
        <v>0</v>
      </c>
      <c r="H121" s="3" t="str">
        <f>IF( AND(AND(Screening!$B121, Screening!$C121), NOT( OR(Screening!$D121, Screening!$E121,,Screening!$F121) ) ), "Relevant", "Not Relevant" )</f>
        <v>Relevant</v>
      </c>
      <c r="I121" s="3" t="s">
        <v>1186</v>
      </c>
      <c r="J121" s="2">
        <v>45476</v>
      </c>
      <c r="K121" s="14">
        <v>4.4201388888888902</v>
      </c>
      <c r="L121" s="14">
        <v>4.4222222222222198</v>
      </c>
      <c r="M121" s="14">
        <f t="shared" si="0"/>
        <v>2.0833333333296622E-3</v>
      </c>
      <c r="N121" s="13" t="b">
        <f>IF(Screening!$M121,TRUE,IF(NOT(Screening!$K121),FALSE,TRUE))</f>
        <v>1</v>
      </c>
    </row>
    <row r="122" spans="1:14" ht="14.25" customHeight="1" x14ac:dyDescent="0.35">
      <c r="A122" s="3" t="s">
        <v>1249</v>
      </c>
      <c r="B122" s="3" t="b">
        <v>1</v>
      </c>
      <c r="C122" s="3" t="b">
        <v>1</v>
      </c>
      <c r="D122" s="3" t="b">
        <v>0</v>
      </c>
      <c r="E122" s="3" t="b">
        <v>1</v>
      </c>
      <c r="F122" s="3" t="b">
        <v>1</v>
      </c>
      <c r="G122" s="3" t="b">
        <v>0</v>
      </c>
      <c r="H122" s="3" t="str">
        <f>IF( AND(AND(Screening!$B122, Screening!$C122), NOT( OR(Screening!$D122, Screening!$E122,,Screening!$F122) ) ), "Relevant", "Not Relevant" )</f>
        <v>Not Relevant</v>
      </c>
      <c r="I122" s="3" t="s">
        <v>1186</v>
      </c>
      <c r="J122" s="2">
        <v>45476</v>
      </c>
      <c r="K122" s="14">
        <v>4.4618055555555598</v>
      </c>
      <c r="L122" s="14">
        <v>4.4638888888888903</v>
      </c>
      <c r="M122" s="14">
        <f t="shared" si="0"/>
        <v>2.0833333333305504E-3</v>
      </c>
      <c r="N122" s="13" t="b">
        <f>IF(Screening!$M122,TRUE,IF(NOT(Screening!$K122),FALSE,TRUE))</f>
        <v>1</v>
      </c>
    </row>
    <row r="123" spans="1:14" ht="14.25" customHeight="1" x14ac:dyDescent="0.35">
      <c r="A123" s="3" t="s">
        <v>1267</v>
      </c>
      <c r="B123" s="3" t="b">
        <v>1</v>
      </c>
      <c r="C123" s="3" t="b">
        <v>1</v>
      </c>
      <c r="D123" s="3" t="b">
        <v>0</v>
      </c>
      <c r="E123" s="3" t="b">
        <v>1</v>
      </c>
      <c r="F123" s="3" t="b">
        <v>0</v>
      </c>
      <c r="G123" s="3" t="b">
        <v>0</v>
      </c>
      <c r="H123" s="3" t="str">
        <f>IF( AND(AND(Screening!$B123, Screening!$C123), NOT( OR(Screening!$D123, Screening!$E123,,Screening!$F123) ) ), "Relevant", "Not Relevant" )</f>
        <v>Not Relevant</v>
      </c>
      <c r="I123" s="3" t="s">
        <v>1186</v>
      </c>
      <c r="J123" s="2">
        <v>45476</v>
      </c>
      <c r="K123" s="14">
        <v>4.5034722222222197</v>
      </c>
      <c r="L123" s="14">
        <v>4.50555555555556</v>
      </c>
      <c r="M123" s="14">
        <f t="shared" si="0"/>
        <v>2.0833333333403203E-3</v>
      </c>
      <c r="N123" s="13" t="b">
        <f>IF(Screening!$M123,TRUE,IF(NOT(Screening!$K123),FALSE,TRUE))</f>
        <v>1</v>
      </c>
    </row>
    <row r="124" spans="1:14" ht="14.25" customHeight="1" x14ac:dyDescent="0.35">
      <c r="A124" s="3" t="s">
        <v>1268</v>
      </c>
      <c r="B124" s="3" t="b">
        <v>1</v>
      </c>
      <c r="C124" s="3" t="b">
        <v>1</v>
      </c>
      <c r="D124" s="3" t="b">
        <v>0</v>
      </c>
      <c r="E124" s="3" t="b">
        <v>0</v>
      </c>
      <c r="F124" s="3" t="b">
        <v>0</v>
      </c>
      <c r="G124" s="3" t="b">
        <v>0</v>
      </c>
      <c r="H124" s="3" t="str">
        <f>IF( AND(AND(Screening!$B124, Screening!$C124), NOT( OR(Screening!$D124, Screening!$E124,,Screening!$F124) ) ), "Relevant", "Not Relevant" )</f>
        <v>Relevant</v>
      </c>
      <c r="I124" s="3" t="s">
        <v>1186</v>
      </c>
      <c r="J124" s="2">
        <v>45476</v>
      </c>
      <c r="K124" s="14">
        <v>4.5451388888888902</v>
      </c>
      <c r="L124" s="14">
        <v>4.5472222222222198</v>
      </c>
      <c r="M124" s="14">
        <f t="shared" si="0"/>
        <v>2.0833333333296622E-3</v>
      </c>
      <c r="N124" s="13" t="b">
        <f>IF(Screening!$M124,TRUE,IF(NOT(Screening!$K124),FALSE,TRUE))</f>
        <v>1</v>
      </c>
    </row>
    <row r="125" spans="1:14" ht="14.25" customHeight="1" x14ac:dyDescent="0.35">
      <c r="A125" s="3" t="s">
        <v>1269</v>
      </c>
      <c r="B125" s="3" t="b">
        <v>1</v>
      </c>
      <c r="C125" s="3" t="b">
        <v>0</v>
      </c>
      <c r="D125" s="3" t="b">
        <v>0</v>
      </c>
      <c r="E125" s="3" t="b">
        <v>1</v>
      </c>
      <c r="F125" s="3" t="b">
        <v>0</v>
      </c>
      <c r="G125" s="3" t="b">
        <v>0</v>
      </c>
      <c r="H125" s="3" t="str">
        <f>IF( AND(AND(Screening!$B125, Screening!$C125), NOT( OR(Screening!$D125, Screening!$E125,,Screening!$F125) ) ), "Relevant", "Not Relevant" )</f>
        <v>Not Relevant</v>
      </c>
      <c r="I125" s="3" t="s">
        <v>1186</v>
      </c>
      <c r="J125" s="2">
        <v>45476</v>
      </c>
      <c r="K125" s="14">
        <v>4.5868055555555598</v>
      </c>
      <c r="L125" s="14">
        <v>4.5888888888888903</v>
      </c>
      <c r="M125" s="14">
        <f t="shared" si="0"/>
        <v>2.0833333333305504E-3</v>
      </c>
      <c r="N125" s="13" t="b">
        <f>IF(Screening!$M125,TRUE,IF(NOT(Screening!$K125),FALSE,TRUE))</f>
        <v>1</v>
      </c>
    </row>
    <row r="126" spans="1:14" ht="14.25" customHeight="1" x14ac:dyDescent="0.35">
      <c r="A126" s="3" t="s">
        <v>1270</v>
      </c>
      <c r="B126" s="3" t="b">
        <v>1</v>
      </c>
      <c r="C126" s="3" t="b">
        <v>0</v>
      </c>
      <c r="D126" s="3" t="b">
        <v>0</v>
      </c>
      <c r="E126" s="3" t="b">
        <v>1</v>
      </c>
      <c r="F126" s="3" t="b">
        <v>0</v>
      </c>
      <c r="G126" s="3" t="b">
        <v>0</v>
      </c>
      <c r="H126" s="3" t="str">
        <f>IF( AND(AND(Screening!$B126, Screening!$C126), NOT( OR(Screening!$D126, Screening!$E126,,Screening!$F126) ) ), "Relevant", "Not Relevant" )</f>
        <v>Not Relevant</v>
      </c>
      <c r="I126" s="3" t="s">
        <v>1186</v>
      </c>
      <c r="J126" s="2">
        <v>45476</v>
      </c>
      <c r="K126" s="14">
        <v>4.6284722222222197</v>
      </c>
      <c r="L126" s="14">
        <v>4.63055555555556</v>
      </c>
      <c r="M126" s="14">
        <f t="shared" si="0"/>
        <v>2.0833333333403203E-3</v>
      </c>
      <c r="N126" s="13" t="b">
        <f>IF(Screening!$M126,TRUE,IF(NOT(Screening!$K126),FALSE,TRUE))</f>
        <v>1</v>
      </c>
    </row>
    <row r="127" spans="1:14" ht="14.25" customHeight="1" x14ac:dyDescent="0.35">
      <c r="A127" s="3" t="s">
        <v>1271</v>
      </c>
      <c r="B127" s="3" t="b">
        <v>1</v>
      </c>
      <c r="C127" s="3" t="b">
        <v>1</v>
      </c>
      <c r="D127" s="3" t="b">
        <v>0</v>
      </c>
      <c r="E127" s="3" t="b">
        <v>1</v>
      </c>
      <c r="F127" s="3" t="b">
        <v>0</v>
      </c>
      <c r="G127" s="3" t="b">
        <v>0</v>
      </c>
      <c r="H127" s="3" t="str">
        <f>IF( AND(AND(Screening!$B127, Screening!$C127), NOT( OR(Screening!$D127, Screening!$E127,,Screening!$F127) ) ), "Relevant", "Not Relevant" )</f>
        <v>Not Relevant</v>
      </c>
      <c r="I127" s="3" t="s">
        <v>1186</v>
      </c>
      <c r="J127" s="2">
        <v>45476</v>
      </c>
      <c r="K127" s="14">
        <v>4.6701388888888902</v>
      </c>
      <c r="L127" s="14">
        <v>4.6722222222222198</v>
      </c>
      <c r="M127" s="14">
        <f t="shared" si="0"/>
        <v>2.0833333333296622E-3</v>
      </c>
      <c r="N127" s="13" t="b">
        <f>IF(Screening!$M127,TRUE,IF(NOT(Screening!$K127),FALSE,TRUE))</f>
        <v>1</v>
      </c>
    </row>
    <row r="128" spans="1:14" ht="14.25" customHeight="1" x14ac:dyDescent="0.35">
      <c r="A128" s="3" t="s">
        <v>1272</v>
      </c>
      <c r="B128" s="3" t="b">
        <v>0</v>
      </c>
      <c r="C128" s="3" t="b">
        <v>0</v>
      </c>
      <c r="D128" s="3" t="b">
        <v>1</v>
      </c>
      <c r="E128" s="3" t="b">
        <v>1</v>
      </c>
      <c r="F128" s="3" t="b">
        <v>0</v>
      </c>
      <c r="G128" s="3" t="b">
        <v>0</v>
      </c>
      <c r="H128" s="3" t="str">
        <f>IF( AND(AND(Screening!$B128, Screening!$C128), NOT( OR(Screening!$D128, Screening!$E128,,Screening!$F128) ) ), "Relevant", "Not Relevant" )</f>
        <v>Not Relevant</v>
      </c>
      <c r="I128" s="3" t="s">
        <v>1186</v>
      </c>
      <c r="J128" s="2">
        <v>45476</v>
      </c>
      <c r="K128" s="14">
        <v>4.7118055555555598</v>
      </c>
      <c r="L128" s="14">
        <v>4.7138888888888903</v>
      </c>
      <c r="M128" s="14">
        <f t="shared" si="0"/>
        <v>2.0833333333305504E-3</v>
      </c>
      <c r="N128" s="13" t="b">
        <f>IF(Screening!$M128,TRUE,IF(NOT(Screening!$K128),FALSE,TRUE))</f>
        <v>1</v>
      </c>
    </row>
    <row r="129" spans="1:14" ht="14.25" customHeight="1" x14ac:dyDescent="0.35">
      <c r="A129" s="3" t="s">
        <v>1273</v>
      </c>
      <c r="B129" s="3" t="b">
        <v>1</v>
      </c>
      <c r="C129" s="3" t="b">
        <v>0</v>
      </c>
      <c r="D129" s="3" t="b">
        <v>0</v>
      </c>
      <c r="E129" s="3" t="b">
        <v>1</v>
      </c>
      <c r="F129" s="3" t="b">
        <v>0</v>
      </c>
      <c r="G129" s="3" t="b">
        <v>0</v>
      </c>
      <c r="H129" s="3" t="str">
        <f>IF( AND(AND(Screening!$B129, Screening!$C129), NOT( OR(Screening!$D129, Screening!$E129,,Screening!$F129) ) ), "Relevant", "Not Relevant" )</f>
        <v>Not Relevant</v>
      </c>
      <c r="I129" s="3" t="s">
        <v>1186</v>
      </c>
      <c r="J129" s="2">
        <v>45476</v>
      </c>
      <c r="K129" s="14">
        <v>4.7534722222222197</v>
      </c>
      <c r="L129" s="14">
        <v>4.75555555555556</v>
      </c>
      <c r="M129" s="14">
        <f t="shared" si="0"/>
        <v>2.0833333333403203E-3</v>
      </c>
      <c r="N129" s="13" t="b">
        <f>IF(Screening!$M129,TRUE,IF(NOT(Screening!$K129),FALSE,TRUE))</f>
        <v>1</v>
      </c>
    </row>
    <row r="130" spans="1:14" ht="14.25" customHeight="1" x14ac:dyDescent="0.35">
      <c r="A130" s="3" t="s">
        <v>1274</v>
      </c>
      <c r="B130" s="3" t="b">
        <v>0</v>
      </c>
      <c r="C130" s="3" t="b">
        <v>0</v>
      </c>
      <c r="D130" s="3" t="b">
        <v>1</v>
      </c>
      <c r="E130" s="3" t="b">
        <v>1</v>
      </c>
      <c r="F130" s="3" t="b">
        <v>0</v>
      </c>
      <c r="G130" s="3" t="b">
        <v>0</v>
      </c>
      <c r="H130" s="3" t="str">
        <f>IF( AND(AND(Screening!$B130, Screening!$C130), NOT( OR(Screening!$D130, Screening!$E130,,Screening!$F130) ) ), "Relevant", "Not Relevant" )</f>
        <v>Not Relevant</v>
      </c>
      <c r="I130" s="3" t="s">
        <v>1186</v>
      </c>
      <c r="J130" s="2">
        <v>45476</v>
      </c>
      <c r="K130" s="14">
        <v>4.7951388888888902</v>
      </c>
      <c r="L130" s="14">
        <v>4.7972222222222198</v>
      </c>
      <c r="M130" s="14">
        <f t="shared" si="0"/>
        <v>2.0833333333296622E-3</v>
      </c>
      <c r="N130" s="13" t="b">
        <f>IF(Screening!$M130,TRUE,IF(NOT(Screening!$K130),FALSE,TRUE))</f>
        <v>1</v>
      </c>
    </row>
    <row r="131" spans="1:14" ht="14.25" customHeight="1" x14ac:dyDescent="0.35">
      <c r="A131" s="3" t="s">
        <v>1275</v>
      </c>
      <c r="B131" s="3" t="b">
        <v>0</v>
      </c>
      <c r="C131" s="3" t="b">
        <v>1</v>
      </c>
      <c r="D131" s="3" t="b">
        <v>0</v>
      </c>
      <c r="E131" s="3" t="b">
        <v>1</v>
      </c>
      <c r="F131" s="3" t="b">
        <v>0</v>
      </c>
      <c r="G131" s="3" t="b">
        <v>0</v>
      </c>
      <c r="H131" s="3" t="str">
        <f>IF( AND(AND(Screening!$B131, Screening!$C131), NOT( OR(Screening!$D131, Screening!$E131,,Screening!$F131) ) ), "Relevant", "Not Relevant" )</f>
        <v>Not Relevant</v>
      </c>
      <c r="I131" s="3" t="s">
        <v>1186</v>
      </c>
      <c r="J131" s="2">
        <v>45476</v>
      </c>
      <c r="K131" s="14">
        <v>4.8368055555555598</v>
      </c>
      <c r="L131" s="14">
        <v>4.8388888888888903</v>
      </c>
      <c r="M131" s="14">
        <f t="shared" si="0"/>
        <v>2.0833333333305504E-3</v>
      </c>
      <c r="N131" s="13" t="b">
        <f>IF(Screening!$M131,TRUE,IF(NOT(Screening!$K131),FALSE,TRUE))</f>
        <v>1</v>
      </c>
    </row>
    <row r="132" spans="1:14" ht="14.25" customHeight="1" x14ac:dyDescent="0.35">
      <c r="A132" s="3" t="s">
        <v>1276</v>
      </c>
      <c r="B132" s="3" t="b">
        <v>1</v>
      </c>
      <c r="C132" s="3" t="b">
        <v>1</v>
      </c>
      <c r="D132" s="3" t="b">
        <v>0</v>
      </c>
      <c r="E132" s="3" t="b">
        <v>0</v>
      </c>
      <c r="F132" s="3" t="b">
        <v>0</v>
      </c>
      <c r="G132" s="3" t="b">
        <v>0</v>
      </c>
      <c r="H132" s="3" t="str">
        <f>IF( AND(AND(Screening!$B132, Screening!$C132), NOT( OR(Screening!$D132, Screening!$E132,,Screening!$F132) ) ), "Relevant", "Not Relevant" )</f>
        <v>Relevant</v>
      </c>
      <c r="I132" s="3" t="s">
        <v>1186</v>
      </c>
      <c r="J132" s="2">
        <v>45476</v>
      </c>
      <c r="K132" s="14">
        <v>4.8784722222222197</v>
      </c>
      <c r="L132" s="14">
        <v>4.88055555555556</v>
      </c>
      <c r="M132" s="14">
        <f t="shared" si="0"/>
        <v>2.0833333333403203E-3</v>
      </c>
      <c r="N132" s="13" t="b">
        <f>IF(Screening!$M132,TRUE,IF(NOT(Screening!$K132),FALSE,TRUE))</f>
        <v>1</v>
      </c>
    </row>
    <row r="133" spans="1:14" ht="14.25" customHeight="1" x14ac:dyDescent="0.35">
      <c r="A133" s="3" t="s">
        <v>1277</v>
      </c>
      <c r="B133" s="3" t="b">
        <v>1</v>
      </c>
      <c r="C133" s="3" t="b">
        <v>1</v>
      </c>
      <c r="D133" s="3" t="b">
        <v>0</v>
      </c>
      <c r="E133" s="3" t="b">
        <v>0</v>
      </c>
      <c r="F133" s="3" t="b">
        <v>0</v>
      </c>
      <c r="G133" s="3" t="b">
        <v>0</v>
      </c>
      <c r="H133" s="3" t="str">
        <f>IF( AND(AND(Screening!$B133, Screening!$C133), NOT( OR(Screening!$D133, Screening!$E133,,Screening!$F133) ) ), "Relevant", "Not Relevant" )</f>
        <v>Relevant</v>
      </c>
      <c r="I133" s="3" t="s">
        <v>1186</v>
      </c>
      <c r="J133" s="2">
        <v>45476</v>
      </c>
      <c r="K133" s="14">
        <v>4.9201388888888902</v>
      </c>
      <c r="L133" s="14">
        <v>4.9222222222222198</v>
      </c>
      <c r="M133" s="14">
        <f t="shared" si="0"/>
        <v>2.0833333333296622E-3</v>
      </c>
      <c r="N133" s="13" t="b">
        <f>IF(Screening!$M133,TRUE,IF(NOT(Screening!$K133),FALSE,TRUE))</f>
        <v>1</v>
      </c>
    </row>
    <row r="134" spans="1:14" ht="14.25" customHeight="1" x14ac:dyDescent="0.35">
      <c r="A134" s="3" t="s">
        <v>1278</v>
      </c>
      <c r="B134" s="3" t="b">
        <v>1</v>
      </c>
      <c r="C134" s="3" t="b">
        <v>0</v>
      </c>
      <c r="D134" s="3" t="b">
        <v>0</v>
      </c>
      <c r="E134" s="3" t="b">
        <v>1</v>
      </c>
      <c r="F134" s="3" t="b">
        <v>0</v>
      </c>
      <c r="G134" s="3" t="b">
        <v>0</v>
      </c>
      <c r="H134" s="3" t="str">
        <f>IF( AND(AND(Screening!$B134, Screening!$C134), NOT( OR(Screening!$D134, Screening!$E134,,Screening!$F134) ) ), "Relevant", "Not Relevant" )</f>
        <v>Not Relevant</v>
      </c>
      <c r="I134" s="3" t="s">
        <v>1186</v>
      </c>
      <c r="J134" s="2">
        <v>45476</v>
      </c>
      <c r="K134" s="14">
        <v>4.9618055555555598</v>
      </c>
      <c r="L134" s="14">
        <v>4.9638888888888903</v>
      </c>
      <c r="M134" s="14">
        <f t="shared" si="0"/>
        <v>2.0833333333305504E-3</v>
      </c>
      <c r="N134" s="13" t="b">
        <f>IF(Screening!$M134,TRUE,IF(NOT(Screening!$K134),FALSE,TRUE))</f>
        <v>1</v>
      </c>
    </row>
    <row r="135" spans="1:14" ht="14.25" customHeight="1" x14ac:dyDescent="0.35">
      <c r="A135" s="3" t="s">
        <v>1279</v>
      </c>
      <c r="B135" s="3" t="b">
        <v>1</v>
      </c>
      <c r="C135" s="3" t="b">
        <v>1</v>
      </c>
      <c r="D135" s="3" t="b">
        <v>0</v>
      </c>
      <c r="E135" s="3" t="b">
        <v>1</v>
      </c>
      <c r="F135" s="3" t="b">
        <v>0</v>
      </c>
      <c r="G135" s="3" t="b">
        <v>0</v>
      </c>
      <c r="H135" s="3" t="str">
        <f>IF( AND(AND(Screening!$B135, Screening!$C135), NOT( OR(Screening!$D135, Screening!$E135,,Screening!$F135) ) ), "Relevant", "Not Relevant" )</f>
        <v>Not Relevant</v>
      </c>
      <c r="I135" s="3" t="s">
        <v>1186</v>
      </c>
      <c r="J135" s="2">
        <v>45476</v>
      </c>
      <c r="K135" s="14">
        <v>5.0034722222222197</v>
      </c>
      <c r="L135" s="14">
        <v>5.00555555555556</v>
      </c>
      <c r="M135" s="14">
        <f t="shared" si="0"/>
        <v>2.0833333333403203E-3</v>
      </c>
      <c r="N135" s="13" t="b">
        <f>IF(Screening!$M135,TRUE,IF(NOT(Screening!$K135),FALSE,TRUE))</f>
        <v>1</v>
      </c>
    </row>
    <row r="136" spans="1:14" ht="14.25" customHeight="1" x14ac:dyDescent="0.35">
      <c r="A136" s="3" t="s">
        <v>1275</v>
      </c>
      <c r="B136" s="3" t="b">
        <v>1</v>
      </c>
      <c r="C136" s="3" t="b">
        <v>1</v>
      </c>
      <c r="D136" s="3" t="b">
        <v>0</v>
      </c>
      <c r="E136" s="3" t="b">
        <v>1</v>
      </c>
      <c r="F136" s="3" t="b">
        <v>0</v>
      </c>
      <c r="G136" s="3" t="b">
        <v>0</v>
      </c>
      <c r="H136" s="3" t="str">
        <f>IF( AND(AND(Screening!$B136, Screening!$C136), NOT( OR(Screening!$D136, Screening!$E136,,Screening!$F136) ) ), "Relevant", "Not Relevant" )</f>
        <v>Not Relevant</v>
      </c>
      <c r="I136" s="3" t="s">
        <v>1186</v>
      </c>
      <c r="J136" s="2">
        <v>45476</v>
      </c>
      <c r="K136" s="14">
        <v>5.0451388888888902</v>
      </c>
      <c r="L136" s="14">
        <v>5.0472222222222198</v>
      </c>
      <c r="M136" s="14">
        <f t="shared" si="0"/>
        <v>2.0833333333296622E-3</v>
      </c>
      <c r="N136" s="13" t="b">
        <f>IF(Screening!$M136,TRUE,IF(NOT(Screening!$K136),FALSE,TRUE))</f>
        <v>1</v>
      </c>
    </row>
    <row r="137" spans="1:14" ht="14.25" customHeight="1" x14ac:dyDescent="0.35">
      <c r="A137" s="3" t="s">
        <v>1280</v>
      </c>
      <c r="B137" s="3" t="b">
        <v>1</v>
      </c>
      <c r="C137" s="3" t="b">
        <v>0</v>
      </c>
      <c r="D137" s="3" t="b">
        <v>0</v>
      </c>
      <c r="E137" s="3" t="b">
        <v>1</v>
      </c>
      <c r="F137" s="3" t="b">
        <v>0</v>
      </c>
      <c r="G137" s="3" t="b">
        <v>0</v>
      </c>
      <c r="H137" s="3" t="str">
        <f>IF( AND(AND(Screening!$B137, Screening!$C137), NOT( OR(Screening!$D137, Screening!$E137,,Screening!$F137) ) ), "Relevant", "Not Relevant" )</f>
        <v>Not Relevant</v>
      </c>
      <c r="I137" s="3" t="s">
        <v>1186</v>
      </c>
      <c r="J137" s="2">
        <v>45476</v>
      </c>
      <c r="K137" s="14">
        <v>5.0868055555555598</v>
      </c>
      <c r="L137" s="14">
        <v>5.0888888888888903</v>
      </c>
      <c r="M137" s="14">
        <f t="shared" si="0"/>
        <v>2.0833333333305504E-3</v>
      </c>
      <c r="N137" s="13" t="b">
        <f>IF(Screening!$M137,TRUE,IF(NOT(Screening!$K137),FALSE,TRUE))</f>
        <v>1</v>
      </c>
    </row>
    <row r="138" spans="1:14" ht="14.25" customHeight="1" x14ac:dyDescent="0.35">
      <c r="A138" s="3" t="s">
        <v>1281</v>
      </c>
      <c r="B138" s="3" t="b">
        <v>1</v>
      </c>
      <c r="C138" s="3" t="b">
        <v>1</v>
      </c>
      <c r="D138" s="3" t="b">
        <v>0</v>
      </c>
      <c r="E138" s="3" t="b">
        <v>0</v>
      </c>
      <c r="F138" s="3" t="b">
        <v>0</v>
      </c>
      <c r="G138" s="3" t="b">
        <v>0</v>
      </c>
      <c r="H138" s="3" t="str">
        <f>IF( AND(AND(Screening!$B138, Screening!$C138), NOT( OR(Screening!$D138, Screening!$E138,,Screening!$F138) ) ), "Relevant", "Not Relevant" )</f>
        <v>Relevant</v>
      </c>
      <c r="I138" s="3" t="s">
        <v>1186</v>
      </c>
      <c r="J138" s="2">
        <v>45476</v>
      </c>
      <c r="K138" s="14">
        <v>0.92013888888888884</v>
      </c>
      <c r="L138" s="14">
        <v>5.13055555555556</v>
      </c>
      <c r="M138" s="14">
        <f t="shared" si="0"/>
        <v>4.2104166666666707</v>
      </c>
      <c r="N138" s="13" t="b">
        <f>IF(Screening!$M138,TRUE,IF(NOT(Screening!$K138),FALSE,TRUE))</f>
        <v>1</v>
      </c>
    </row>
    <row r="139" spans="1:14" ht="14.25" customHeight="1" x14ac:dyDescent="0.35">
      <c r="A139" s="3" t="s">
        <v>1282</v>
      </c>
      <c r="B139" s="3" t="s">
        <v>1283</v>
      </c>
      <c r="C139" s="3"/>
      <c r="D139" s="3"/>
      <c r="E139" s="3"/>
      <c r="F139" s="3"/>
      <c r="G139" s="3"/>
      <c r="H139" s="3"/>
      <c r="I139" s="3"/>
      <c r="J139" s="3"/>
      <c r="K139" s="3"/>
      <c r="L139" s="3"/>
      <c r="M139" s="14"/>
      <c r="N139" s="13"/>
    </row>
    <row r="140" spans="1:14" ht="14.25" customHeight="1" x14ac:dyDescent="0.35">
      <c r="L140" s="13"/>
    </row>
    <row r="141" spans="1:14" ht="14.25" customHeight="1" x14ac:dyDescent="0.35">
      <c r="L141" s="13"/>
    </row>
    <row r="142" spans="1:14" ht="14.25" customHeight="1" x14ac:dyDescent="0.35">
      <c r="L142" s="13"/>
    </row>
    <row r="143" spans="1:14" ht="14.25" customHeight="1" x14ac:dyDescent="0.35">
      <c r="L143" s="13"/>
    </row>
    <row r="144" spans="1:14" ht="14.25" customHeight="1" x14ac:dyDescent="0.35">
      <c r="L144" s="13"/>
    </row>
    <row r="145" spans="12:12" ht="14.25" customHeight="1" x14ac:dyDescent="0.35">
      <c r="L145" s="13"/>
    </row>
    <row r="146" spans="12:12" ht="14.25" customHeight="1" x14ac:dyDescent="0.35">
      <c r="L146" s="13"/>
    </row>
    <row r="147" spans="12:12" ht="14.25" customHeight="1" x14ac:dyDescent="0.35">
      <c r="L147" s="13"/>
    </row>
    <row r="148" spans="12:12" ht="14.25" customHeight="1" x14ac:dyDescent="0.35">
      <c r="L148" s="13"/>
    </row>
    <row r="149" spans="12:12" ht="14.25" customHeight="1" x14ac:dyDescent="0.35">
      <c r="L149" s="13"/>
    </row>
    <row r="150" spans="12:12" ht="14.25" customHeight="1" x14ac:dyDescent="0.35">
      <c r="L150" s="13"/>
    </row>
    <row r="151" spans="12:12" ht="14.25" customHeight="1" x14ac:dyDescent="0.35">
      <c r="L151" s="13"/>
    </row>
    <row r="152" spans="12:12" ht="14.25" customHeight="1" x14ac:dyDescent="0.35">
      <c r="L152" s="13"/>
    </row>
    <row r="153" spans="12:12" ht="14.25" customHeight="1" x14ac:dyDescent="0.35">
      <c r="L153" s="13"/>
    </row>
    <row r="154" spans="12:12" ht="14.25" customHeight="1" x14ac:dyDescent="0.35">
      <c r="L154" s="13"/>
    </row>
    <row r="155" spans="12:12" ht="14.25" customHeight="1" x14ac:dyDescent="0.35">
      <c r="L155" s="13"/>
    </row>
    <row r="156" spans="12:12" ht="14.25" customHeight="1" x14ac:dyDescent="0.35">
      <c r="L156" s="13"/>
    </row>
    <row r="157" spans="12:12" ht="14.25" customHeight="1" x14ac:dyDescent="0.35">
      <c r="L157" s="13"/>
    </row>
    <row r="158" spans="12:12" ht="14.25" customHeight="1" x14ac:dyDescent="0.35">
      <c r="L158" s="13"/>
    </row>
    <row r="159" spans="12:12" ht="14.25" customHeight="1" x14ac:dyDescent="0.35">
      <c r="L159" s="13"/>
    </row>
    <row r="160" spans="12:12" ht="14.25" customHeight="1" x14ac:dyDescent="0.35">
      <c r="L160" s="13"/>
    </row>
    <row r="161" spans="12:12" ht="14.25" customHeight="1" x14ac:dyDescent="0.35">
      <c r="L161" s="13"/>
    </row>
    <row r="162" spans="12:12" ht="14.25" customHeight="1" x14ac:dyDescent="0.35">
      <c r="L162" s="13"/>
    </row>
    <row r="163" spans="12:12" ht="14.25" customHeight="1" x14ac:dyDescent="0.35">
      <c r="L163" s="13"/>
    </row>
    <row r="164" spans="12:12" ht="14.25" customHeight="1" x14ac:dyDescent="0.35">
      <c r="L164" s="13"/>
    </row>
    <row r="165" spans="12:12" ht="14.25" customHeight="1" x14ac:dyDescent="0.35">
      <c r="L165" s="13"/>
    </row>
    <row r="166" spans="12:12" ht="14.25" customHeight="1" x14ac:dyDescent="0.35">
      <c r="L166" s="13"/>
    </row>
    <row r="167" spans="12:12" ht="14.25" customHeight="1" x14ac:dyDescent="0.35">
      <c r="L167" s="13"/>
    </row>
    <row r="168" spans="12:12" ht="14.25" customHeight="1" x14ac:dyDescent="0.35">
      <c r="L168" s="13"/>
    </row>
    <row r="169" spans="12:12" ht="14.25" customHeight="1" x14ac:dyDescent="0.35">
      <c r="L169" s="13"/>
    </row>
    <row r="170" spans="12:12" ht="14.25" customHeight="1" x14ac:dyDescent="0.35">
      <c r="L170" s="13"/>
    </row>
    <row r="171" spans="12:12" ht="14.25" customHeight="1" x14ac:dyDescent="0.35">
      <c r="L171" s="13"/>
    </row>
    <row r="172" spans="12:12" ht="14.25" customHeight="1" x14ac:dyDescent="0.35">
      <c r="L172" s="13"/>
    </row>
    <row r="173" spans="12:12" ht="14.25" customHeight="1" x14ac:dyDescent="0.35">
      <c r="L173" s="13"/>
    </row>
    <row r="174" spans="12:12" ht="14.25" customHeight="1" x14ac:dyDescent="0.35">
      <c r="L174" s="13"/>
    </row>
    <row r="175" spans="12:12" ht="14.25" customHeight="1" x14ac:dyDescent="0.35">
      <c r="L175" s="13"/>
    </row>
    <row r="176" spans="12:12" ht="14.25" customHeight="1" x14ac:dyDescent="0.35">
      <c r="L176" s="13"/>
    </row>
    <row r="177" spans="12:12" ht="14.25" customHeight="1" x14ac:dyDescent="0.35">
      <c r="L177" s="13"/>
    </row>
    <row r="178" spans="12:12" ht="14.25" customHeight="1" x14ac:dyDescent="0.35">
      <c r="L178" s="13"/>
    </row>
    <row r="179" spans="12:12" ht="14.25" customHeight="1" x14ac:dyDescent="0.35">
      <c r="L179" s="13"/>
    </row>
    <row r="180" spans="12:12" ht="14.25" customHeight="1" x14ac:dyDescent="0.35">
      <c r="L180" s="13"/>
    </row>
    <row r="181" spans="12:12" ht="14.25" customHeight="1" x14ac:dyDescent="0.35">
      <c r="L181" s="13"/>
    </row>
    <row r="182" spans="12:12" ht="14.25" customHeight="1" x14ac:dyDescent="0.35">
      <c r="L182" s="13"/>
    </row>
    <row r="183" spans="12:12" ht="14.25" customHeight="1" x14ac:dyDescent="0.35">
      <c r="L183" s="13"/>
    </row>
    <row r="184" spans="12:12" ht="14.25" customHeight="1" x14ac:dyDescent="0.35">
      <c r="L184" s="13"/>
    </row>
    <row r="185" spans="12:12" ht="14.25" customHeight="1" x14ac:dyDescent="0.35">
      <c r="L185" s="13"/>
    </row>
    <row r="186" spans="12:12" ht="14.25" customHeight="1" x14ac:dyDescent="0.35">
      <c r="L186" s="13"/>
    </row>
    <row r="187" spans="12:12" ht="14.25" customHeight="1" x14ac:dyDescent="0.35">
      <c r="L187" s="13"/>
    </row>
    <row r="188" spans="12:12" ht="14.25" customHeight="1" x14ac:dyDescent="0.35">
      <c r="L188" s="13"/>
    </row>
    <row r="189" spans="12:12" ht="14.25" customHeight="1" x14ac:dyDescent="0.35">
      <c r="L189" s="13"/>
    </row>
    <row r="190" spans="12:12" ht="14.25" customHeight="1" x14ac:dyDescent="0.35">
      <c r="L190" s="13"/>
    </row>
    <row r="191" spans="12:12" ht="14.25" customHeight="1" x14ac:dyDescent="0.35">
      <c r="L191" s="13"/>
    </row>
    <row r="192" spans="12:12" ht="14.25" customHeight="1" x14ac:dyDescent="0.35">
      <c r="L192" s="13"/>
    </row>
    <row r="193" spans="12:12" ht="14.25" customHeight="1" x14ac:dyDescent="0.35">
      <c r="L193" s="13"/>
    </row>
    <row r="194" spans="12:12" ht="14.25" customHeight="1" x14ac:dyDescent="0.35">
      <c r="L194" s="13"/>
    </row>
    <row r="195" spans="12:12" ht="14.25" customHeight="1" x14ac:dyDescent="0.35">
      <c r="L195" s="13"/>
    </row>
    <row r="196" spans="12:12" ht="14.25" customHeight="1" x14ac:dyDescent="0.35">
      <c r="L196" s="13"/>
    </row>
    <row r="197" spans="12:12" ht="14.25" customHeight="1" x14ac:dyDescent="0.35">
      <c r="L197" s="13"/>
    </row>
    <row r="198" spans="12:12" ht="14.25" customHeight="1" x14ac:dyDescent="0.35">
      <c r="L198" s="13"/>
    </row>
    <row r="199" spans="12:12" ht="14.25" customHeight="1" x14ac:dyDescent="0.35">
      <c r="L199" s="13"/>
    </row>
    <row r="200" spans="12:12" ht="14.25" customHeight="1" x14ac:dyDescent="0.35">
      <c r="L200" s="13"/>
    </row>
    <row r="201" spans="12:12" ht="14.25" customHeight="1" x14ac:dyDescent="0.35">
      <c r="L201" s="13"/>
    </row>
    <row r="202" spans="12:12" ht="14.25" customHeight="1" x14ac:dyDescent="0.35">
      <c r="L202" s="13"/>
    </row>
    <row r="203" spans="12:12" ht="14.25" customHeight="1" x14ac:dyDescent="0.35">
      <c r="L203" s="13"/>
    </row>
    <row r="204" spans="12:12" ht="14.25" customHeight="1" x14ac:dyDescent="0.35">
      <c r="L204" s="13"/>
    </row>
    <row r="205" spans="12:12" ht="14.25" customHeight="1" x14ac:dyDescent="0.35">
      <c r="L205" s="13"/>
    </row>
    <row r="206" spans="12:12" ht="14.25" customHeight="1" x14ac:dyDescent="0.35">
      <c r="L206" s="13"/>
    </row>
    <row r="207" spans="12:12" ht="14.25" customHeight="1" x14ac:dyDescent="0.35">
      <c r="L207" s="13"/>
    </row>
    <row r="208" spans="12:12" ht="14.25" customHeight="1" x14ac:dyDescent="0.35">
      <c r="L208" s="13"/>
    </row>
    <row r="209" spans="12:12" ht="14.25" customHeight="1" x14ac:dyDescent="0.35">
      <c r="L209" s="13"/>
    </row>
    <row r="210" spans="12:12" ht="14.25" customHeight="1" x14ac:dyDescent="0.35">
      <c r="L210" s="13"/>
    </row>
    <row r="211" spans="12:12" ht="14.25" customHeight="1" x14ac:dyDescent="0.35">
      <c r="L211" s="13"/>
    </row>
    <row r="212" spans="12:12" ht="14.25" customHeight="1" x14ac:dyDescent="0.35">
      <c r="L212" s="13"/>
    </row>
    <row r="213" spans="12:12" ht="14.25" customHeight="1" x14ac:dyDescent="0.35">
      <c r="L213" s="13"/>
    </row>
    <row r="214" spans="12:12" ht="14.25" customHeight="1" x14ac:dyDescent="0.35">
      <c r="L214" s="13"/>
    </row>
    <row r="215" spans="12:12" ht="14.25" customHeight="1" x14ac:dyDescent="0.35">
      <c r="L215" s="13"/>
    </row>
    <row r="216" spans="12:12" ht="14.25" customHeight="1" x14ac:dyDescent="0.35">
      <c r="L216" s="13"/>
    </row>
    <row r="217" spans="12:12" ht="14.25" customHeight="1" x14ac:dyDescent="0.35">
      <c r="L217" s="13"/>
    </row>
    <row r="218" spans="12:12" ht="14.25" customHeight="1" x14ac:dyDescent="0.35">
      <c r="L218" s="13"/>
    </row>
    <row r="219" spans="12:12" ht="14.25" customHeight="1" x14ac:dyDescent="0.35">
      <c r="L219" s="13"/>
    </row>
    <row r="220" spans="12:12" ht="14.25" customHeight="1" x14ac:dyDescent="0.35">
      <c r="L220" s="13"/>
    </row>
    <row r="221" spans="12:12" ht="14.25" customHeight="1" x14ac:dyDescent="0.35">
      <c r="L221" s="13"/>
    </row>
    <row r="222" spans="12:12" ht="14.25" customHeight="1" x14ac:dyDescent="0.35">
      <c r="L222" s="13"/>
    </row>
    <row r="223" spans="12:12" ht="14.25" customHeight="1" x14ac:dyDescent="0.35">
      <c r="L223" s="13"/>
    </row>
    <row r="224" spans="12:12" ht="14.25" customHeight="1" x14ac:dyDescent="0.35">
      <c r="L224" s="13"/>
    </row>
    <row r="225" spans="12:12" ht="14.25" customHeight="1" x14ac:dyDescent="0.35">
      <c r="L225" s="13"/>
    </row>
    <row r="226" spans="12:12" ht="14.25" customHeight="1" x14ac:dyDescent="0.35">
      <c r="L226" s="13"/>
    </row>
    <row r="227" spans="12:12" ht="14.25" customHeight="1" x14ac:dyDescent="0.35">
      <c r="L227" s="13"/>
    </row>
    <row r="228" spans="12:12" ht="14.25" customHeight="1" x14ac:dyDescent="0.35">
      <c r="L228" s="13"/>
    </row>
    <row r="229" spans="12:12" ht="14.25" customHeight="1" x14ac:dyDescent="0.35">
      <c r="L229" s="13"/>
    </row>
    <row r="230" spans="12:12" ht="14.25" customHeight="1" x14ac:dyDescent="0.35">
      <c r="L230" s="13"/>
    </row>
    <row r="231" spans="12:12" ht="14.25" customHeight="1" x14ac:dyDescent="0.35">
      <c r="L231" s="13"/>
    </row>
    <row r="232" spans="12:12" ht="14.25" customHeight="1" x14ac:dyDescent="0.35">
      <c r="L232" s="13"/>
    </row>
    <row r="233" spans="12:12" ht="14.25" customHeight="1" x14ac:dyDescent="0.35">
      <c r="L233" s="13"/>
    </row>
    <row r="234" spans="12:12" ht="14.25" customHeight="1" x14ac:dyDescent="0.35">
      <c r="L234" s="13"/>
    </row>
    <row r="235" spans="12:12" ht="14.25" customHeight="1" x14ac:dyDescent="0.35">
      <c r="L235" s="13"/>
    </row>
    <row r="236" spans="12:12" ht="14.25" customHeight="1" x14ac:dyDescent="0.35">
      <c r="L236" s="13"/>
    </row>
    <row r="237" spans="12:12" ht="14.25" customHeight="1" x14ac:dyDescent="0.35">
      <c r="L237" s="13"/>
    </row>
    <row r="238" spans="12:12" ht="14.25" customHeight="1" x14ac:dyDescent="0.35">
      <c r="L238" s="13"/>
    </row>
    <row r="239" spans="12:12" ht="14.25" customHeight="1" x14ac:dyDescent="0.35">
      <c r="L239" s="13"/>
    </row>
    <row r="240" spans="12:12" ht="14.25" customHeight="1" x14ac:dyDescent="0.35">
      <c r="L240" s="13"/>
    </row>
    <row r="241" spans="12:12" ht="14.25" customHeight="1" x14ac:dyDescent="0.35">
      <c r="L241" s="13"/>
    </row>
    <row r="242" spans="12:12" ht="14.25" customHeight="1" x14ac:dyDescent="0.35">
      <c r="L242" s="13"/>
    </row>
    <row r="243" spans="12:12" ht="14.25" customHeight="1" x14ac:dyDescent="0.35">
      <c r="L243" s="13"/>
    </row>
    <row r="244" spans="12:12" ht="14.25" customHeight="1" x14ac:dyDescent="0.35">
      <c r="L244" s="13"/>
    </row>
    <row r="245" spans="12:12" ht="14.25" customHeight="1" x14ac:dyDescent="0.35">
      <c r="L245" s="13"/>
    </row>
    <row r="246" spans="12:12" ht="14.25" customHeight="1" x14ac:dyDescent="0.35">
      <c r="L246" s="13"/>
    </row>
    <row r="247" spans="12:12" ht="14.25" customHeight="1" x14ac:dyDescent="0.35">
      <c r="L247" s="13"/>
    </row>
    <row r="248" spans="12:12" ht="14.25" customHeight="1" x14ac:dyDescent="0.35">
      <c r="L248" s="13"/>
    </row>
    <row r="249" spans="12:12" ht="14.25" customHeight="1" x14ac:dyDescent="0.35">
      <c r="L249" s="13"/>
    </row>
    <row r="250" spans="12:12" ht="14.25" customHeight="1" x14ac:dyDescent="0.35">
      <c r="L250" s="13"/>
    </row>
    <row r="251" spans="12:12" ht="14.25" customHeight="1" x14ac:dyDescent="0.35">
      <c r="L251" s="13"/>
    </row>
    <row r="252" spans="12:12" ht="14.25" customHeight="1" x14ac:dyDescent="0.35">
      <c r="L252" s="13"/>
    </row>
    <row r="253" spans="12:12" ht="14.25" customHeight="1" x14ac:dyDescent="0.35">
      <c r="L253" s="13"/>
    </row>
    <row r="254" spans="12:12" ht="14.25" customHeight="1" x14ac:dyDescent="0.35">
      <c r="L254" s="13"/>
    </row>
    <row r="255" spans="12:12" ht="14.25" customHeight="1" x14ac:dyDescent="0.35">
      <c r="L255" s="13"/>
    </row>
    <row r="256" spans="12:12" ht="14.25" customHeight="1" x14ac:dyDescent="0.35">
      <c r="L256" s="13"/>
    </row>
    <row r="257" spans="12:12" ht="14.25" customHeight="1" x14ac:dyDescent="0.35">
      <c r="L257" s="13"/>
    </row>
    <row r="258" spans="12:12" ht="14.25" customHeight="1" x14ac:dyDescent="0.35">
      <c r="L258" s="13"/>
    </row>
    <row r="259" spans="12:12" ht="14.25" customHeight="1" x14ac:dyDescent="0.35">
      <c r="L259" s="13"/>
    </row>
    <row r="260" spans="12:12" ht="14.25" customHeight="1" x14ac:dyDescent="0.35">
      <c r="L260" s="13"/>
    </row>
    <row r="261" spans="12:12" ht="14.25" customHeight="1" x14ac:dyDescent="0.35">
      <c r="L261" s="13"/>
    </row>
    <row r="262" spans="12:12" ht="14.25" customHeight="1" x14ac:dyDescent="0.35">
      <c r="L262" s="13"/>
    </row>
    <row r="263" spans="12:12" ht="14.25" customHeight="1" x14ac:dyDescent="0.35">
      <c r="L263" s="13"/>
    </row>
    <row r="264" spans="12:12" ht="14.25" customHeight="1" x14ac:dyDescent="0.35">
      <c r="L264" s="13"/>
    </row>
    <row r="265" spans="12:12" ht="14.25" customHeight="1" x14ac:dyDescent="0.35">
      <c r="L265" s="13"/>
    </row>
    <row r="266" spans="12:12" ht="14.25" customHeight="1" x14ac:dyDescent="0.35">
      <c r="L266" s="13"/>
    </row>
    <row r="267" spans="12:12" ht="14.25" customHeight="1" x14ac:dyDescent="0.35">
      <c r="L267" s="13"/>
    </row>
    <row r="268" spans="12:12" ht="14.25" customHeight="1" x14ac:dyDescent="0.35">
      <c r="L268" s="13"/>
    </row>
    <row r="269" spans="12:12" ht="14.25" customHeight="1" x14ac:dyDescent="0.35">
      <c r="L269" s="13"/>
    </row>
    <row r="270" spans="12:12" ht="14.25" customHeight="1" x14ac:dyDescent="0.35">
      <c r="L270" s="13"/>
    </row>
    <row r="271" spans="12:12" ht="14.25" customHeight="1" x14ac:dyDescent="0.35">
      <c r="L271" s="13"/>
    </row>
    <row r="272" spans="12:12" ht="14.25" customHeight="1" x14ac:dyDescent="0.35">
      <c r="L272" s="13"/>
    </row>
    <row r="273" spans="12:12" ht="14.25" customHeight="1" x14ac:dyDescent="0.35">
      <c r="L273" s="13"/>
    </row>
    <row r="274" spans="12:12" ht="14.25" customHeight="1" x14ac:dyDescent="0.35">
      <c r="L274" s="13"/>
    </row>
    <row r="275" spans="12:12" ht="14.25" customHeight="1" x14ac:dyDescent="0.35">
      <c r="L275" s="13"/>
    </row>
    <row r="276" spans="12:12" ht="14.25" customHeight="1" x14ac:dyDescent="0.35">
      <c r="L276" s="13"/>
    </row>
    <row r="277" spans="12:12" ht="14.25" customHeight="1" x14ac:dyDescent="0.35">
      <c r="L277" s="13"/>
    </row>
    <row r="278" spans="12:12" ht="14.25" customHeight="1" x14ac:dyDescent="0.35">
      <c r="L278" s="13"/>
    </row>
    <row r="279" spans="12:12" ht="14.25" customHeight="1" x14ac:dyDescent="0.35">
      <c r="L279" s="13"/>
    </row>
    <row r="280" spans="12:12" ht="14.25" customHeight="1" x14ac:dyDescent="0.35">
      <c r="L280" s="13"/>
    </row>
    <row r="281" spans="12:12" ht="14.25" customHeight="1" x14ac:dyDescent="0.35">
      <c r="L281" s="13"/>
    </row>
    <row r="282" spans="12:12" ht="14.25" customHeight="1" x14ac:dyDescent="0.35">
      <c r="L282" s="13"/>
    </row>
    <row r="283" spans="12:12" ht="14.25" customHeight="1" x14ac:dyDescent="0.35">
      <c r="L283" s="13"/>
    </row>
    <row r="284" spans="12:12" ht="14.25" customHeight="1" x14ac:dyDescent="0.35">
      <c r="L284" s="13"/>
    </row>
    <row r="285" spans="12:12" ht="14.25" customHeight="1" x14ac:dyDescent="0.35">
      <c r="L285" s="13"/>
    </row>
    <row r="286" spans="12:12" ht="14.25" customHeight="1" x14ac:dyDescent="0.35">
      <c r="L286" s="13"/>
    </row>
    <row r="287" spans="12:12" ht="14.25" customHeight="1" x14ac:dyDescent="0.35">
      <c r="L287" s="13"/>
    </row>
    <row r="288" spans="12:12" ht="14.25" customHeight="1" x14ac:dyDescent="0.35">
      <c r="L288" s="13"/>
    </row>
    <row r="289" spans="12:12" ht="14.25" customHeight="1" x14ac:dyDescent="0.35">
      <c r="L289" s="13"/>
    </row>
    <row r="290" spans="12:12" ht="14.25" customHeight="1" x14ac:dyDescent="0.35">
      <c r="L290" s="13"/>
    </row>
    <row r="291" spans="12:12" ht="14.25" customHeight="1" x14ac:dyDescent="0.35">
      <c r="L291" s="13"/>
    </row>
    <row r="292" spans="12:12" ht="14.25" customHeight="1" x14ac:dyDescent="0.35">
      <c r="L292" s="13"/>
    </row>
    <row r="293" spans="12:12" ht="14.25" customHeight="1" x14ac:dyDescent="0.35">
      <c r="L293" s="13"/>
    </row>
    <row r="294" spans="12:12" ht="14.25" customHeight="1" x14ac:dyDescent="0.35">
      <c r="L294" s="13"/>
    </row>
    <row r="295" spans="12:12" ht="14.25" customHeight="1" x14ac:dyDescent="0.35">
      <c r="L295" s="13"/>
    </row>
    <row r="296" spans="12:12" ht="14.25" customHeight="1" x14ac:dyDescent="0.35">
      <c r="L296" s="13"/>
    </row>
    <row r="297" spans="12:12" ht="14.25" customHeight="1" x14ac:dyDescent="0.35">
      <c r="L297" s="13"/>
    </row>
    <row r="298" spans="12:12" ht="14.25" customHeight="1" x14ac:dyDescent="0.35">
      <c r="L298" s="13"/>
    </row>
    <row r="299" spans="12:12" ht="14.25" customHeight="1" x14ac:dyDescent="0.35">
      <c r="L299" s="13"/>
    </row>
    <row r="300" spans="12:12" ht="14.25" customHeight="1" x14ac:dyDescent="0.35">
      <c r="L300" s="13"/>
    </row>
    <row r="301" spans="12:12" ht="14.25" customHeight="1" x14ac:dyDescent="0.35">
      <c r="L301" s="13"/>
    </row>
    <row r="302" spans="12:12" ht="14.25" customHeight="1" x14ac:dyDescent="0.35">
      <c r="L302" s="13"/>
    </row>
    <row r="303" spans="12:12" ht="14.25" customHeight="1" x14ac:dyDescent="0.35">
      <c r="L303" s="13"/>
    </row>
    <row r="304" spans="12:12" ht="14.25" customHeight="1" x14ac:dyDescent="0.35">
      <c r="L304" s="13"/>
    </row>
    <row r="305" spans="12:12" ht="14.25" customHeight="1" x14ac:dyDescent="0.35">
      <c r="L305" s="13"/>
    </row>
    <row r="306" spans="12:12" ht="14.25" customHeight="1" x14ac:dyDescent="0.35">
      <c r="L306" s="13"/>
    </row>
    <row r="307" spans="12:12" ht="14.25" customHeight="1" x14ac:dyDescent="0.35">
      <c r="L307" s="13"/>
    </row>
    <row r="308" spans="12:12" ht="14.25" customHeight="1" x14ac:dyDescent="0.35">
      <c r="L308" s="13"/>
    </row>
    <row r="309" spans="12:12" ht="14.25" customHeight="1" x14ac:dyDescent="0.35">
      <c r="L309" s="13"/>
    </row>
    <row r="310" spans="12:12" ht="14.25" customHeight="1" x14ac:dyDescent="0.35">
      <c r="L310" s="13"/>
    </row>
    <row r="311" spans="12:12" ht="14.25" customHeight="1" x14ac:dyDescent="0.35">
      <c r="L311" s="13"/>
    </row>
    <row r="312" spans="12:12" ht="14.25" customHeight="1" x14ac:dyDescent="0.35">
      <c r="L312" s="13"/>
    </row>
    <row r="313" spans="12:12" ht="14.25" customHeight="1" x14ac:dyDescent="0.35">
      <c r="L313" s="13"/>
    </row>
    <row r="314" spans="12:12" ht="14.25" customHeight="1" x14ac:dyDescent="0.35">
      <c r="L314" s="13"/>
    </row>
    <row r="315" spans="12:12" ht="14.25" customHeight="1" x14ac:dyDescent="0.35">
      <c r="L315" s="13"/>
    </row>
    <row r="316" spans="12:12" ht="14.25" customHeight="1" x14ac:dyDescent="0.35">
      <c r="L316" s="13"/>
    </row>
    <row r="317" spans="12:12" ht="14.25" customHeight="1" x14ac:dyDescent="0.35">
      <c r="L317" s="13"/>
    </row>
    <row r="318" spans="12:12" ht="14.25" customHeight="1" x14ac:dyDescent="0.35">
      <c r="L318" s="13"/>
    </row>
    <row r="319" spans="12:12" ht="14.25" customHeight="1" x14ac:dyDescent="0.35">
      <c r="L319" s="13"/>
    </row>
    <row r="320" spans="12:12" ht="14.25" customHeight="1" x14ac:dyDescent="0.35">
      <c r="L320" s="13"/>
    </row>
    <row r="321" spans="12:12" ht="14.25" customHeight="1" x14ac:dyDescent="0.35">
      <c r="L321" s="13"/>
    </row>
    <row r="322" spans="12:12" ht="14.25" customHeight="1" x14ac:dyDescent="0.35">
      <c r="L322" s="13"/>
    </row>
    <row r="323" spans="12:12" ht="14.25" customHeight="1" x14ac:dyDescent="0.35">
      <c r="L323" s="13"/>
    </row>
    <row r="324" spans="12:12" ht="14.25" customHeight="1" x14ac:dyDescent="0.35">
      <c r="L324" s="13"/>
    </row>
    <row r="325" spans="12:12" ht="14.25" customHeight="1" x14ac:dyDescent="0.35">
      <c r="L325" s="13"/>
    </row>
    <row r="326" spans="12:12" ht="14.25" customHeight="1" x14ac:dyDescent="0.35">
      <c r="L326" s="13"/>
    </row>
    <row r="327" spans="12:12" ht="14.25" customHeight="1" x14ac:dyDescent="0.35">
      <c r="L327" s="13"/>
    </row>
    <row r="328" spans="12:12" ht="14.25" customHeight="1" x14ac:dyDescent="0.35">
      <c r="L328" s="13"/>
    </row>
    <row r="329" spans="12:12" ht="14.25" customHeight="1" x14ac:dyDescent="0.35">
      <c r="L329" s="13"/>
    </row>
    <row r="330" spans="12:12" ht="14.25" customHeight="1" x14ac:dyDescent="0.35">
      <c r="L330" s="13"/>
    </row>
    <row r="331" spans="12:12" ht="14.25" customHeight="1" x14ac:dyDescent="0.35">
      <c r="L331" s="13"/>
    </row>
    <row r="332" spans="12:12" ht="14.25" customHeight="1" x14ac:dyDescent="0.35">
      <c r="L332" s="13"/>
    </row>
    <row r="333" spans="12:12" ht="14.25" customHeight="1" x14ac:dyDescent="0.35">
      <c r="L333" s="13"/>
    </row>
    <row r="334" spans="12:12" ht="14.25" customHeight="1" x14ac:dyDescent="0.35">
      <c r="L334" s="13"/>
    </row>
    <row r="335" spans="12:12" ht="14.25" customHeight="1" x14ac:dyDescent="0.35">
      <c r="L335" s="13"/>
    </row>
    <row r="336" spans="12:12" ht="14.25" customHeight="1" x14ac:dyDescent="0.35">
      <c r="L336" s="13"/>
    </row>
    <row r="337" spans="12:12" ht="14.25" customHeight="1" x14ac:dyDescent="0.35">
      <c r="L337" s="13"/>
    </row>
    <row r="338" spans="12:12" ht="14.25" customHeight="1" x14ac:dyDescent="0.35">
      <c r="L338" s="13"/>
    </row>
    <row r="339" spans="12:12" ht="14.25" customHeight="1" x14ac:dyDescent="0.35">
      <c r="L339" s="13"/>
    </row>
    <row r="340" spans="12:12" ht="14.25" customHeight="1" x14ac:dyDescent="0.35">
      <c r="L340" s="13"/>
    </row>
    <row r="341" spans="12:12" ht="14.25" customHeight="1" x14ac:dyDescent="0.35">
      <c r="L341" s="13"/>
    </row>
    <row r="342" spans="12:12" ht="14.25" customHeight="1" x14ac:dyDescent="0.35">
      <c r="L342" s="13"/>
    </row>
    <row r="343" spans="12:12" ht="14.25" customHeight="1" x14ac:dyDescent="0.35">
      <c r="L343" s="13"/>
    </row>
    <row r="344" spans="12:12" ht="14.25" customHeight="1" x14ac:dyDescent="0.35">
      <c r="L344" s="13"/>
    </row>
    <row r="345" spans="12:12" ht="14.25" customHeight="1" x14ac:dyDescent="0.35">
      <c r="L345" s="13"/>
    </row>
    <row r="346" spans="12:12" ht="14.25" customHeight="1" x14ac:dyDescent="0.35">
      <c r="L346" s="13"/>
    </row>
    <row r="347" spans="12:12" ht="14.25" customHeight="1" x14ac:dyDescent="0.35">
      <c r="L347" s="13"/>
    </row>
    <row r="348" spans="12:12" ht="14.25" customHeight="1" x14ac:dyDescent="0.35">
      <c r="L348" s="13"/>
    </row>
    <row r="349" spans="12:12" ht="14.25" customHeight="1" x14ac:dyDescent="0.35">
      <c r="L349" s="13"/>
    </row>
    <row r="350" spans="12:12" ht="14.25" customHeight="1" x14ac:dyDescent="0.35">
      <c r="L350" s="13"/>
    </row>
    <row r="351" spans="12:12" ht="14.25" customHeight="1" x14ac:dyDescent="0.35">
      <c r="L351" s="13"/>
    </row>
    <row r="352" spans="12:12" ht="14.25" customHeight="1" x14ac:dyDescent="0.35">
      <c r="L352" s="13"/>
    </row>
    <row r="353" spans="12:12" ht="14.25" customHeight="1" x14ac:dyDescent="0.35">
      <c r="L353" s="13"/>
    </row>
    <row r="354" spans="12:12" ht="14.25" customHeight="1" x14ac:dyDescent="0.35">
      <c r="L354" s="13"/>
    </row>
    <row r="355" spans="12:12" ht="14.25" customHeight="1" x14ac:dyDescent="0.35">
      <c r="L355" s="13"/>
    </row>
    <row r="356" spans="12:12" ht="14.25" customHeight="1" x14ac:dyDescent="0.35">
      <c r="L356" s="13"/>
    </row>
    <row r="357" spans="12:12" ht="14.25" customHeight="1" x14ac:dyDescent="0.35">
      <c r="L357" s="13"/>
    </row>
    <row r="358" spans="12:12" ht="14.25" customHeight="1" x14ac:dyDescent="0.35">
      <c r="L358" s="13"/>
    </row>
    <row r="359" spans="12:12" ht="14.25" customHeight="1" x14ac:dyDescent="0.35">
      <c r="L359" s="13"/>
    </row>
    <row r="360" spans="12:12" ht="14.25" customHeight="1" x14ac:dyDescent="0.35">
      <c r="L360" s="13"/>
    </row>
    <row r="361" spans="12:12" ht="14.25" customHeight="1" x14ac:dyDescent="0.35">
      <c r="L361" s="13"/>
    </row>
    <row r="362" spans="12:12" ht="14.25" customHeight="1" x14ac:dyDescent="0.35">
      <c r="L362" s="13"/>
    </row>
    <row r="363" spans="12:12" ht="14.25" customHeight="1" x14ac:dyDescent="0.35">
      <c r="L363" s="13"/>
    </row>
    <row r="364" spans="12:12" ht="14.25" customHeight="1" x14ac:dyDescent="0.35">
      <c r="L364" s="13"/>
    </row>
    <row r="365" spans="12:12" ht="14.25" customHeight="1" x14ac:dyDescent="0.35">
      <c r="L365" s="13"/>
    </row>
    <row r="366" spans="12:12" ht="14.25" customHeight="1" x14ac:dyDescent="0.35">
      <c r="L366" s="13"/>
    </row>
    <row r="367" spans="12:12" ht="14.25" customHeight="1" x14ac:dyDescent="0.35">
      <c r="L367" s="13"/>
    </row>
    <row r="368" spans="12:12" ht="14.25" customHeight="1" x14ac:dyDescent="0.35">
      <c r="L368" s="13"/>
    </row>
    <row r="369" spans="12:12" ht="14.25" customHeight="1" x14ac:dyDescent="0.35">
      <c r="L369" s="13"/>
    </row>
    <row r="370" spans="12:12" ht="14.25" customHeight="1" x14ac:dyDescent="0.35">
      <c r="L370" s="13"/>
    </row>
    <row r="371" spans="12:12" ht="14.25" customHeight="1" x14ac:dyDescent="0.35">
      <c r="L371" s="13"/>
    </row>
    <row r="372" spans="12:12" ht="14.25" customHeight="1" x14ac:dyDescent="0.35">
      <c r="L372" s="13"/>
    </row>
    <row r="373" spans="12:12" ht="14.25" customHeight="1" x14ac:dyDescent="0.35">
      <c r="L373" s="13"/>
    </row>
    <row r="374" spans="12:12" ht="14.25" customHeight="1" x14ac:dyDescent="0.35">
      <c r="L374" s="13"/>
    </row>
    <row r="375" spans="12:12" ht="14.25" customHeight="1" x14ac:dyDescent="0.35">
      <c r="L375" s="13"/>
    </row>
    <row r="376" spans="12:12" ht="14.25" customHeight="1" x14ac:dyDescent="0.35">
      <c r="L376" s="13"/>
    </row>
    <row r="377" spans="12:12" ht="14.25" customHeight="1" x14ac:dyDescent="0.35">
      <c r="L377" s="13"/>
    </row>
    <row r="378" spans="12:12" ht="14.25" customHeight="1" x14ac:dyDescent="0.35">
      <c r="L378" s="13"/>
    </row>
    <row r="379" spans="12:12" ht="14.25" customHeight="1" x14ac:dyDescent="0.35">
      <c r="L379" s="13"/>
    </row>
    <row r="380" spans="12:12" ht="14.25" customHeight="1" x14ac:dyDescent="0.35">
      <c r="L380" s="13"/>
    </row>
    <row r="381" spans="12:12" ht="14.25" customHeight="1" x14ac:dyDescent="0.35">
      <c r="L381" s="13"/>
    </row>
    <row r="382" spans="12:12" ht="14.25" customHeight="1" x14ac:dyDescent="0.35">
      <c r="L382" s="13"/>
    </row>
    <row r="383" spans="12:12" ht="14.25" customHeight="1" x14ac:dyDescent="0.35">
      <c r="L383" s="13"/>
    </row>
    <row r="384" spans="12:12" ht="14.25" customHeight="1" x14ac:dyDescent="0.35">
      <c r="L384" s="13"/>
    </row>
    <row r="385" spans="12:12" ht="14.25" customHeight="1" x14ac:dyDescent="0.35">
      <c r="L385" s="13"/>
    </row>
    <row r="386" spans="12:12" ht="14.25" customHeight="1" x14ac:dyDescent="0.35">
      <c r="L386" s="13"/>
    </row>
    <row r="387" spans="12:12" ht="14.25" customHeight="1" x14ac:dyDescent="0.35">
      <c r="L387" s="13"/>
    </row>
    <row r="388" spans="12:12" ht="14.25" customHeight="1" x14ac:dyDescent="0.35">
      <c r="L388" s="13"/>
    </row>
    <row r="389" spans="12:12" ht="14.25" customHeight="1" x14ac:dyDescent="0.35">
      <c r="L389" s="13"/>
    </row>
    <row r="390" spans="12:12" ht="14.25" customHeight="1" x14ac:dyDescent="0.35">
      <c r="L390" s="13"/>
    </row>
    <row r="391" spans="12:12" ht="14.25" customHeight="1" x14ac:dyDescent="0.35">
      <c r="L391" s="13"/>
    </row>
    <row r="392" spans="12:12" ht="14.25" customHeight="1" x14ac:dyDescent="0.35">
      <c r="L392" s="13"/>
    </row>
    <row r="393" spans="12:12" ht="14.25" customHeight="1" x14ac:dyDescent="0.35">
      <c r="L393" s="13"/>
    </row>
    <row r="394" spans="12:12" ht="14.25" customHeight="1" x14ac:dyDescent="0.35">
      <c r="L394" s="13"/>
    </row>
    <row r="395" spans="12:12" ht="14.25" customHeight="1" x14ac:dyDescent="0.35">
      <c r="L395" s="13"/>
    </row>
    <row r="396" spans="12:12" ht="14.25" customHeight="1" x14ac:dyDescent="0.35">
      <c r="L396" s="13"/>
    </row>
    <row r="397" spans="12:12" ht="14.25" customHeight="1" x14ac:dyDescent="0.35">
      <c r="L397" s="13"/>
    </row>
    <row r="398" spans="12:12" ht="14.25" customHeight="1" x14ac:dyDescent="0.35">
      <c r="L398" s="13"/>
    </row>
    <row r="399" spans="12:12" ht="14.25" customHeight="1" x14ac:dyDescent="0.35">
      <c r="L399" s="13"/>
    </row>
    <row r="400" spans="12:12" ht="14.25" customHeight="1" x14ac:dyDescent="0.35">
      <c r="L400" s="13"/>
    </row>
    <row r="401" spans="12:12" ht="14.25" customHeight="1" x14ac:dyDescent="0.35">
      <c r="L401" s="13"/>
    </row>
    <row r="402" spans="12:12" ht="14.25" customHeight="1" x14ac:dyDescent="0.35">
      <c r="L402" s="13"/>
    </row>
    <row r="403" spans="12:12" ht="14.25" customHeight="1" x14ac:dyDescent="0.35">
      <c r="L403" s="13"/>
    </row>
    <row r="404" spans="12:12" ht="14.25" customHeight="1" x14ac:dyDescent="0.35">
      <c r="L404" s="13"/>
    </row>
    <row r="405" spans="12:12" ht="14.25" customHeight="1" x14ac:dyDescent="0.35">
      <c r="L405" s="13"/>
    </row>
    <row r="406" spans="12:12" ht="14.25" customHeight="1" x14ac:dyDescent="0.35">
      <c r="L406" s="13"/>
    </row>
    <row r="407" spans="12:12" ht="14.25" customHeight="1" x14ac:dyDescent="0.35">
      <c r="L407" s="13"/>
    </row>
    <row r="408" spans="12:12" ht="14.25" customHeight="1" x14ac:dyDescent="0.35">
      <c r="L408" s="13"/>
    </row>
    <row r="409" spans="12:12" ht="14.25" customHeight="1" x14ac:dyDescent="0.35">
      <c r="L409" s="13"/>
    </row>
    <row r="410" spans="12:12" ht="14.25" customHeight="1" x14ac:dyDescent="0.35">
      <c r="L410" s="13"/>
    </row>
    <row r="411" spans="12:12" ht="14.25" customHeight="1" x14ac:dyDescent="0.35">
      <c r="L411" s="13"/>
    </row>
    <row r="412" spans="12:12" ht="14.25" customHeight="1" x14ac:dyDescent="0.35">
      <c r="L412" s="13"/>
    </row>
    <row r="413" spans="12:12" ht="14.25" customHeight="1" x14ac:dyDescent="0.35">
      <c r="L413" s="13"/>
    </row>
    <row r="414" spans="12:12" ht="14.25" customHeight="1" x14ac:dyDescent="0.35">
      <c r="L414" s="13"/>
    </row>
    <row r="415" spans="12:12" ht="14.25" customHeight="1" x14ac:dyDescent="0.35">
      <c r="L415" s="13"/>
    </row>
    <row r="416" spans="12:12" ht="14.25" customHeight="1" x14ac:dyDescent="0.35">
      <c r="L416" s="13"/>
    </row>
    <row r="417" spans="12:12" ht="14.25" customHeight="1" x14ac:dyDescent="0.35">
      <c r="L417" s="13"/>
    </row>
    <row r="418" spans="12:12" ht="14.25" customHeight="1" x14ac:dyDescent="0.35">
      <c r="L418" s="13"/>
    </row>
    <row r="419" spans="12:12" ht="14.25" customHeight="1" x14ac:dyDescent="0.35">
      <c r="L419" s="13"/>
    </row>
    <row r="420" spans="12:12" ht="14.25" customHeight="1" x14ac:dyDescent="0.35">
      <c r="L420" s="13"/>
    </row>
    <row r="421" spans="12:12" ht="14.25" customHeight="1" x14ac:dyDescent="0.35">
      <c r="L421" s="13"/>
    </row>
    <row r="422" spans="12:12" ht="14.25" customHeight="1" x14ac:dyDescent="0.35">
      <c r="L422" s="13"/>
    </row>
    <row r="423" spans="12:12" ht="14.25" customHeight="1" x14ac:dyDescent="0.35">
      <c r="L423" s="13"/>
    </row>
    <row r="424" spans="12:12" ht="14.25" customHeight="1" x14ac:dyDescent="0.35">
      <c r="L424" s="13"/>
    </row>
    <row r="425" spans="12:12" ht="14.25" customHeight="1" x14ac:dyDescent="0.35">
      <c r="L425" s="13"/>
    </row>
    <row r="426" spans="12:12" ht="14.25" customHeight="1" x14ac:dyDescent="0.35">
      <c r="L426" s="13"/>
    </row>
    <row r="427" spans="12:12" ht="14.25" customHeight="1" x14ac:dyDescent="0.35">
      <c r="L427" s="13"/>
    </row>
    <row r="428" spans="12:12" ht="14.25" customHeight="1" x14ac:dyDescent="0.35">
      <c r="L428" s="13"/>
    </row>
    <row r="429" spans="12:12" ht="14.25" customHeight="1" x14ac:dyDescent="0.35">
      <c r="L429" s="13"/>
    </row>
    <row r="430" spans="12:12" ht="14.25" customHeight="1" x14ac:dyDescent="0.35">
      <c r="L430" s="13"/>
    </row>
    <row r="431" spans="12:12" ht="14.25" customHeight="1" x14ac:dyDescent="0.35">
      <c r="L431" s="13"/>
    </row>
    <row r="432" spans="12:12" ht="14.25" customHeight="1" x14ac:dyDescent="0.35">
      <c r="L432" s="13"/>
    </row>
    <row r="433" spans="12:12" ht="14.25" customHeight="1" x14ac:dyDescent="0.35">
      <c r="L433" s="13"/>
    </row>
    <row r="434" spans="12:12" ht="14.25" customHeight="1" x14ac:dyDescent="0.35">
      <c r="L434" s="13"/>
    </row>
    <row r="435" spans="12:12" ht="14.25" customHeight="1" x14ac:dyDescent="0.35">
      <c r="L435" s="13"/>
    </row>
    <row r="436" spans="12:12" ht="14.25" customHeight="1" x14ac:dyDescent="0.35">
      <c r="L436" s="13"/>
    </row>
    <row r="437" spans="12:12" ht="14.25" customHeight="1" x14ac:dyDescent="0.35">
      <c r="L437" s="13"/>
    </row>
    <row r="438" spans="12:12" ht="14.25" customHeight="1" x14ac:dyDescent="0.35">
      <c r="L438" s="13"/>
    </row>
    <row r="439" spans="12:12" ht="14.25" customHeight="1" x14ac:dyDescent="0.35">
      <c r="L439" s="13"/>
    </row>
    <row r="440" spans="12:12" ht="14.25" customHeight="1" x14ac:dyDescent="0.35">
      <c r="L440" s="13"/>
    </row>
    <row r="441" spans="12:12" ht="14.25" customHeight="1" x14ac:dyDescent="0.35">
      <c r="L441" s="13"/>
    </row>
    <row r="442" spans="12:12" ht="14.25" customHeight="1" x14ac:dyDescent="0.35">
      <c r="L442" s="13"/>
    </row>
    <row r="443" spans="12:12" ht="14.25" customHeight="1" x14ac:dyDescent="0.35">
      <c r="L443" s="13"/>
    </row>
    <row r="444" spans="12:12" ht="14.25" customHeight="1" x14ac:dyDescent="0.35">
      <c r="L444" s="13"/>
    </row>
    <row r="445" spans="12:12" ht="14.25" customHeight="1" x14ac:dyDescent="0.35">
      <c r="L445" s="13"/>
    </row>
    <row r="446" spans="12:12" ht="14.25" customHeight="1" x14ac:dyDescent="0.35">
      <c r="L446" s="13"/>
    </row>
    <row r="447" spans="12:12" ht="14.25" customHeight="1" x14ac:dyDescent="0.35">
      <c r="L447" s="13"/>
    </row>
    <row r="448" spans="12:12" ht="14.25" customHeight="1" x14ac:dyDescent="0.35">
      <c r="L448" s="13"/>
    </row>
    <row r="449" spans="12:12" ht="14.25" customHeight="1" x14ac:dyDescent="0.35">
      <c r="L449" s="13"/>
    </row>
    <row r="450" spans="12:12" ht="14.25" customHeight="1" x14ac:dyDescent="0.35">
      <c r="L450" s="13"/>
    </row>
    <row r="451" spans="12:12" ht="14.25" customHeight="1" x14ac:dyDescent="0.35">
      <c r="L451" s="13"/>
    </row>
    <row r="452" spans="12:12" ht="14.25" customHeight="1" x14ac:dyDescent="0.35">
      <c r="L452" s="13"/>
    </row>
    <row r="453" spans="12:12" ht="14.25" customHeight="1" x14ac:dyDescent="0.35">
      <c r="L453" s="13"/>
    </row>
    <row r="454" spans="12:12" ht="14.25" customHeight="1" x14ac:dyDescent="0.35">
      <c r="L454" s="13"/>
    </row>
    <row r="455" spans="12:12" ht="14.25" customHeight="1" x14ac:dyDescent="0.35">
      <c r="L455" s="13"/>
    </row>
    <row r="456" spans="12:12" ht="14.25" customHeight="1" x14ac:dyDescent="0.35">
      <c r="L456" s="13"/>
    </row>
    <row r="457" spans="12:12" ht="14.25" customHeight="1" x14ac:dyDescent="0.35">
      <c r="L457" s="13"/>
    </row>
    <row r="458" spans="12:12" ht="14.25" customHeight="1" x14ac:dyDescent="0.35">
      <c r="L458" s="13"/>
    </row>
    <row r="459" spans="12:12" ht="14.25" customHeight="1" x14ac:dyDescent="0.35">
      <c r="L459" s="13"/>
    </row>
    <row r="460" spans="12:12" ht="14.25" customHeight="1" x14ac:dyDescent="0.35">
      <c r="L460" s="13"/>
    </row>
    <row r="461" spans="12:12" ht="14.25" customHeight="1" x14ac:dyDescent="0.35">
      <c r="L461" s="13"/>
    </row>
    <row r="462" spans="12:12" ht="14.25" customHeight="1" x14ac:dyDescent="0.35">
      <c r="L462" s="13"/>
    </row>
    <row r="463" spans="12:12" ht="14.25" customHeight="1" x14ac:dyDescent="0.35">
      <c r="L463" s="13"/>
    </row>
    <row r="464" spans="12:12" ht="14.25" customHeight="1" x14ac:dyDescent="0.35">
      <c r="L464" s="13"/>
    </row>
    <row r="465" spans="12:12" ht="14.25" customHeight="1" x14ac:dyDescent="0.35">
      <c r="L465" s="13"/>
    </row>
    <row r="466" spans="12:12" ht="14.25" customHeight="1" x14ac:dyDescent="0.35">
      <c r="L466" s="13"/>
    </row>
    <row r="467" spans="12:12" ht="14.25" customHeight="1" x14ac:dyDescent="0.35">
      <c r="L467" s="13"/>
    </row>
    <row r="468" spans="12:12" ht="14.25" customHeight="1" x14ac:dyDescent="0.35">
      <c r="L468" s="13"/>
    </row>
    <row r="469" spans="12:12" ht="14.25" customHeight="1" x14ac:dyDescent="0.35">
      <c r="L469" s="13"/>
    </row>
    <row r="470" spans="12:12" ht="14.25" customHeight="1" x14ac:dyDescent="0.35">
      <c r="L470" s="13"/>
    </row>
    <row r="471" spans="12:12" ht="14.25" customHeight="1" x14ac:dyDescent="0.35">
      <c r="L471" s="13"/>
    </row>
    <row r="472" spans="12:12" ht="14.25" customHeight="1" x14ac:dyDescent="0.35">
      <c r="L472" s="13"/>
    </row>
    <row r="473" spans="12:12" ht="14.25" customHeight="1" x14ac:dyDescent="0.35">
      <c r="L473" s="13"/>
    </row>
    <row r="474" spans="12:12" ht="14.25" customHeight="1" x14ac:dyDescent="0.35">
      <c r="L474" s="13"/>
    </row>
    <row r="475" spans="12:12" ht="14.25" customHeight="1" x14ac:dyDescent="0.35">
      <c r="L475" s="13"/>
    </row>
    <row r="476" spans="12:12" ht="14.25" customHeight="1" x14ac:dyDescent="0.35">
      <c r="L476" s="13"/>
    </row>
    <row r="477" spans="12:12" ht="14.25" customHeight="1" x14ac:dyDescent="0.35">
      <c r="L477" s="13"/>
    </row>
    <row r="478" spans="12:12" ht="14.25" customHeight="1" x14ac:dyDescent="0.35">
      <c r="L478" s="13"/>
    </row>
    <row r="479" spans="12:12" ht="14.25" customHeight="1" x14ac:dyDescent="0.35">
      <c r="L479" s="13"/>
    </row>
    <row r="480" spans="12:12" ht="14.25" customHeight="1" x14ac:dyDescent="0.35">
      <c r="L480" s="13"/>
    </row>
    <row r="481" spans="12:12" ht="14.25" customHeight="1" x14ac:dyDescent="0.35">
      <c r="L481" s="13"/>
    </row>
    <row r="482" spans="12:12" ht="14.25" customHeight="1" x14ac:dyDescent="0.35">
      <c r="L482" s="13"/>
    </row>
    <row r="483" spans="12:12" ht="14.25" customHeight="1" x14ac:dyDescent="0.35">
      <c r="L483" s="13"/>
    </row>
    <row r="484" spans="12:12" ht="14.25" customHeight="1" x14ac:dyDescent="0.35">
      <c r="L484" s="13"/>
    </row>
    <row r="485" spans="12:12" ht="14.25" customHeight="1" x14ac:dyDescent="0.35">
      <c r="L485" s="13"/>
    </row>
    <row r="486" spans="12:12" ht="14.25" customHeight="1" x14ac:dyDescent="0.35">
      <c r="L486" s="13"/>
    </row>
    <row r="487" spans="12:12" ht="14.25" customHeight="1" x14ac:dyDescent="0.35">
      <c r="L487" s="13"/>
    </row>
    <row r="488" spans="12:12" ht="14.25" customHeight="1" x14ac:dyDescent="0.35">
      <c r="L488" s="13"/>
    </row>
    <row r="489" spans="12:12" ht="14.25" customHeight="1" x14ac:dyDescent="0.35">
      <c r="L489" s="13"/>
    </row>
    <row r="490" spans="12:12" ht="14.25" customHeight="1" x14ac:dyDescent="0.35">
      <c r="L490" s="13"/>
    </row>
    <row r="491" spans="12:12" ht="14.25" customHeight="1" x14ac:dyDescent="0.35">
      <c r="L491" s="13"/>
    </row>
    <row r="492" spans="12:12" ht="14.25" customHeight="1" x14ac:dyDescent="0.35">
      <c r="L492" s="13"/>
    </row>
    <row r="493" spans="12:12" ht="14.25" customHeight="1" x14ac:dyDescent="0.35">
      <c r="L493" s="13"/>
    </row>
    <row r="494" spans="12:12" ht="14.25" customHeight="1" x14ac:dyDescent="0.35">
      <c r="L494" s="13"/>
    </row>
    <row r="495" spans="12:12" ht="14.25" customHeight="1" x14ac:dyDescent="0.35">
      <c r="L495" s="13"/>
    </row>
    <row r="496" spans="12:12" ht="14.25" customHeight="1" x14ac:dyDescent="0.35">
      <c r="L496" s="13"/>
    </row>
    <row r="497" spans="12:12" ht="14.25" customHeight="1" x14ac:dyDescent="0.35">
      <c r="L497" s="13"/>
    </row>
    <row r="498" spans="12:12" ht="14.25" customHeight="1" x14ac:dyDescent="0.35">
      <c r="L498" s="13"/>
    </row>
    <row r="499" spans="12:12" ht="14.25" customHeight="1" x14ac:dyDescent="0.35">
      <c r="L499" s="13"/>
    </row>
    <row r="500" spans="12:12" ht="14.25" customHeight="1" x14ac:dyDescent="0.35">
      <c r="L500" s="13"/>
    </row>
    <row r="501" spans="12:12" ht="14.25" customHeight="1" x14ac:dyDescent="0.35">
      <c r="L501" s="13"/>
    </row>
    <row r="502" spans="12:12" ht="14.25" customHeight="1" x14ac:dyDescent="0.35">
      <c r="L502" s="13"/>
    </row>
    <row r="503" spans="12:12" ht="14.25" customHeight="1" x14ac:dyDescent="0.35">
      <c r="L503" s="13"/>
    </row>
    <row r="504" spans="12:12" ht="14.25" customHeight="1" x14ac:dyDescent="0.35">
      <c r="L504" s="13"/>
    </row>
    <row r="505" spans="12:12" ht="14.25" customHeight="1" x14ac:dyDescent="0.35">
      <c r="L505" s="13"/>
    </row>
    <row r="506" spans="12:12" ht="14.25" customHeight="1" x14ac:dyDescent="0.35">
      <c r="L506" s="13"/>
    </row>
    <row r="507" spans="12:12" ht="14.25" customHeight="1" x14ac:dyDescent="0.35">
      <c r="L507" s="13"/>
    </row>
    <row r="508" spans="12:12" ht="14.25" customHeight="1" x14ac:dyDescent="0.35">
      <c r="L508" s="13"/>
    </row>
    <row r="509" spans="12:12" ht="14.25" customHeight="1" x14ac:dyDescent="0.35">
      <c r="L509" s="13"/>
    </row>
    <row r="510" spans="12:12" ht="14.25" customHeight="1" x14ac:dyDescent="0.35">
      <c r="L510" s="13"/>
    </row>
    <row r="511" spans="12:12" ht="14.25" customHeight="1" x14ac:dyDescent="0.35">
      <c r="L511" s="13"/>
    </row>
    <row r="512" spans="12:12" ht="14.25" customHeight="1" x14ac:dyDescent="0.35">
      <c r="L512" s="13"/>
    </row>
    <row r="513" spans="12:12" ht="14.25" customHeight="1" x14ac:dyDescent="0.35">
      <c r="L513" s="13"/>
    </row>
    <row r="514" spans="12:12" ht="14.25" customHeight="1" x14ac:dyDescent="0.35">
      <c r="L514" s="13"/>
    </row>
    <row r="515" spans="12:12" ht="14.25" customHeight="1" x14ac:dyDescent="0.35">
      <c r="L515" s="13"/>
    </row>
    <row r="516" spans="12:12" ht="14.25" customHeight="1" x14ac:dyDescent="0.35">
      <c r="L516" s="13"/>
    </row>
    <row r="517" spans="12:12" ht="14.25" customHeight="1" x14ac:dyDescent="0.35">
      <c r="L517" s="13"/>
    </row>
    <row r="518" spans="12:12" ht="14.25" customHeight="1" x14ac:dyDescent="0.35">
      <c r="L518" s="13"/>
    </row>
    <row r="519" spans="12:12" ht="14.25" customHeight="1" x14ac:dyDescent="0.35">
      <c r="L519" s="13"/>
    </row>
    <row r="520" spans="12:12" ht="14.25" customHeight="1" x14ac:dyDescent="0.35">
      <c r="L520" s="13"/>
    </row>
    <row r="521" spans="12:12" ht="14.25" customHeight="1" x14ac:dyDescent="0.35">
      <c r="L521" s="13"/>
    </row>
    <row r="522" spans="12:12" ht="14.25" customHeight="1" x14ac:dyDescent="0.35">
      <c r="L522" s="13"/>
    </row>
    <row r="523" spans="12:12" ht="14.25" customHeight="1" x14ac:dyDescent="0.35">
      <c r="L523" s="13"/>
    </row>
    <row r="524" spans="12:12" ht="14.25" customHeight="1" x14ac:dyDescent="0.35">
      <c r="L524" s="13"/>
    </row>
    <row r="525" spans="12:12" ht="14.25" customHeight="1" x14ac:dyDescent="0.35">
      <c r="L525" s="13"/>
    </row>
    <row r="526" spans="12:12" ht="14.25" customHeight="1" x14ac:dyDescent="0.35">
      <c r="L526" s="13"/>
    </row>
    <row r="527" spans="12:12" ht="14.25" customHeight="1" x14ac:dyDescent="0.35">
      <c r="L527" s="13"/>
    </row>
    <row r="528" spans="12:12" ht="14.25" customHeight="1" x14ac:dyDescent="0.35">
      <c r="L528" s="13"/>
    </row>
    <row r="529" spans="12:12" ht="14.25" customHeight="1" x14ac:dyDescent="0.35">
      <c r="L529" s="13"/>
    </row>
    <row r="530" spans="12:12" ht="14.25" customHeight="1" x14ac:dyDescent="0.35">
      <c r="L530" s="13"/>
    </row>
    <row r="531" spans="12:12" ht="14.25" customHeight="1" x14ac:dyDescent="0.35">
      <c r="L531" s="13"/>
    </row>
    <row r="532" spans="12:12" ht="14.25" customHeight="1" x14ac:dyDescent="0.35">
      <c r="L532" s="13"/>
    </row>
    <row r="533" spans="12:12" ht="14.25" customHeight="1" x14ac:dyDescent="0.35">
      <c r="L533" s="13"/>
    </row>
    <row r="534" spans="12:12" ht="14.25" customHeight="1" x14ac:dyDescent="0.35">
      <c r="L534" s="13"/>
    </row>
    <row r="535" spans="12:12" ht="14.25" customHeight="1" x14ac:dyDescent="0.35">
      <c r="L535" s="13"/>
    </row>
    <row r="536" spans="12:12" ht="14.25" customHeight="1" x14ac:dyDescent="0.35">
      <c r="L536" s="13"/>
    </row>
    <row r="537" spans="12:12" ht="14.25" customHeight="1" x14ac:dyDescent="0.35">
      <c r="L537" s="13"/>
    </row>
    <row r="538" spans="12:12" ht="14.25" customHeight="1" x14ac:dyDescent="0.35">
      <c r="L538" s="13"/>
    </row>
    <row r="539" spans="12:12" ht="14.25" customHeight="1" x14ac:dyDescent="0.35">
      <c r="L539" s="13"/>
    </row>
    <row r="540" spans="12:12" ht="14.25" customHeight="1" x14ac:dyDescent="0.35">
      <c r="L540" s="13"/>
    </row>
    <row r="541" spans="12:12" ht="14.25" customHeight="1" x14ac:dyDescent="0.35">
      <c r="L541" s="13"/>
    </row>
    <row r="542" spans="12:12" ht="14.25" customHeight="1" x14ac:dyDescent="0.35">
      <c r="L542" s="13"/>
    </row>
    <row r="543" spans="12:12" ht="14.25" customHeight="1" x14ac:dyDescent="0.35">
      <c r="L543" s="13"/>
    </row>
    <row r="544" spans="12:12" ht="14.25" customHeight="1" x14ac:dyDescent="0.35">
      <c r="L544" s="13"/>
    </row>
    <row r="545" spans="12:12" ht="14.25" customHeight="1" x14ac:dyDescent="0.35">
      <c r="L545" s="13"/>
    </row>
    <row r="546" spans="12:12" ht="14.25" customHeight="1" x14ac:dyDescent="0.35">
      <c r="L546" s="13"/>
    </row>
    <row r="547" spans="12:12" ht="14.25" customHeight="1" x14ac:dyDescent="0.35">
      <c r="L547" s="13"/>
    </row>
    <row r="548" spans="12:12" ht="14.25" customHeight="1" x14ac:dyDescent="0.35">
      <c r="L548" s="13"/>
    </row>
    <row r="549" spans="12:12" ht="14.25" customHeight="1" x14ac:dyDescent="0.35">
      <c r="L549" s="13"/>
    </row>
    <row r="550" spans="12:12" ht="14.25" customHeight="1" x14ac:dyDescent="0.35">
      <c r="L550" s="13"/>
    </row>
    <row r="551" spans="12:12" ht="14.25" customHeight="1" x14ac:dyDescent="0.35">
      <c r="L551" s="13"/>
    </row>
    <row r="552" spans="12:12" ht="14.25" customHeight="1" x14ac:dyDescent="0.35">
      <c r="L552" s="13"/>
    </row>
    <row r="553" spans="12:12" ht="14.25" customHeight="1" x14ac:dyDescent="0.35">
      <c r="L553" s="13"/>
    </row>
    <row r="554" spans="12:12" ht="14.25" customHeight="1" x14ac:dyDescent="0.35">
      <c r="L554" s="13"/>
    </row>
    <row r="555" spans="12:12" ht="14.25" customHeight="1" x14ac:dyDescent="0.35">
      <c r="L555" s="13"/>
    </row>
    <row r="556" spans="12:12" ht="14.25" customHeight="1" x14ac:dyDescent="0.35">
      <c r="L556" s="13"/>
    </row>
    <row r="557" spans="12:12" ht="14.25" customHeight="1" x14ac:dyDescent="0.35">
      <c r="L557" s="13"/>
    </row>
    <row r="558" spans="12:12" ht="14.25" customHeight="1" x14ac:dyDescent="0.35">
      <c r="L558" s="13"/>
    </row>
    <row r="559" spans="12:12" ht="14.25" customHeight="1" x14ac:dyDescent="0.35">
      <c r="L559" s="13"/>
    </row>
    <row r="560" spans="12:12" ht="14.25" customHeight="1" x14ac:dyDescent="0.35">
      <c r="L560" s="13"/>
    </row>
    <row r="561" spans="12:12" ht="14.25" customHeight="1" x14ac:dyDescent="0.35">
      <c r="L561" s="13"/>
    </row>
    <row r="562" spans="12:12" ht="14.25" customHeight="1" x14ac:dyDescent="0.35">
      <c r="L562" s="13"/>
    </row>
    <row r="563" spans="12:12" ht="14.25" customHeight="1" x14ac:dyDescent="0.35">
      <c r="L563" s="13"/>
    </row>
    <row r="564" spans="12:12" ht="14.25" customHeight="1" x14ac:dyDescent="0.35">
      <c r="L564" s="13"/>
    </row>
    <row r="565" spans="12:12" ht="14.25" customHeight="1" x14ac:dyDescent="0.35">
      <c r="L565" s="13"/>
    </row>
    <row r="566" spans="12:12" ht="14.25" customHeight="1" x14ac:dyDescent="0.35">
      <c r="L566" s="13"/>
    </row>
    <row r="567" spans="12:12" ht="14.25" customHeight="1" x14ac:dyDescent="0.35">
      <c r="L567" s="13"/>
    </row>
    <row r="568" spans="12:12" ht="14.25" customHeight="1" x14ac:dyDescent="0.35">
      <c r="L568" s="13"/>
    </row>
    <row r="569" spans="12:12" ht="14.25" customHeight="1" x14ac:dyDescent="0.35">
      <c r="L569" s="13"/>
    </row>
    <row r="570" spans="12:12" ht="14.25" customHeight="1" x14ac:dyDescent="0.35">
      <c r="L570" s="13"/>
    </row>
    <row r="571" spans="12:12" ht="14.25" customHeight="1" x14ac:dyDescent="0.35">
      <c r="L571" s="13"/>
    </row>
    <row r="572" spans="12:12" ht="14.25" customHeight="1" x14ac:dyDescent="0.35">
      <c r="L572" s="13"/>
    </row>
    <row r="573" spans="12:12" ht="14.25" customHeight="1" x14ac:dyDescent="0.35">
      <c r="L573" s="13"/>
    </row>
    <row r="574" spans="12:12" ht="14.25" customHeight="1" x14ac:dyDescent="0.35">
      <c r="L574" s="13"/>
    </row>
    <row r="575" spans="12:12" ht="14.25" customHeight="1" x14ac:dyDescent="0.35">
      <c r="L575" s="13"/>
    </row>
    <row r="576" spans="12:12" ht="14.25" customHeight="1" x14ac:dyDescent="0.35">
      <c r="L576" s="13"/>
    </row>
    <row r="577" spans="12:12" ht="14.25" customHeight="1" x14ac:dyDescent="0.35">
      <c r="L577" s="13"/>
    </row>
    <row r="578" spans="12:12" ht="14.25" customHeight="1" x14ac:dyDescent="0.35">
      <c r="L578" s="13"/>
    </row>
    <row r="579" spans="12:12" ht="14.25" customHeight="1" x14ac:dyDescent="0.35">
      <c r="L579" s="13"/>
    </row>
    <row r="580" spans="12:12" ht="14.25" customHeight="1" x14ac:dyDescent="0.35">
      <c r="L580" s="13"/>
    </row>
    <row r="581" spans="12:12" ht="14.25" customHeight="1" x14ac:dyDescent="0.35">
      <c r="L581" s="13"/>
    </row>
    <row r="582" spans="12:12" ht="14.25" customHeight="1" x14ac:dyDescent="0.35">
      <c r="L582" s="13"/>
    </row>
    <row r="583" spans="12:12" ht="14.25" customHeight="1" x14ac:dyDescent="0.35">
      <c r="L583" s="13"/>
    </row>
    <row r="584" spans="12:12" ht="14.25" customHeight="1" x14ac:dyDescent="0.35">
      <c r="L584" s="13"/>
    </row>
    <row r="585" spans="12:12" ht="14.25" customHeight="1" x14ac:dyDescent="0.35">
      <c r="L585" s="13"/>
    </row>
    <row r="586" spans="12:12" ht="14.25" customHeight="1" x14ac:dyDescent="0.35">
      <c r="L586" s="13"/>
    </row>
    <row r="587" spans="12:12" ht="14.25" customHeight="1" x14ac:dyDescent="0.35">
      <c r="L587" s="13"/>
    </row>
    <row r="588" spans="12:12" ht="14.25" customHeight="1" x14ac:dyDescent="0.35">
      <c r="L588" s="13"/>
    </row>
    <row r="589" spans="12:12" ht="14.25" customHeight="1" x14ac:dyDescent="0.35">
      <c r="L589" s="13"/>
    </row>
    <row r="590" spans="12:12" ht="14.25" customHeight="1" x14ac:dyDescent="0.35">
      <c r="L590" s="13"/>
    </row>
    <row r="591" spans="12:12" ht="14.25" customHeight="1" x14ac:dyDescent="0.35">
      <c r="L591" s="13"/>
    </row>
    <row r="592" spans="12:12" ht="14.25" customHeight="1" x14ac:dyDescent="0.35">
      <c r="L592" s="13"/>
    </row>
    <row r="593" spans="12:12" ht="14.25" customHeight="1" x14ac:dyDescent="0.35">
      <c r="L593" s="13"/>
    </row>
    <row r="594" spans="12:12" ht="14.25" customHeight="1" x14ac:dyDescent="0.35">
      <c r="L594" s="13"/>
    </row>
    <row r="595" spans="12:12" ht="14.25" customHeight="1" x14ac:dyDescent="0.35">
      <c r="L595" s="13"/>
    </row>
    <row r="596" spans="12:12" ht="14.25" customHeight="1" x14ac:dyDescent="0.35">
      <c r="L596" s="13"/>
    </row>
    <row r="597" spans="12:12" ht="14.25" customHeight="1" x14ac:dyDescent="0.35">
      <c r="L597" s="13"/>
    </row>
    <row r="598" spans="12:12" ht="14.25" customHeight="1" x14ac:dyDescent="0.35">
      <c r="L598" s="13"/>
    </row>
    <row r="599" spans="12:12" ht="14.25" customHeight="1" x14ac:dyDescent="0.35">
      <c r="L599" s="13"/>
    </row>
    <row r="600" spans="12:12" ht="14.25" customHeight="1" x14ac:dyDescent="0.35">
      <c r="L600" s="13"/>
    </row>
    <row r="601" spans="12:12" ht="14.25" customHeight="1" x14ac:dyDescent="0.35">
      <c r="L601" s="13"/>
    </row>
    <row r="602" spans="12:12" ht="14.25" customHeight="1" x14ac:dyDescent="0.35">
      <c r="L602" s="13"/>
    </row>
    <row r="603" spans="12:12" ht="14.25" customHeight="1" x14ac:dyDescent="0.35">
      <c r="L603" s="13"/>
    </row>
    <row r="604" spans="12:12" ht="14.25" customHeight="1" x14ac:dyDescent="0.35">
      <c r="L604" s="13"/>
    </row>
    <row r="605" spans="12:12" ht="14.25" customHeight="1" x14ac:dyDescent="0.35">
      <c r="L605" s="13"/>
    </row>
    <row r="606" spans="12:12" ht="14.25" customHeight="1" x14ac:dyDescent="0.35">
      <c r="L606" s="13"/>
    </row>
    <row r="607" spans="12:12" ht="14.25" customHeight="1" x14ac:dyDescent="0.35">
      <c r="L607" s="13"/>
    </row>
    <row r="608" spans="12:12" ht="14.25" customHeight="1" x14ac:dyDescent="0.35">
      <c r="L608" s="13"/>
    </row>
    <row r="609" spans="12:12" ht="14.25" customHeight="1" x14ac:dyDescent="0.35">
      <c r="L609" s="13"/>
    </row>
    <row r="610" spans="12:12" ht="14.25" customHeight="1" x14ac:dyDescent="0.35">
      <c r="L610" s="13"/>
    </row>
    <row r="611" spans="12:12" ht="14.25" customHeight="1" x14ac:dyDescent="0.35">
      <c r="L611" s="13"/>
    </row>
    <row r="612" spans="12:12" ht="14.25" customHeight="1" x14ac:dyDescent="0.35">
      <c r="L612" s="13"/>
    </row>
    <row r="613" spans="12:12" ht="14.25" customHeight="1" x14ac:dyDescent="0.35">
      <c r="L613" s="13"/>
    </row>
    <row r="614" spans="12:12" ht="14.25" customHeight="1" x14ac:dyDescent="0.35">
      <c r="L614" s="13"/>
    </row>
    <row r="615" spans="12:12" ht="14.25" customHeight="1" x14ac:dyDescent="0.35">
      <c r="L615" s="13"/>
    </row>
    <row r="616" spans="12:12" ht="14.25" customHeight="1" x14ac:dyDescent="0.35">
      <c r="L616" s="13"/>
    </row>
    <row r="617" spans="12:12" ht="14.25" customHeight="1" x14ac:dyDescent="0.35">
      <c r="L617" s="13"/>
    </row>
    <row r="618" spans="12:12" ht="14.25" customHeight="1" x14ac:dyDescent="0.35">
      <c r="L618" s="13"/>
    </row>
    <row r="619" spans="12:12" ht="14.25" customHeight="1" x14ac:dyDescent="0.35">
      <c r="L619" s="13"/>
    </row>
    <row r="620" spans="12:12" ht="14.25" customHeight="1" x14ac:dyDescent="0.35">
      <c r="L620" s="13"/>
    </row>
    <row r="621" spans="12:12" ht="14.25" customHeight="1" x14ac:dyDescent="0.35">
      <c r="L621" s="13"/>
    </row>
    <row r="622" spans="12:12" ht="14.25" customHeight="1" x14ac:dyDescent="0.35">
      <c r="L622" s="13"/>
    </row>
    <row r="623" spans="12:12" ht="14.25" customHeight="1" x14ac:dyDescent="0.35">
      <c r="L623" s="13"/>
    </row>
    <row r="624" spans="12:12" ht="14.25" customHeight="1" x14ac:dyDescent="0.35">
      <c r="L624" s="13"/>
    </row>
    <row r="625" spans="12:12" ht="14.25" customHeight="1" x14ac:dyDescent="0.35">
      <c r="L625" s="13"/>
    </row>
    <row r="626" spans="12:12" ht="14.25" customHeight="1" x14ac:dyDescent="0.35">
      <c r="L626" s="13"/>
    </row>
    <row r="627" spans="12:12" ht="14.25" customHeight="1" x14ac:dyDescent="0.35">
      <c r="L627" s="13"/>
    </row>
    <row r="628" spans="12:12" ht="14.25" customHeight="1" x14ac:dyDescent="0.35">
      <c r="L628" s="13"/>
    </row>
    <row r="629" spans="12:12" ht="14.25" customHeight="1" x14ac:dyDescent="0.35">
      <c r="L629" s="13"/>
    </row>
    <row r="630" spans="12:12" ht="14.25" customHeight="1" x14ac:dyDescent="0.35">
      <c r="L630" s="13"/>
    </row>
    <row r="631" spans="12:12" ht="14.25" customHeight="1" x14ac:dyDescent="0.35">
      <c r="L631" s="13"/>
    </row>
    <row r="632" spans="12:12" ht="14.25" customHeight="1" x14ac:dyDescent="0.35">
      <c r="L632" s="13"/>
    </row>
    <row r="633" spans="12:12" ht="14.25" customHeight="1" x14ac:dyDescent="0.35">
      <c r="L633" s="13"/>
    </row>
    <row r="634" spans="12:12" ht="14.25" customHeight="1" x14ac:dyDescent="0.35">
      <c r="L634" s="13"/>
    </row>
    <row r="635" spans="12:12" ht="14.25" customHeight="1" x14ac:dyDescent="0.35">
      <c r="L635" s="13"/>
    </row>
    <row r="636" spans="12:12" ht="14.25" customHeight="1" x14ac:dyDescent="0.35">
      <c r="L636" s="13"/>
    </row>
    <row r="637" spans="12:12" ht="14.25" customHeight="1" x14ac:dyDescent="0.35">
      <c r="L637" s="13"/>
    </row>
    <row r="638" spans="12:12" ht="14.25" customHeight="1" x14ac:dyDescent="0.35">
      <c r="L638" s="13"/>
    </row>
    <row r="639" spans="12:12" ht="14.25" customHeight="1" x14ac:dyDescent="0.35">
      <c r="L639" s="13"/>
    </row>
    <row r="640" spans="12:12" ht="14.25" customHeight="1" x14ac:dyDescent="0.35">
      <c r="L640" s="13"/>
    </row>
    <row r="641" spans="12:12" ht="14.25" customHeight="1" x14ac:dyDescent="0.35">
      <c r="L641" s="13"/>
    </row>
    <row r="642" spans="12:12" ht="14.25" customHeight="1" x14ac:dyDescent="0.35">
      <c r="L642" s="13"/>
    </row>
    <row r="643" spans="12:12" ht="14.25" customHeight="1" x14ac:dyDescent="0.35">
      <c r="L643" s="13"/>
    </row>
    <row r="644" spans="12:12" ht="14.25" customHeight="1" x14ac:dyDescent="0.35">
      <c r="L644" s="13"/>
    </row>
    <row r="645" spans="12:12" ht="14.25" customHeight="1" x14ac:dyDescent="0.35">
      <c r="L645" s="13"/>
    </row>
    <row r="646" spans="12:12" ht="14.25" customHeight="1" x14ac:dyDescent="0.35">
      <c r="L646" s="13"/>
    </row>
    <row r="647" spans="12:12" ht="14.25" customHeight="1" x14ac:dyDescent="0.35">
      <c r="L647" s="13"/>
    </row>
    <row r="648" spans="12:12" ht="14.25" customHeight="1" x14ac:dyDescent="0.35">
      <c r="L648" s="13"/>
    </row>
    <row r="649" spans="12:12" ht="14.25" customHeight="1" x14ac:dyDescent="0.35">
      <c r="L649" s="13"/>
    </row>
    <row r="650" spans="12:12" ht="14.25" customHeight="1" x14ac:dyDescent="0.35">
      <c r="L650" s="13"/>
    </row>
    <row r="651" spans="12:12" ht="14.25" customHeight="1" x14ac:dyDescent="0.35">
      <c r="L651" s="13"/>
    </row>
    <row r="652" spans="12:12" ht="14.25" customHeight="1" x14ac:dyDescent="0.35">
      <c r="L652" s="13"/>
    </row>
    <row r="653" spans="12:12" ht="14.25" customHeight="1" x14ac:dyDescent="0.35">
      <c r="L653" s="13"/>
    </row>
    <row r="654" spans="12:12" ht="14.25" customHeight="1" x14ac:dyDescent="0.35">
      <c r="L654" s="13"/>
    </row>
    <row r="655" spans="12:12" ht="14.25" customHeight="1" x14ac:dyDescent="0.35">
      <c r="L655" s="13"/>
    </row>
    <row r="656" spans="12:12" ht="14.25" customHeight="1" x14ac:dyDescent="0.35">
      <c r="L656" s="13"/>
    </row>
    <row r="657" spans="12:12" ht="14.25" customHeight="1" x14ac:dyDescent="0.35">
      <c r="L657" s="13"/>
    </row>
    <row r="658" spans="12:12" ht="14.25" customHeight="1" x14ac:dyDescent="0.35">
      <c r="L658" s="13"/>
    </row>
    <row r="659" spans="12:12" ht="14.25" customHeight="1" x14ac:dyDescent="0.35">
      <c r="L659" s="13"/>
    </row>
    <row r="660" spans="12:12" ht="14.25" customHeight="1" x14ac:dyDescent="0.35">
      <c r="L660" s="13"/>
    </row>
    <row r="661" spans="12:12" ht="14.25" customHeight="1" x14ac:dyDescent="0.35">
      <c r="L661" s="13"/>
    </row>
    <row r="662" spans="12:12" ht="14.25" customHeight="1" x14ac:dyDescent="0.35">
      <c r="L662" s="13"/>
    </row>
    <row r="663" spans="12:12" ht="14.25" customHeight="1" x14ac:dyDescent="0.35">
      <c r="L663" s="13"/>
    </row>
    <row r="664" spans="12:12" ht="14.25" customHeight="1" x14ac:dyDescent="0.35">
      <c r="L664" s="13"/>
    </row>
    <row r="665" spans="12:12" ht="14.25" customHeight="1" x14ac:dyDescent="0.35">
      <c r="L665" s="13"/>
    </row>
    <row r="666" spans="12:12" ht="14.25" customHeight="1" x14ac:dyDescent="0.35">
      <c r="L666" s="13"/>
    </row>
    <row r="667" spans="12:12" ht="14.25" customHeight="1" x14ac:dyDescent="0.35">
      <c r="L667" s="13"/>
    </row>
    <row r="668" spans="12:12" ht="14.25" customHeight="1" x14ac:dyDescent="0.35">
      <c r="L668" s="13"/>
    </row>
    <row r="669" spans="12:12" ht="14.25" customHeight="1" x14ac:dyDescent="0.35">
      <c r="L669" s="13"/>
    </row>
    <row r="670" spans="12:12" ht="14.25" customHeight="1" x14ac:dyDescent="0.35">
      <c r="L670" s="13"/>
    </row>
    <row r="671" spans="12:12" ht="14.25" customHeight="1" x14ac:dyDescent="0.35">
      <c r="L671" s="13"/>
    </row>
    <row r="672" spans="12:12" ht="14.25" customHeight="1" x14ac:dyDescent="0.35">
      <c r="L672" s="13"/>
    </row>
    <row r="673" spans="12:12" ht="14.25" customHeight="1" x14ac:dyDescent="0.35">
      <c r="L673" s="13"/>
    </row>
    <row r="674" spans="12:12" ht="14.25" customHeight="1" x14ac:dyDescent="0.35">
      <c r="L674" s="13"/>
    </row>
    <row r="675" spans="12:12" ht="14.25" customHeight="1" x14ac:dyDescent="0.35">
      <c r="L675" s="13"/>
    </row>
    <row r="676" spans="12:12" ht="14.25" customHeight="1" x14ac:dyDescent="0.35">
      <c r="L676" s="13"/>
    </row>
    <row r="677" spans="12:12" ht="14.25" customHeight="1" x14ac:dyDescent="0.35">
      <c r="L677" s="13"/>
    </row>
    <row r="678" spans="12:12" ht="14.25" customHeight="1" x14ac:dyDescent="0.35">
      <c r="L678" s="13"/>
    </row>
    <row r="679" spans="12:12" ht="14.25" customHeight="1" x14ac:dyDescent="0.35">
      <c r="L679" s="13"/>
    </row>
    <row r="680" spans="12:12" ht="14.25" customHeight="1" x14ac:dyDescent="0.35">
      <c r="L680" s="13"/>
    </row>
    <row r="681" spans="12:12" ht="14.25" customHeight="1" x14ac:dyDescent="0.35">
      <c r="L681" s="13"/>
    </row>
    <row r="682" spans="12:12" ht="14.25" customHeight="1" x14ac:dyDescent="0.35">
      <c r="L682" s="13"/>
    </row>
    <row r="683" spans="12:12" ht="14.25" customHeight="1" x14ac:dyDescent="0.35">
      <c r="L683" s="13"/>
    </row>
    <row r="684" spans="12:12" ht="14.25" customHeight="1" x14ac:dyDescent="0.35">
      <c r="L684" s="13"/>
    </row>
    <row r="685" spans="12:12" ht="14.25" customHeight="1" x14ac:dyDescent="0.35">
      <c r="L685" s="13"/>
    </row>
    <row r="686" spans="12:12" ht="14.25" customHeight="1" x14ac:dyDescent="0.35">
      <c r="L686" s="13"/>
    </row>
    <row r="687" spans="12:12" ht="14.25" customHeight="1" x14ac:dyDescent="0.35">
      <c r="L687" s="13"/>
    </row>
    <row r="688" spans="12:12" ht="14.25" customHeight="1" x14ac:dyDescent="0.35">
      <c r="L688" s="13"/>
    </row>
    <row r="689" spans="12:12" ht="14.25" customHeight="1" x14ac:dyDescent="0.35">
      <c r="L689" s="13"/>
    </row>
    <row r="690" spans="12:12" ht="14.25" customHeight="1" x14ac:dyDescent="0.35">
      <c r="L690" s="13"/>
    </row>
    <row r="691" spans="12:12" ht="14.25" customHeight="1" x14ac:dyDescent="0.35">
      <c r="L691" s="13"/>
    </row>
    <row r="692" spans="12:12" ht="14.25" customHeight="1" x14ac:dyDescent="0.35">
      <c r="L692" s="13"/>
    </row>
    <row r="693" spans="12:12" ht="14.25" customHeight="1" x14ac:dyDescent="0.35">
      <c r="L693" s="13"/>
    </row>
    <row r="694" spans="12:12" ht="14.25" customHeight="1" x14ac:dyDescent="0.35">
      <c r="L694" s="13"/>
    </row>
    <row r="695" spans="12:12" ht="14.25" customHeight="1" x14ac:dyDescent="0.35">
      <c r="L695" s="13"/>
    </row>
    <row r="696" spans="12:12" ht="14.25" customHeight="1" x14ac:dyDescent="0.35">
      <c r="L696" s="13"/>
    </row>
    <row r="697" spans="12:12" ht="14.25" customHeight="1" x14ac:dyDescent="0.35">
      <c r="L697" s="13"/>
    </row>
    <row r="698" spans="12:12" ht="14.25" customHeight="1" x14ac:dyDescent="0.35">
      <c r="L698" s="13"/>
    </row>
    <row r="699" spans="12:12" ht="14.25" customHeight="1" x14ac:dyDescent="0.35">
      <c r="L699" s="13"/>
    </row>
    <row r="700" spans="12:12" ht="14.25" customHeight="1" x14ac:dyDescent="0.35">
      <c r="L700" s="13"/>
    </row>
    <row r="701" spans="12:12" ht="14.25" customHeight="1" x14ac:dyDescent="0.35">
      <c r="L701" s="13"/>
    </row>
    <row r="702" spans="12:12" ht="14.25" customHeight="1" x14ac:dyDescent="0.35">
      <c r="L702" s="13"/>
    </row>
    <row r="703" spans="12:12" ht="14.25" customHeight="1" x14ac:dyDescent="0.35">
      <c r="L703" s="13"/>
    </row>
    <row r="704" spans="12:12" ht="14.25" customHeight="1" x14ac:dyDescent="0.35">
      <c r="L704" s="13"/>
    </row>
    <row r="705" spans="12:12" ht="14.25" customHeight="1" x14ac:dyDescent="0.35">
      <c r="L705" s="13"/>
    </row>
    <row r="706" spans="12:12" ht="14.25" customHeight="1" x14ac:dyDescent="0.35">
      <c r="L706" s="13"/>
    </row>
    <row r="707" spans="12:12" ht="14.25" customHeight="1" x14ac:dyDescent="0.35">
      <c r="L707" s="13"/>
    </row>
    <row r="708" spans="12:12" ht="14.25" customHeight="1" x14ac:dyDescent="0.35">
      <c r="L708" s="13"/>
    </row>
    <row r="709" spans="12:12" ht="14.25" customHeight="1" x14ac:dyDescent="0.35">
      <c r="L709" s="13"/>
    </row>
    <row r="710" spans="12:12" ht="14.25" customHeight="1" x14ac:dyDescent="0.35">
      <c r="L710" s="13"/>
    </row>
    <row r="711" spans="12:12" ht="14.25" customHeight="1" x14ac:dyDescent="0.35">
      <c r="L711" s="13"/>
    </row>
    <row r="712" spans="12:12" ht="14.25" customHeight="1" x14ac:dyDescent="0.35">
      <c r="L712" s="13"/>
    </row>
    <row r="713" spans="12:12" ht="14.25" customHeight="1" x14ac:dyDescent="0.35">
      <c r="L713" s="13"/>
    </row>
    <row r="714" spans="12:12" ht="14.25" customHeight="1" x14ac:dyDescent="0.35">
      <c r="L714" s="13"/>
    </row>
    <row r="715" spans="12:12" ht="14.25" customHeight="1" x14ac:dyDescent="0.35">
      <c r="L715" s="13"/>
    </row>
    <row r="716" spans="12:12" ht="14.25" customHeight="1" x14ac:dyDescent="0.35">
      <c r="L716" s="13"/>
    </row>
    <row r="717" spans="12:12" ht="14.25" customHeight="1" x14ac:dyDescent="0.35">
      <c r="L717" s="13"/>
    </row>
    <row r="718" spans="12:12" ht="14.25" customHeight="1" x14ac:dyDescent="0.35">
      <c r="L718" s="13"/>
    </row>
    <row r="719" spans="12:12" ht="14.25" customHeight="1" x14ac:dyDescent="0.35">
      <c r="L719" s="13"/>
    </row>
    <row r="720" spans="12:12" ht="14.25" customHeight="1" x14ac:dyDescent="0.35">
      <c r="L720" s="13"/>
    </row>
    <row r="721" spans="12:12" ht="14.25" customHeight="1" x14ac:dyDescent="0.35">
      <c r="L721" s="13"/>
    </row>
    <row r="722" spans="12:12" ht="14.25" customHeight="1" x14ac:dyDescent="0.35">
      <c r="L722" s="13"/>
    </row>
    <row r="723" spans="12:12" ht="14.25" customHeight="1" x14ac:dyDescent="0.35">
      <c r="L723" s="13"/>
    </row>
    <row r="724" spans="12:12" ht="14.25" customHeight="1" x14ac:dyDescent="0.35">
      <c r="L724" s="13"/>
    </row>
    <row r="725" spans="12:12" ht="14.25" customHeight="1" x14ac:dyDescent="0.35">
      <c r="L725" s="13"/>
    </row>
    <row r="726" spans="12:12" ht="14.25" customHeight="1" x14ac:dyDescent="0.35">
      <c r="L726" s="13"/>
    </row>
    <row r="727" spans="12:12" ht="14.25" customHeight="1" x14ac:dyDescent="0.35">
      <c r="L727" s="13"/>
    </row>
    <row r="728" spans="12:12" ht="14.25" customHeight="1" x14ac:dyDescent="0.35">
      <c r="L728" s="13"/>
    </row>
    <row r="729" spans="12:12" ht="14.25" customHeight="1" x14ac:dyDescent="0.35">
      <c r="L729" s="13"/>
    </row>
    <row r="730" spans="12:12" ht="14.25" customHeight="1" x14ac:dyDescent="0.35">
      <c r="L730" s="13"/>
    </row>
    <row r="731" spans="12:12" ht="14.25" customHeight="1" x14ac:dyDescent="0.35">
      <c r="L731" s="13"/>
    </row>
    <row r="732" spans="12:12" ht="14.25" customHeight="1" x14ac:dyDescent="0.35">
      <c r="L732" s="13"/>
    </row>
    <row r="733" spans="12:12" ht="14.25" customHeight="1" x14ac:dyDescent="0.35">
      <c r="L733" s="13"/>
    </row>
    <row r="734" spans="12:12" ht="14.25" customHeight="1" x14ac:dyDescent="0.35">
      <c r="L734" s="13"/>
    </row>
    <row r="735" spans="12:12" ht="14.25" customHeight="1" x14ac:dyDescent="0.35">
      <c r="L735" s="13"/>
    </row>
    <row r="736" spans="12:12" ht="14.25" customHeight="1" x14ac:dyDescent="0.35">
      <c r="L736" s="13"/>
    </row>
    <row r="737" spans="12:12" ht="14.25" customHeight="1" x14ac:dyDescent="0.35">
      <c r="L737" s="13"/>
    </row>
    <row r="738" spans="12:12" ht="14.25" customHeight="1" x14ac:dyDescent="0.35">
      <c r="L738" s="13"/>
    </row>
    <row r="739" spans="12:12" ht="14.25" customHeight="1" x14ac:dyDescent="0.35">
      <c r="L739" s="13"/>
    </row>
    <row r="740" spans="12:12" ht="14.25" customHeight="1" x14ac:dyDescent="0.35">
      <c r="L740" s="13"/>
    </row>
    <row r="741" spans="12:12" ht="14.25" customHeight="1" x14ac:dyDescent="0.35">
      <c r="L741" s="13"/>
    </row>
    <row r="742" spans="12:12" ht="14.25" customHeight="1" x14ac:dyDescent="0.35">
      <c r="L742" s="13"/>
    </row>
    <row r="743" spans="12:12" ht="14.25" customHeight="1" x14ac:dyDescent="0.35">
      <c r="L743" s="13"/>
    </row>
    <row r="744" spans="12:12" ht="14.25" customHeight="1" x14ac:dyDescent="0.35">
      <c r="L744" s="13"/>
    </row>
    <row r="745" spans="12:12" ht="14.25" customHeight="1" x14ac:dyDescent="0.35">
      <c r="L745" s="13"/>
    </row>
    <row r="746" spans="12:12" ht="14.25" customHeight="1" x14ac:dyDescent="0.35">
      <c r="L746" s="13"/>
    </row>
    <row r="747" spans="12:12" ht="14.25" customHeight="1" x14ac:dyDescent="0.35">
      <c r="L747" s="13"/>
    </row>
    <row r="748" spans="12:12" ht="14.25" customHeight="1" x14ac:dyDescent="0.35">
      <c r="L748" s="13"/>
    </row>
    <row r="749" spans="12:12" ht="14.25" customHeight="1" x14ac:dyDescent="0.35">
      <c r="L749" s="13"/>
    </row>
    <row r="750" spans="12:12" ht="14.25" customHeight="1" x14ac:dyDescent="0.35">
      <c r="L750" s="13"/>
    </row>
    <row r="751" spans="12:12" ht="14.25" customHeight="1" x14ac:dyDescent="0.35">
      <c r="L751" s="13"/>
    </row>
    <row r="752" spans="12:12" ht="14.25" customHeight="1" x14ac:dyDescent="0.35">
      <c r="L752" s="13"/>
    </row>
    <row r="753" spans="12:12" ht="14.25" customHeight="1" x14ac:dyDescent="0.35">
      <c r="L753" s="13"/>
    </row>
    <row r="754" spans="12:12" ht="14.25" customHeight="1" x14ac:dyDescent="0.35">
      <c r="L754" s="13"/>
    </row>
    <row r="755" spans="12:12" ht="14.25" customHeight="1" x14ac:dyDescent="0.35">
      <c r="L755" s="13"/>
    </row>
    <row r="756" spans="12:12" ht="14.25" customHeight="1" x14ac:dyDescent="0.35">
      <c r="L756" s="13"/>
    </row>
    <row r="757" spans="12:12" ht="14.25" customHeight="1" x14ac:dyDescent="0.35">
      <c r="L757" s="13"/>
    </row>
    <row r="758" spans="12:12" ht="14.25" customHeight="1" x14ac:dyDescent="0.35">
      <c r="L758" s="13"/>
    </row>
    <row r="759" spans="12:12" ht="14.25" customHeight="1" x14ac:dyDescent="0.35">
      <c r="L759" s="13"/>
    </row>
    <row r="760" spans="12:12" ht="14.25" customHeight="1" x14ac:dyDescent="0.35">
      <c r="L760" s="13"/>
    </row>
    <row r="761" spans="12:12" ht="14.25" customHeight="1" x14ac:dyDescent="0.35">
      <c r="L761" s="13"/>
    </row>
    <row r="762" spans="12:12" ht="14.25" customHeight="1" x14ac:dyDescent="0.35">
      <c r="L762" s="13"/>
    </row>
    <row r="763" spans="12:12" ht="14.25" customHeight="1" x14ac:dyDescent="0.35">
      <c r="L763" s="13"/>
    </row>
    <row r="764" spans="12:12" ht="14.25" customHeight="1" x14ac:dyDescent="0.35">
      <c r="L764" s="13"/>
    </row>
    <row r="765" spans="12:12" ht="14.25" customHeight="1" x14ac:dyDescent="0.35">
      <c r="L765" s="13"/>
    </row>
    <row r="766" spans="12:12" ht="14.25" customHeight="1" x14ac:dyDescent="0.35">
      <c r="L766" s="13"/>
    </row>
    <row r="767" spans="12:12" ht="14.25" customHeight="1" x14ac:dyDescent="0.35">
      <c r="L767" s="13"/>
    </row>
    <row r="768" spans="12:12" ht="14.25" customHeight="1" x14ac:dyDescent="0.35">
      <c r="L768" s="13"/>
    </row>
    <row r="769" spans="12:12" ht="14.25" customHeight="1" x14ac:dyDescent="0.35">
      <c r="L769" s="13"/>
    </row>
    <row r="770" spans="12:12" ht="14.25" customHeight="1" x14ac:dyDescent="0.35">
      <c r="L770" s="13"/>
    </row>
    <row r="771" spans="12:12" ht="14.25" customHeight="1" x14ac:dyDescent="0.35">
      <c r="L771" s="13"/>
    </row>
    <row r="772" spans="12:12" ht="14.25" customHeight="1" x14ac:dyDescent="0.35">
      <c r="L772" s="13"/>
    </row>
    <row r="773" spans="12:12" ht="14.25" customHeight="1" x14ac:dyDescent="0.35">
      <c r="L773" s="13"/>
    </row>
    <row r="774" spans="12:12" ht="14.25" customHeight="1" x14ac:dyDescent="0.35">
      <c r="L774" s="13"/>
    </row>
    <row r="775" spans="12:12" ht="14.25" customHeight="1" x14ac:dyDescent="0.35">
      <c r="L775" s="13"/>
    </row>
    <row r="776" spans="12:12" ht="14.25" customHeight="1" x14ac:dyDescent="0.35">
      <c r="L776" s="13"/>
    </row>
    <row r="777" spans="12:12" ht="14.25" customHeight="1" x14ac:dyDescent="0.35">
      <c r="L777" s="13"/>
    </row>
    <row r="778" spans="12:12" ht="14.25" customHeight="1" x14ac:dyDescent="0.35">
      <c r="L778" s="13"/>
    </row>
    <row r="779" spans="12:12" ht="14.25" customHeight="1" x14ac:dyDescent="0.35">
      <c r="L779" s="13"/>
    </row>
    <row r="780" spans="12:12" ht="14.25" customHeight="1" x14ac:dyDescent="0.35">
      <c r="L780" s="13"/>
    </row>
    <row r="781" spans="12:12" ht="14.25" customHeight="1" x14ac:dyDescent="0.35">
      <c r="L781" s="13"/>
    </row>
    <row r="782" spans="12:12" ht="14.25" customHeight="1" x14ac:dyDescent="0.35">
      <c r="L782" s="13"/>
    </row>
    <row r="783" spans="12:12" ht="14.25" customHeight="1" x14ac:dyDescent="0.35">
      <c r="L783" s="13"/>
    </row>
    <row r="784" spans="12:12" ht="14.25" customHeight="1" x14ac:dyDescent="0.35">
      <c r="L784" s="13"/>
    </row>
    <row r="785" spans="12:12" ht="14.25" customHeight="1" x14ac:dyDescent="0.35">
      <c r="L785" s="13"/>
    </row>
    <row r="786" spans="12:12" ht="14.25" customHeight="1" x14ac:dyDescent="0.35">
      <c r="L786" s="13"/>
    </row>
    <row r="787" spans="12:12" ht="14.25" customHeight="1" x14ac:dyDescent="0.35">
      <c r="L787" s="13"/>
    </row>
    <row r="788" spans="12:12" ht="14.25" customHeight="1" x14ac:dyDescent="0.35">
      <c r="L788" s="13"/>
    </row>
    <row r="789" spans="12:12" ht="14.25" customHeight="1" x14ac:dyDescent="0.35">
      <c r="L789" s="13"/>
    </row>
    <row r="790" spans="12:12" ht="14.25" customHeight="1" x14ac:dyDescent="0.35">
      <c r="L790" s="13"/>
    </row>
    <row r="791" spans="12:12" ht="14.25" customHeight="1" x14ac:dyDescent="0.35">
      <c r="L791" s="13"/>
    </row>
    <row r="792" spans="12:12" ht="14.25" customHeight="1" x14ac:dyDescent="0.35">
      <c r="L792" s="13"/>
    </row>
    <row r="793" spans="12:12" ht="14.25" customHeight="1" x14ac:dyDescent="0.35">
      <c r="L793" s="13"/>
    </row>
    <row r="794" spans="12:12" ht="14.25" customHeight="1" x14ac:dyDescent="0.35">
      <c r="L794" s="13"/>
    </row>
    <row r="795" spans="12:12" ht="14.25" customHeight="1" x14ac:dyDescent="0.35">
      <c r="L795" s="13"/>
    </row>
    <row r="796" spans="12:12" ht="14.25" customHeight="1" x14ac:dyDescent="0.35">
      <c r="L796" s="13"/>
    </row>
    <row r="797" spans="12:12" ht="14.25" customHeight="1" x14ac:dyDescent="0.35">
      <c r="L797" s="13"/>
    </row>
    <row r="798" spans="12:12" ht="14.25" customHeight="1" x14ac:dyDescent="0.35">
      <c r="L798" s="13"/>
    </row>
    <row r="799" spans="12:12" ht="14.25" customHeight="1" x14ac:dyDescent="0.35">
      <c r="L799" s="13"/>
    </row>
    <row r="800" spans="12:12" ht="14.25" customHeight="1" x14ac:dyDescent="0.35">
      <c r="L800" s="13"/>
    </row>
    <row r="801" spans="12:12" ht="14.25" customHeight="1" x14ac:dyDescent="0.35">
      <c r="L801" s="13"/>
    </row>
    <row r="802" spans="12:12" ht="14.25" customHeight="1" x14ac:dyDescent="0.35">
      <c r="L802" s="13"/>
    </row>
    <row r="803" spans="12:12" ht="14.25" customHeight="1" x14ac:dyDescent="0.35">
      <c r="L803" s="13"/>
    </row>
    <row r="804" spans="12:12" ht="14.25" customHeight="1" x14ac:dyDescent="0.35">
      <c r="L804" s="13"/>
    </row>
    <row r="805" spans="12:12" ht="14.25" customHeight="1" x14ac:dyDescent="0.35">
      <c r="L805" s="13"/>
    </row>
    <row r="806" spans="12:12" ht="14.25" customHeight="1" x14ac:dyDescent="0.35">
      <c r="L806" s="13"/>
    </row>
    <row r="807" spans="12:12" ht="14.25" customHeight="1" x14ac:dyDescent="0.35">
      <c r="L807" s="13"/>
    </row>
    <row r="808" spans="12:12" ht="14.25" customHeight="1" x14ac:dyDescent="0.35">
      <c r="L808" s="13"/>
    </row>
    <row r="809" spans="12:12" ht="14.25" customHeight="1" x14ac:dyDescent="0.35">
      <c r="L809" s="13"/>
    </row>
    <row r="810" spans="12:12" ht="14.25" customHeight="1" x14ac:dyDescent="0.35">
      <c r="L810" s="13"/>
    </row>
    <row r="811" spans="12:12" ht="14.25" customHeight="1" x14ac:dyDescent="0.35">
      <c r="L811" s="13"/>
    </row>
    <row r="812" spans="12:12" ht="14.25" customHeight="1" x14ac:dyDescent="0.35">
      <c r="L812" s="13"/>
    </row>
    <row r="813" spans="12:12" ht="14.25" customHeight="1" x14ac:dyDescent="0.35">
      <c r="L813" s="13"/>
    </row>
    <row r="814" spans="12:12" ht="14.25" customHeight="1" x14ac:dyDescent="0.35">
      <c r="L814" s="13"/>
    </row>
    <row r="815" spans="12:12" ht="14.25" customHeight="1" x14ac:dyDescent="0.35">
      <c r="L815" s="13"/>
    </row>
    <row r="816" spans="12:12" ht="14.25" customHeight="1" x14ac:dyDescent="0.35">
      <c r="L816" s="13"/>
    </row>
    <row r="817" spans="12:12" ht="14.25" customHeight="1" x14ac:dyDescent="0.35">
      <c r="L817" s="13"/>
    </row>
    <row r="818" spans="12:12" ht="14.25" customHeight="1" x14ac:dyDescent="0.35">
      <c r="L818" s="13"/>
    </row>
    <row r="819" spans="12:12" ht="14.25" customHeight="1" x14ac:dyDescent="0.35">
      <c r="L819" s="13"/>
    </row>
    <row r="820" spans="12:12" ht="14.25" customHeight="1" x14ac:dyDescent="0.35">
      <c r="L820" s="13"/>
    </row>
    <row r="821" spans="12:12" ht="14.25" customHeight="1" x14ac:dyDescent="0.35">
      <c r="L821" s="13"/>
    </row>
    <row r="822" spans="12:12" ht="14.25" customHeight="1" x14ac:dyDescent="0.35">
      <c r="L822" s="13"/>
    </row>
    <row r="823" spans="12:12" ht="14.25" customHeight="1" x14ac:dyDescent="0.35">
      <c r="L823" s="13"/>
    </row>
    <row r="824" spans="12:12" ht="14.25" customHeight="1" x14ac:dyDescent="0.35">
      <c r="L824" s="13"/>
    </row>
    <row r="825" spans="12:12" ht="14.25" customHeight="1" x14ac:dyDescent="0.35">
      <c r="L825" s="13"/>
    </row>
    <row r="826" spans="12:12" ht="14.25" customHeight="1" x14ac:dyDescent="0.35">
      <c r="L826" s="13"/>
    </row>
    <row r="827" spans="12:12" ht="14.25" customHeight="1" x14ac:dyDescent="0.35">
      <c r="L827" s="13"/>
    </row>
    <row r="828" spans="12:12" ht="14.25" customHeight="1" x14ac:dyDescent="0.35">
      <c r="L828" s="13"/>
    </row>
    <row r="829" spans="12:12" ht="14.25" customHeight="1" x14ac:dyDescent="0.35">
      <c r="L829" s="13"/>
    </row>
    <row r="830" spans="12:12" ht="14.25" customHeight="1" x14ac:dyDescent="0.35">
      <c r="L830" s="13"/>
    </row>
    <row r="831" spans="12:12" ht="14.25" customHeight="1" x14ac:dyDescent="0.35">
      <c r="L831" s="13"/>
    </row>
    <row r="832" spans="12:12" ht="14.25" customHeight="1" x14ac:dyDescent="0.35">
      <c r="L832" s="13"/>
    </row>
    <row r="833" spans="12:12" ht="14.25" customHeight="1" x14ac:dyDescent="0.35">
      <c r="L833" s="13"/>
    </row>
    <row r="834" spans="12:12" ht="14.25" customHeight="1" x14ac:dyDescent="0.35">
      <c r="L834" s="13"/>
    </row>
    <row r="835" spans="12:12" ht="14.25" customHeight="1" x14ac:dyDescent="0.35">
      <c r="L835" s="13"/>
    </row>
    <row r="836" spans="12:12" ht="14.25" customHeight="1" x14ac:dyDescent="0.35">
      <c r="L836" s="13"/>
    </row>
    <row r="837" spans="12:12" ht="14.25" customHeight="1" x14ac:dyDescent="0.35">
      <c r="L837" s="13"/>
    </row>
    <row r="838" spans="12:12" ht="14.25" customHeight="1" x14ac:dyDescent="0.35">
      <c r="L838" s="13"/>
    </row>
    <row r="839" spans="12:12" ht="14.25" customHeight="1" x14ac:dyDescent="0.35">
      <c r="L839" s="13"/>
    </row>
    <row r="840" spans="12:12" ht="14.25" customHeight="1" x14ac:dyDescent="0.35">
      <c r="L840" s="13"/>
    </row>
    <row r="841" spans="12:12" ht="14.25" customHeight="1" x14ac:dyDescent="0.35">
      <c r="L841" s="13"/>
    </row>
    <row r="842" spans="12:12" ht="14.25" customHeight="1" x14ac:dyDescent="0.35">
      <c r="L842" s="13"/>
    </row>
    <row r="843" spans="12:12" ht="14.25" customHeight="1" x14ac:dyDescent="0.35">
      <c r="L843" s="13"/>
    </row>
    <row r="844" spans="12:12" ht="14.25" customHeight="1" x14ac:dyDescent="0.35">
      <c r="L844" s="13"/>
    </row>
    <row r="845" spans="12:12" ht="14.25" customHeight="1" x14ac:dyDescent="0.35">
      <c r="L845" s="13"/>
    </row>
    <row r="846" spans="12:12" ht="14.25" customHeight="1" x14ac:dyDescent="0.35">
      <c r="L846" s="13"/>
    </row>
    <row r="847" spans="12:12" ht="14.25" customHeight="1" x14ac:dyDescent="0.35">
      <c r="L847" s="13"/>
    </row>
    <row r="848" spans="12:12" ht="14.25" customHeight="1" x14ac:dyDescent="0.35">
      <c r="L848" s="13"/>
    </row>
    <row r="849" spans="12:12" ht="14.25" customHeight="1" x14ac:dyDescent="0.35">
      <c r="L849" s="13"/>
    </row>
    <row r="850" spans="12:12" ht="14.25" customHeight="1" x14ac:dyDescent="0.35">
      <c r="L850" s="13"/>
    </row>
    <row r="851" spans="12:12" ht="14.25" customHeight="1" x14ac:dyDescent="0.35">
      <c r="L851" s="13"/>
    </row>
    <row r="852" spans="12:12" ht="14.25" customHeight="1" x14ac:dyDescent="0.35">
      <c r="L852" s="13"/>
    </row>
    <row r="853" spans="12:12" ht="14.25" customHeight="1" x14ac:dyDescent="0.35">
      <c r="L853" s="13"/>
    </row>
    <row r="854" spans="12:12" ht="14.25" customHeight="1" x14ac:dyDescent="0.35">
      <c r="L854" s="13"/>
    </row>
    <row r="855" spans="12:12" ht="14.25" customHeight="1" x14ac:dyDescent="0.35">
      <c r="L855" s="13"/>
    </row>
    <row r="856" spans="12:12" ht="14.25" customHeight="1" x14ac:dyDescent="0.35">
      <c r="L856" s="13"/>
    </row>
    <row r="857" spans="12:12" ht="14.25" customHeight="1" x14ac:dyDescent="0.35">
      <c r="L857" s="13"/>
    </row>
    <row r="858" spans="12:12" ht="14.25" customHeight="1" x14ac:dyDescent="0.35">
      <c r="L858" s="13"/>
    </row>
    <row r="859" spans="12:12" ht="14.25" customHeight="1" x14ac:dyDescent="0.35">
      <c r="L859" s="13"/>
    </row>
    <row r="860" spans="12:12" ht="14.25" customHeight="1" x14ac:dyDescent="0.35">
      <c r="L860" s="13"/>
    </row>
    <row r="861" spans="12:12" ht="14.25" customHeight="1" x14ac:dyDescent="0.35">
      <c r="L861" s="13"/>
    </row>
    <row r="862" spans="12:12" ht="14.25" customHeight="1" x14ac:dyDescent="0.35">
      <c r="L862" s="13"/>
    </row>
    <row r="863" spans="12:12" ht="14.25" customHeight="1" x14ac:dyDescent="0.35">
      <c r="L863" s="13"/>
    </row>
    <row r="864" spans="12:12" ht="14.25" customHeight="1" x14ac:dyDescent="0.35">
      <c r="L864" s="13"/>
    </row>
    <row r="865" spans="12:12" ht="14.25" customHeight="1" x14ac:dyDescent="0.35">
      <c r="L865" s="13"/>
    </row>
    <row r="866" spans="12:12" ht="14.25" customHeight="1" x14ac:dyDescent="0.35">
      <c r="L866" s="13"/>
    </row>
    <row r="867" spans="12:12" ht="14.25" customHeight="1" x14ac:dyDescent="0.35">
      <c r="L867" s="13"/>
    </row>
    <row r="868" spans="12:12" ht="14.25" customHeight="1" x14ac:dyDescent="0.35">
      <c r="L868" s="13"/>
    </row>
    <row r="869" spans="12:12" ht="14.25" customHeight="1" x14ac:dyDescent="0.35">
      <c r="L869" s="13"/>
    </row>
    <row r="870" spans="12:12" ht="14.25" customHeight="1" x14ac:dyDescent="0.35">
      <c r="L870" s="13"/>
    </row>
    <row r="871" spans="12:12" ht="14.25" customHeight="1" x14ac:dyDescent="0.35">
      <c r="L871" s="13"/>
    </row>
    <row r="872" spans="12:12" ht="14.25" customHeight="1" x14ac:dyDescent="0.35">
      <c r="L872" s="13"/>
    </row>
    <row r="873" spans="12:12" ht="14.25" customHeight="1" x14ac:dyDescent="0.35">
      <c r="L873" s="13"/>
    </row>
    <row r="874" spans="12:12" ht="14.25" customHeight="1" x14ac:dyDescent="0.35">
      <c r="L874" s="13"/>
    </row>
    <row r="875" spans="12:12" ht="14.25" customHeight="1" x14ac:dyDescent="0.35">
      <c r="L875" s="13"/>
    </row>
    <row r="876" spans="12:12" ht="14.25" customHeight="1" x14ac:dyDescent="0.35">
      <c r="L876" s="13"/>
    </row>
    <row r="877" spans="12:12" ht="14.25" customHeight="1" x14ac:dyDescent="0.35">
      <c r="L877" s="13"/>
    </row>
    <row r="878" spans="12:12" ht="14.25" customHeight="1" x14ac:dyDescent="0.35">
      <c r="L878" s="13"/>
    </row>
    <row r="879" spans="12:12" ht="14.25" customHeight="1" x14ac:dyDescent="0.35">
      <c r="L879" s="13"/>
    </row>
    <row r="880" spans="12:12" ht="14.25" customHeight="1" x14ac:dyDescent="0.35">
      <c r="L880" s="13"/>
    </row>
    <row r="881" spans="12:12" ht="14.25" customHeight="1" x14ac:dyDescent="0.35">
      <c r="L881" s="13"/>
    </row>
    <row r="882" spans="12:12" ht="14.25" customHeight="1" x14ac:dyDescent="0.35">
      <c r="L882" s="13"/>
    </row>
    <row r="883" spans="12:12" ht="14.25" customHeight="1" x14ac:dyDescent="0.35">
      <c r="L883" s="13"/>
    </row>
    <row r="884" spans="12:12" ht="14.25" customHeight="1" x14ac:dyDescent="0.35">
      <c r="L884" s="13"/>
    </row>
    <row r="885" spans="12:12" ht="14.25" customHeight="1" x14ac:dyDescent="0.35">
      <c r="L885" s="13"/>
    </row>
    <row r="886" spans="12:12" ht="14.25" customHeight="1" x14ac:dyDescent="0.35">
      <c r="L886" s="13"/>
    </row>
    <row r="887" spans="12:12" ht="14.25" customHeight="1" x14ac:dyDescent="0.35">
      <c r="L887" s="13"/>
    </row>
    <row r="888" spans="12:12" ht="14.25" customHeight="1" x14ac:dyDescent="0.35">
      <c r="L888" s="13"/>
    </row>
    <row r="889" spans="12:12" ht="14.25" customHeight="1" x14ac:dyDescent="0.35">
      <c r="L889" s="13"/>
    </row>
    <row r="890" spans="12:12" ht="14.25" customHeight="1" x14ac:dyDescent="0.35">
      <c r="L890" s="13"/>
    </row>
    <row r="891" spans="12:12" ht="14.25" customHeight="1" x14ac:dyDescent="0.35">
      <c r="L891" s="13"/>
    </row>
    <row r="892" spans="12:12" ht="14.25" customHeight="1" x14ac:dyDescent="0.35">
      <c r="L892" s="13"/>
    </row>
    <row r="893" spans="12:12" ht="14.25" customHeight="1" x14ac:dyDescent="0.35">
      <c r="L893" s="13"/>
    </row>
    <row r="894" spans="12:12" ht="14.25" customHeight="1" x14ac:dyDescent="0.35">
      <c r="L894" s="13"/>
    </row>
    <row r="895" spans="12:12" ht="14.25" customHeight="1" x14ac:dyDescent="0.35">
      <c r="L895" s="13"/>
    </row>
    <row r="896" spans="12:12" ht="14.25" customHeight="1" x14ac:dyDescent="0.35">
      <c r="L896" s="13"/>
    </row>
    <row r="897" spans="12:12" ht="14.25" customHeight="1" x14ac:dyDescent="0.35">
      <c r="L897" s="13"/>
    </row>
    <row r="898" spans="12:12" ht="14.25" customHeight="1" x14ac:dyDescent="0.35">
      <c r="L898" s="13"/>
    </row>
    <row r="899" spans="12:12" ht="14.25" customHeight="1" x14ac:dyDescent="0.35">
      <c r="L899" s="13"/>
    </row>
    <row r="900" spans="12:12" ht="14.25" customHeight="1" x14ac:dyDescent="0.35">
      <c r="L900" s="13"/>
    </row>
    <row r="901" spans="12:12" ht="14.25" customHeight="1" x14ac:dyDescent="0.35">
      <c r="L901" s="13"/>
    </row>
    <row r="902" spans="12:12" ht="14.25" customHeight="1" x14ac:dyDescent="0.35">
      <c r="L902" s="13"/>
    </row>
    <row r="903" spans="12:12" ht="14.25" customHeight="1" x14ac:dyDescent="0.35">
      <c r="L903" s="13"/>
    </row>
    <row r="904" spans="12:12" ht="14.25" customHeight="1" x14ac:dyDescent="0.35">
      <c r="L904" s="13"/>
    </row>
    <row r="905" spans="12:12" ht="14.25" customHeight="1" x14ac:dyDescent="0.35">
      <c r="L905" s="13"/>
    </row>
    <row r="906" spans="12:12" ht="14.25" customHeight="1" x14ac:dyDescent="0.35">
      <c r="L906" s="13"/>
    </row>
    <row r="907" spans="12:12" ht="14.25" customHeight="1" x14ac:dyDescent="0.35">
      <c r="L907" s="13"/>
    </row>
    <row r="908" spans="12:12" ht="14.25" customHeight="1" x14ac:dyDescent="0.35">
      <c r="L908" s="13"/>
    </row>
    <row r="909" spans="12:12" ht="14.25" customHeight="1" x14ac:dyDescent="0.35">
      <c r="L909" s="13"/>
    </row>
    <row r="910" spans="12:12" ht="14.25" customHeight="1" x14ac:dyDescent="0.35">
      <c r="L910" s="13"/>
    </row>
    <row r="911" spans="12:12" ht="14.25" customHeight="1" x14ac:dyDescent="0.35">
      <c r="L911" s="13"/>
    </row>
    <row r="912" spans="12:12" ht="14.25" customHeight="1" x14ac:dyDescent="0.35">
      <c r="L912" s="13"/>
    </row>
    <row r="913" spans="12:12" ht="14.25" customHeight="1" x14ac:dyDescent="0.35">
      <c r="L913" s="13"/>
    </row>
    <row r="914" spans="12:12" ht="14.25" customHeight="1" x14ac:dyDescent="0.35">
      <c r="L914" s="13"/>
    </row>
    <row r="915" spans="12:12" ht="14.25" customHeight="1" x14ac:dyDescent="0.35">
      <c r="L915" s="13"/>
    </row>
    <row r="916" spans="12:12" ht="14.25" customHeight="1" x14ac:dyDescent="0.35">
      <c r="L916" s="13"/>
    </row>
    <row r="917" spans="12:12" ht="14.25" customHeight="1" x14ac:dyDescent="0.35">
      <c r="L917" s="13"/>
    </row>
    <row r="918" spans="12:12" ht="14.25" customHeight="1" x14ac:dyDescent="0.35">
      <c r="L918" s="13"/>
    </row>
    <row r="919" spans="12:12" ht="14.25" customHeight="1" x14ac:dyDescent="0.35">
      <c r="L919" s="13"/>
    </row>
    <row r="920" spans="12:12" ht="14.25" customHeight="1" x14ac:dyDescent="0.35">
      <c r="L920" s="13"/>
    </row>
    <row r="921" spans="12:12" ht="14.25" customHeight="1" x14ac:dyDescent="0.35">
      <c r="L921" s="13"/>
    </row>
    <row r="922" spans="12:12" ht="14.25" customHeight="1" x14ac:dyDescent="0.35">
      <c r="L922" s="13"/>
    </row>
    <row r="923" spans="12:12" ht="14.25" customHeight="1" x14ac:dyDescent="0.35">
      <c r="L923" s="13"/>
    </row>
    <row r="924" spans="12:12" ht="14.25" customHeight="1" x14ac:dyDescent="0.35">
      <c r="L924" s="13"/>
    </row>
    <row r="925" spans="12:12" ht="14.25" customHeight="1" x14ac:dyDescent="0.35">
      <c r="L925" s="13"/>
    </row>
    <row r="926" spans="12:12" ht="14.25" customHeight="1" x14ac:dyDescent="0.35">
      <c r="L926" s="13"/>
    </row>
    <row r="927" spans="12:12" ht="14.25" customHeight="1" x14ac:dyDescent="0.35">
      <c r="L927" s="13"/>
    </row>
    <row r="928" spans="12:12" ht="14.25" customHeight="1" x14ac:dyDescent="0.35">
      <c r="L928" s="13"/>
    </row>
    <row r="929" spans="12:12" ht="14.25" customHeight="1" x14ac:dyDescent="0.35">
      <c r="L929" s="13"/>
    </row>
    <row r="930" spans="12:12" ht="14.25" customHeight="1" x14ac:dyDescent="0.35">
      <c r="L930" s="13"/>
    </row>
    <row r="931" spans="12:12" ht="14.25" customHeight="1" x14ac:dyDescent="0.35">
      <c r="L931" s="13"/>
    </row>
    <row r="932" spans="12:12" ht="14.25" customHeight="1" x14ac:dyDescent="0.35">
      <c r="L932" s="13"/>
    </row>
    <row r="933" spans="12:12" ht="14.25" customHeight="1" x14ac:dyDescent="0.35">
      <c r="L933" s="13"/>
    </row>
    <row r="934" spans="12:12" ht="14.25" customHeight="1" x14ac:dyDescent="0.35">
      <c r="L934" s="13"/>
    </row>
    <row r="935" spans="12:12" ht="14.25" customHeight="1" x14ac:dyDescent="0.35">
      <c r="L935" s="13"/>
    </row>
    <row r="936" spans="12:12" ht="14.25" customHeight="1" x14ac:dyDescent="0.35">
      <c r="L936" s="13"/>
    </row>
    <row r="937" spans="12:12" ht="14.25" customHeight="1" x14ac:dyDescent="0.35">
      <c r="L937" s="13"/>
    </row>
    <row r="938" spans="12:12" ht="14.25" customHeight="1" x14ac:dyDescent="0.35">
      <c r="L938" s="13"/>
    </row>
    <row r="939" spans="12:12" ht="14.25" customHeight="1" x14ac:dyDescent="0.35">
      <c r="L939" s="13"/>
    </row>
    <row r="940" spans="12:12" ht="14.25" customHeight="1" x14ac:dyDescent="0.35">
      <c r="L940" s="13"/>
    </row>
    <row r="941" spans="12:12" ht="14.25" customHeight="1" x14ac:dyDescent="0.35">
      <c r="L941" s="13"/>
    </row>
    <row r="942" spans="12:12" ht="14.25" customHeight="1" x14ac:dyDescent="0.35">
      <c r="L942" s="13"/>
    </row>
    <row r="943" spans="12:12" ht="14.25" customHeight="1" x14ac:dyDescent="0.35">
      <c r="L943" s="13"/>
    </row>
    <row r="944" spans="12:12" ht="14.25" customHeight="1" x14ac:dyDescent="0.35">
      <c r="L944" s="13"/>
    </row>
    <row r="945" spans="12:12" ht="14.25" customHeight="1" x14ac:dyDescent="0.35">
      <c r="L945" s="13"/>
    </row>
    <row r="946" spans="12:12" ht="14.25" customHeight="1" x14ac:dyDescent="0.35">
      <c r="L946" s="13"/>
    </row>
    <row r="947" spans="12:12" ht="14.25" customHeight="1" x14ac:dyDescent="0.35">
      <c r="L947" s="13"/>
    </row>
    <row r="948" spans="12:12" ht="14.25" customHeight="1" x14ac:dyDescent="0.35">
      <c r="L948" s="13"/>
    </row>
    <row r="949" spans="12:12" ht="14.25" customHeight="1" x14ac:dyDescent="0.35">
      <c r="L949" s="13"/>
    </row>
    <row r="950" spans="12:12" ht="14.25" customHeight="1" x14ac:dyDescent="0.35">
      <c r="L950" s="13"/>
    </row>
    <row r="951" spans="12:12" ht="14.25" customHeight="1" x14ac:dyDescent="0.35">
      <c r="L951" s="13"/>
    </row>
    <row r="952" spans="12:12" ht="14.25" customHeight="1" x14ac:dyDescent="0.35">
      <c r="L952" s="13"/>
    </row>
    <row r="953" spans="12:12" ht="14.25" customHeight="1" x14ac:dyDescent="0.35">
      <c r="L953" s="13"/>
    </row>
    <row r="954" spans="12:12" ht="14.25" customHeight="1" x14ac:dyDescent="0.35">
      <c r="L954" s="13"/>
    </row>
    <row r="955" spans="12:12" ht="14.25" customHeight="1" x14ac:dyDescent="0.35">
      <c r="L955" s="13"/>
    </row>
    <row r="956" spans="12:12" ht="14.25" customHeight="1" x14ac:dyDescent="0.35">
      <c r="L956" s="13"/>
    </row>
    <row r="957" spans="12:12" ht="14.25" customHeight="1" x14ac:dyDescent="0.35">
      <c r="L957" s="13"/>
    </row>
    <row r="958" spans="12:12" ht="14.25" customHeight="1" x14ac:dyDescent="0.35">
      <c r="L958" s="13"/>
    </row>
    <row r="959" spans="12:12" ht="14.25" customHeight="1" x14ac:dyDescent="0.35">
      <c r="L959" s="13"/>
    </row>
    <row r="960" spans="12:12" ht="14.25" customHeight="1" x14ac:dyDescent="0.35">
      <c r="L960" s="13"/>
    </row>
    <row r="961" spans="12:12" ht="14.25" customHeight="1" x14ac:dyDescent="0.35">
      <c r="L961" s="13"/>
    </row>
    <row r="962" spans="12:12" ht="14.25" customHeight="1" x14ac:dyDescent="0.35">
      <c r="L962" s="13"/>
    </row>
    <row r="963" spans="12:12" ht="14.25" customHeight="1" x14ac:dyDescent="0.35">
      <c r="L963" s="13"/>
    </row>
    <row r="964" spans="12:12" ht="14.25" customHeight="1" x14ac:dyDescent="0.35">
      <c r="L964" s="13"/>
    </row>
    <row r="965" spans="12:12" ht="14.25" customHeight="1" x14ac:dyDescent="0.35">
      <c r="L965" s="13"/>
    </row>
    <row r="966" spans="12:12" ht="14.25" customHeight="1" x14ac:dyDescent="0.35">
      <c r="L966" s="13"/>
    </row>
    <row r="967" spans="12:12" ht="14.25" customHeight="1" x14ac:dyDescent="0.35">
      <c r="L967" s="13"/>
    </row>
    <row r="968" spans="12:12" ht="14.25" customHeight="1" x14ac:dyDescent="0.35">
      <c r="L968" s="13"/>
    </row>
    <row r="969" spans="12:12" ht="14.25" customHeight="1" x14ac:dyDescent="0.35">
      <c r="L969" s="13"/>
    </row>
    <row r="970" spans="12:12" ht="14.25" customHeight="1" x14ac:dyDescent="0.35">
      <c r="L970" s="13"/>
    </row>
    <row r="971" spans="12:12" ht="14.25" customHeight="1" x14ac:dyDescent="0.35">
      <c r="L971" s="13"/>
    </row>
    <row r="972" spans="12:12" ht="14.25" customHeight="1" x14ac:dyDescent="0.35">
      <c r="L972" s="13"/>
    </row>
    <row r="973" spans="12:12" ht="14.25" customHeight="1" x14ac:dyDescent="0.35">
      <c r="L973" s="13"/>
    </row>
    <row r="974" spans="12:12" ht="14.25" customHeight="1" x14ac:dyDescent="0.35">
      <c r="L974" s="13"/>
    </row>
    <row r="975" spans="12:12" ht="14.25" customHeight="1" x14ac:dyDescent="0.35">
      <c r="L975" s="13"/>
    </row>
    <row r="976" spans="12:12" ht="14.25" customHeight="1" x14ac:dyDescent="0.35">
      <c r="L976" s="13"/>
    </row>
    <row r="977" spans="12:12" ht="14.25" customHeight="1" x14ac:dyDescent="0.35">
      <c r="L977" s="13"/>
    </row>
    <row r="978" spans="12:12" ht="14.25" customHeight="1" x14ac:dyDescent="0.35">
      <c r="L978" s="13"/>
    </row>
    <row r="979" spans="12:12" ht="14.25" customHeight="1" x14ac:dyDescent="0.35">
      <c r="L979" s="13"/>
    </row>
    <row r="980" spans="12:12" ht="14.25" customHeight="1" x14ac:dyDescent="0.35">
      <c r="L980" s="13"/>
    </row>
    <row r="981" spans="12:12" ht="14.25" customHeight="1" x14ac:dyDescent="0.35">
      <c r="L981" s="13"/>
    </row>
    <row r="982" spans="12:12" ht="14.25" customHeight="1" x14ac:dyDescent="0.35">
      <c r="L982" s="13"/>
    </row>
    <row r="983" spans="12:12" ht="14.25" customHeight="1" x14ac:dyDescent="0.35">
      <c r="L983" s="13"/>
    </row>
    <row r="984" spans="12:12" ht="14.25" customHeight="1" x14ac:dyDescent="0.35">
      <c r="L984" s="13"/>
    </row>
    <row r="985" spans="12:12" ht="14.25" customHeight="1" x14ac:dyDescent="0.35">
      <c r="L985" s="13"/>
    </row>
    <row r="986" spans="12:12" ht="14.25" customHeight="1" x14ac:dyDescent="0.35">
      <c r="L986" s="13"/>
    </row>
    <row r="987" spans="12:12" ht="14.25" customHeight="1" x14ac:dyDescent="0.35">
      <c r="L987" s="13"/>
    </row>
    <row r="988" spans="12:12" ht="14.25" customHeight="1" x14ac:dyDescent="0.35">
      <c r="L988" s="13"/>
    </row>
    <row r="989" spans="12:12" ht="14.25" customHeight="1" x14ac:dyDescent="0.35">
      <c r="L989" s="13"/>
    </row>
    <row r="990" spans="12:12" ht="14.25" customHeight="1" x14ac:dyDescent="0.35">
      <c r="L990" s="13"/>
    </row>
    <row r="991" spans="12:12" ht="14.25" customHeight="1" x14ac:dyDescent="0.35">
      <c r="L991" s="13"/>
    </row>
    <row r="992" spans="12:12" ht="14.25" customHeight="1" x14ac:dyDescent="0.35">
      <c r="L992" s="13"/>
    </row>
    <row r="993" spans="12:12" ht="14.25" customHeight="1" x14ac:dyDescent="0.35">
      <c r="L993" s="13"/>
    </row>
    <row r="994" spans="12:12" ht="14.25" customHeight="1" x14ac:dyDescent="0.35">
      <c r="L994" s="13"/>
    </row>
    <row r="995" spans="12:12" ht="14.25" customHeight="1" x14ac:dyDescent="0.35">
      <c r="L995" s="13"/>
    </row>
    <row r="996" spans="12:12" ht="14.25" customHeight="1" x14ac:dyDescent="0.35">
      <c r="L996" s="13"/>
    </row>
    <row r="997" spans="12:12" ht="14.25" customHeight="1" x14ac:dyDescent="0.35">
      <c r="L997" s="13"/>
    </row>
    <row r="998" spans="12:12" ht="14.25" customHeight="1" x14ac:dyDescent="0.35">
      <c r="L998" s="13"/>
    </row>
    <row r="999" spans="12:12" ht="14.25" customHeight="1" x14ac:dyDescent="0.35">
      <c r="L999" s="13"/>
    </row>
    <row r="1000" spans="12:12" ht="14.25" customHeight="1" x14ac:dyDescent="0.35">
      <c r="L1000" s="13"/>
    </row>
  </sheetData>
  <mergeCells count="4">
    <mergeCell ref="B1:M1"/>
    <mergeCell ref="B2:D2"/>
    <mergeCell ref="E2:F2"/>
    <mergeCell ref="G2:L2"/>
  </mergeCells>
  <conditionalFormatting sqref="H4:H138">
    <cfRule type="containsText" dxfId="2" priority="1" operator="containsText" text="Not">
      <formula>NOT(ISERROR(SEARCH(("Not"),(H4))))</formula>
    </cfRule>
    <cfRule type="containsText" dxfId="1" priority="2" operator="containsText" text="Relevant">
      <formula>NOT(ISERROR(SEARCH(("Relevant"),(H4))))</formula>
    </cfRule>
    <cfRule type="containsText" dxfId="0" priority="3" operator="containsText" text="Relevant">
      <formula>NOT(ISERROR(SEARCH(("Relevant"),(H4))))</formula>
    </cfRule>
  </conditionalFormatting>
  <pageMargins left="0.7" right="0.7" top="0.75" bottom="0.75" header="0" footer="0"/>
  <pageSetup orientation="portrait"/>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0"/>
  <sheetViews>
    <sheetView workbookViewId="0">
      <pane xSplit="4" ySplit="2" topLeftCell="E5" activePane="bottomRight" state="frozen"/>
      <selection pane="topRight" activeCell="E1" sqref="E1"/>
      <selection pane="bottomLeft" activeCell="A3" sqref="A3"/>
      <selection pane="bottomRight" activeCell="E3" sqref="E3"/>
    </sheetView>
  </sheetViews>
  <sheetFormatPr defaultColWidth="14.453125" defaultRowHeight="15" customHeight="1" x14ac:dyDescent="0.35"/>
  <cols>
    <col min="1" max="1" width="10" customWidth="1"/>
    <col min="2" max="3" width="6.453125" customWidth="1"/>
    <col min="4" max="4" width="21.7265625" customWidth="1"/>
    <col min="5" max="5" width="12.81640625" customWidth="1"/>
    <col min="6" max="6" width="25.81640625" customWidth="1"/>
    <col min="7" max="8" width="18.453125" customWidth="1"/>
    <col min="9" max="9" width="21.08984375" customWidth="1"/>
    <col min="10" max="10" width="13.81640625" customWidth="1"/>
    <col min="11" max="11" width="21.453125" customWidth="1"/>
    <col min="12" max="12" width="23.81640625" customWidth="1"/>
    <col min="13" max="13" width="13.54296875" customWidth="1"/>
    <col min="14" max="14" width="14.08984375" customWidth="1"/>
    <col min="15" max="15" width="16.7265625" customWidth="1"/>
    <col min="16" max="16" width="15.453125" customWidth="1"/>
    <col min="17" max="17" width="21.26953125" customWidth="1"/>
    <col min="18" max="18" width="20.26953125" customWidth="1"/>
    <col min="19" max="19" width="16.7265625" customWidth="1"/>
    <col min="20" max="20" width="19.453125" customWidth="1"/>
    <col min="21" max="21" width="14.81640625" customWidth="1"/>
    <col min="22" max="22" width="18" customWidth="1"/>
    <col min="23" max="23" width="8.7265625" customWidth="1"/>
    <col min="24" max="24" width="11.453125" customWidth="1"/>
    <col min="25" max="25" width="6.81640625" customWidth="1"/>
    <col min="26" max="26" width="6.54296875" customWidth="1"/>
    <col min="27" max="28" width="8.7265625" customWidth="1"/>
  </cols>
  <sheetData>
    <row r="1" spans="1:28" ht="14.25" customHeight="1" x14ac:dyDescent="0.35">
      <c r="A1" s="15" t="s">
        <v>1140</v>
      </c>
      <c r="B1" s="30">
        <f t="array" ref="B1">SUMPRODUCT(--('Data Extraction'!$AB$4:$AB$21=TRUE))/COUNTA('Data Extraction'!$AB$4:$AB$21)</f>
        <v>1</v>
      </c>
      <c r="C1" s="27"/>
      <c r="D1" s="27"/>
      <c r="E1" s="27"/>
      <c r="F1" s="27"/>
      <c r="G1" s="27"/>
      <c r="H1" s="27"/>
      <c r="I1" s="27"/>
      <c r="J1" s="27"/>
      <c r="K1" s="27"/>
      <c r="L1" s="27"/>
      <c r="M1" s="27"/>
      <c r="N1" s="15"/>
      <c r="O1" s="15"/>
      <c r="P1" s="15"/>
      <c r="Q1" s="15"/>
      <c r="R1" s="15"/>
      <c r="S1" s="15"/>
      <c r="T1" s="15"/>
      <c r="U1" s="15"/>
      <c r="V1" s="15"/>
      <c r="W1" s="15"/>
      <c r="X1" s="15"/>
      <c r="Y1" s="15"/>
      <c r="Z1" s="15"/>
      <c r="AA1" s="15"/>
      <c r="AB1" s="15"/>
    </row>
    <row r="2" spans="1:28" ht="14.25" customHeight="1" x14ac:dyDescent="0.35">
      <c r="A2" s="15"/>
      <c r="B2" s="31" t="s">
        <v>1284</v>
      </c>
      <c r="C2" s="27"/>
      <c r="D2" s="27"/>
      <c r="E2" s="32" t="s">
        <v>1285</v>
      </c>
      <c r="F2" s="27"/>
      <c r="G2" s="27"/>
      <c r="H2" s="32" t="s">
        <v>1286</v>
      </c>
      <c r="I2" s="27"/>
      <c r="J2" s="32" t="s">
        <v>1287</v>
      </c>
      <c r="K2" s="27"/>
      <c r="L2" s="27"/>
      <c r="M2" s="27"/>
      <c r="N2" s="27"/>
      <c r="O2" s="27"/>
      <c r="P2" s="31" t="s">
        <v>1288</v>
      </c>
      <c r="Q2" s="27"/>
      <c r="R2" s="27"/>
      <c r="S2" s="32" t="s">
        <v>1289</v>
      </c>
      <c r="T2" s="27"/>
      <c r="U2" s="27"/>
      <c r="V2" s="27"/>
      <c r="W2" s="31" t="s">
        <v>1141</v>
      </c>
      <c r="X2" s="27"/>
      <c r="Y2" s="27"/>
      <c r="Z2" s="27"/>
      <c r="AA2" s="27"/>
      <c r="AB2" s="27"/>
    </row>
    <row r="3" spans="1:28" ht="14.25" customHeight="1" x14ac:dyDescent="0.35">
      <c r="A3" s="15" t="s">
        <v>1137</v>
      </c>
      <c r="B3" s="15" t="s">
        <v>1290</v>
      </c>
      <c r="C3" s="15" t="s">
        <v>1291</v>
      </c>
      <c r="D3" s="15" t="s">
        <v>1292</v>
      </c>
      <c r="E3" s="15" t="s">
        <v>1293</v>
      </c>
      <c r="F3" s="15" t="s">
        <v>1294</v>
      </c>
      <c r="G3" s="15" t="s">
        <v>1295</v>
      </c>
      <c r="H3" s="15" t="s">
        <v>1296</v>
      </c>
      <c r="I3" s="15" t="s">
        <v>1297</v>
      </c>
      <c r="J3" s="15" t="s">
        <v>1298</v>
      </c>
      <c r="K3" s="15" t="s">
        <v>1299</v>
      </c>
      <c r="L3" s="15" t="s">
        <v>1300</v>
      </c>
      <c r="M3" s="15" t="s">
        <v>1301</v>
      </c>
      <c r="N3" s="15" t="s">
        <v>1302</v>
      </c>
      <c r="O3" s="15" t="s">
        <v>1303</v>
      </c>
      <c r="P3" s="15" t="s">
        <v>1304</v>
      </c>
      <c r="Q3" s="15" t="s">
        <v>1305</v>
      </c>
      <c r="R3" s="15" t="s">
        <v>1306</v>
      </c>
      <c r="S3" s="15" t="s">
        <v>1307</v>
      </c>
      <c r="T3" s="15" t="s">
        <v>1308</v>
      </c>
      <c r="U3" s="15" t="s">
        <v>1309</v>
      </c>
      <c r="V3" s="15" t="s">
        <v>1310</v>
      </c>
      <c r="W3" s="15" t="s">
        <v>1311</v>
      </c>
      <c r="X3" s="15" t="s">
        <v>1146</v>
      </c>
      <c r="Y3" s="15" t="s">
        <v>1147</v>
      </c>
      <c r="Z3" s="15" t="s">
        <v>1148</v>
      </c>
      <c r="AA3" s="15" t="s">
        <v>1149</v>
      </c>
      <c r="AB3" s="5" t="s">
        <v>1312</v>
      </c>
    </row>
    <row r="4" spans="1:28" ht="14.25" customHeight="1" x14ac:dyDescent="0.35">
      <c r="A4" s="16" t="s">
        <v>1183</v>
      </c>
      <c r="B4" s="16" t="s">
        <v>622</v>
      </c>
      <c r="C4" s="15">
        <v>2021</v>
      </c>
      <c r="D4" s="15" t="s">
        <v>623</v>
      </c>
      <c r="E4" s="15" t="s">
        <v>1313</v>
      </c>
      <c r="F4" s="15" t="s">
        <v>16</v>
      </c>
      <c r="G4" s="15" t="s">
        <v>1314</v>
      </c>
      <c r="H4" s="15" t="s">
        <v>1315</v>
      </c>
      <c r="I4" s="15" t="s">
        <v>1316</v>
      </c>
      <c r="J4" s="15" t="s">
        <v>1317</v>
      </c>
      <c r="K4" s="15" t="s">
        <v>1318</v>
      </c>
      <c r="L4" s="15" t="s">
        <v>1319</v>
      </c>
      <c r="M4" s="15" t="s">
        <v>16</v>
      </c>
      <c r="N4" s="15" t="s">
        <v>16</v>
      </c>
      <c r="O4" s="17" t="s">
        <v>1320</v>
      </c>
      <c r="P4" s="15" t="s">
        <v>1321</v>
      </c>
      <c r="Q4" s="15" t="s">
        <v>1322</v>
      </c>
      <c r="R4" s="15" t="s">
        <v>1323</v>
      </c>
      <c r="S4" s="15" t="s">
        <v>16</v>
      </c>
      <c r="T4" s="15" t="s">
        <v>16</v>
      </c>
      <c r="U4" s="15" t="s">
        <v>16</v>
      </c>
      <c r="V4" s="15" t="s">
        <v>16</v>
      </c>
      <c r="W4" s="15" t="s">
        <v>1152</v>
      </c>
      <c r="X4" s="18">
        <v>44696</v>
      </c>
      <c r="Y4" s="19">
        <v>0.77569444444444446</v>
      </c>
      <c r="Z4" s="19">
        <v>0.79375000000000007</v>
      </c>
      <c r="AA4" s="19">
        <f t="shared" ref="AA4:AA21" si="0">IFERROR(Z4-Y4,TIME(0,0,0))</f>
        <v>1.8055555555555602E-2</v>
      </c>
      <c r="AB4" s="15" t="b">
        <f>IF('Data Extraction'!$AA4,TRUE,IF(NOT('Data Extraction'!$Y4),FALSE,TRUE))</f>
        <v>1</v>
      </c>
    </row>
    <row r="5" spans="1:28" ht="14.25" customHeight="1" x14ac:dyDescent="0.35">
      <c r="A5" s="16" t="s">
        <v>1184</v>
      </c>
      <c r="B5" s="16" t="s">
        <v>935</v>
      </c>
      <c r="C5" s="15">
        <v>2022</v>
      </c>
      <c r="D5" s="15" t="s">
        <v>936</v>
      </c>
      <c r="E5" s="15" t="s">
        <v>1324</v>
      </c>
      <c r="F5" s="15" t="s">
        <v>1325</v>
      </c>
      <c r="G5" s="15" t="s">
        <v>1326</v>
      </c>
      <c r="H5" s="15" t="s">
        <v>1327</v>
      </c>
      <c r="I5" s="15" t="s">
        <v>1328</v>
      </c>
      <c r="J5" s="15" t="s">
        <v>1329</v>
      </c>
      <c r="K5" s="15" t="s">
        <v>1330</v>
      </c>
      <c r="L5" s="15" t="s">
        <v>1331</v>
      </c>
      <c r="M5" s="15" t="s">
        <v>1332</v>
      </c>
      <c r="N5" s="15" t="s">
        <v>1333</v>
      </c>
      <c r="O5" s="15" t="s">
        <v>16</v>
      </c>
      <c r="P5" s="15" t="s">
        <v>1334</v>
      </c>
      <c r="Q5" s="15" t="s">
        <v>1335</v>
      </c>
      <c r="R5" s="15" t="s">
        <v>16</v>
      </c>
      <c r="S5" s="15" t="s">
        <v>16</v>
      </c>
      <c r="T5" s="15" t="s">
        <v>16</v>
      </c>
      <c r="U5" s="15" t="s">
        <v>16</v>
      </c>
      <c r="V5" s="15" t="s">
        <v>16</v>
      </c>
      <c r="W5" s="15" t="s">
        <v>1152</v>
      </c>
      <c r="X5" s="18">
        <v>44695</v>
      </c>
      <c r="Y5" s="19">
        <v>0.63680555555555551</v>
      </c>
      <c r="Z5" s="19">
        <v>0.68194444444444446</v>
      </c>
      <c r="AA5" s="19">
        <f t="shared" si="0"/>
        <v>4.5138888888888951E-2</v>
      </c>
      <c r="AB5" s="15" t="b">
        <f>IF('Data Extraction'!$AA5,TRUE,IF(NOT('Data Extraction'!$Y5),FALSE,TRUE))</f>
        <v>1</v>
      </c>
    </row>
    <row r="6" spans="1:28" ht="14.25" customHeight="1" x14ac:dyDescent="0.35">
      <c r="A6" s="16" t="s">
        <v>1168</v>
      </c>
      <c r="B6" s="15" t="s">
        <v>634</v>
      </c>
      <c r="C6" s="15">
        <v>2021</v>
      </c>
      <c r="D6" s="15" t="s">
        <v>635</v>
      </c>
      <c r="E6" s="15" t="s">
        <v>1324</v>
      </c>
      <c r="F6" s="15" t="s">
        <v>1336</v>
      </c>
      <c r="G6" s="15" t="s">
        <v>1337</v>
      </c>
      <c r="H6" s="15" t="s">
        <v>1338</v>
      </c>
      <c r="I6" s="15" t="s">
        <v>1339</v>
      </c>
      <c r="J6" s="15" t="s">
        <v>1340</v>
      </c>
      <c r="K6" s="15" t="s">
        <v>1341</v>
      </c>
      <c r="L6" s="15" t="s">
        <v>1331</v>
      </c>
      <c r="M6" s="15" t="s">
        <v>1342</v>
      </c>
      <c r="N6" s="15" t="s">
        <v>1343</v>
      </c>
      <c r="O6" s="15" t="s">
        <v>16</v>
      </c>
      <c r="P6" s="15" t="s">
        <v>1344</v>
      </c>
      <c r="Q6" s="15" t="s">
        <v>1345</v>
      </c>
      <c r="R6" s="15" t="s">
        <v>16</v>
      </c>
      <c r="S6" s="15" t="s">
        <v>16</v>
      </c>
      <c r="T6" s="15" t="s">
        <v>16</v>
      </c>
      <c r="U6" s="15" t="s">
        <v>16</v>
      </c>
      <c r="V6" s="15" t="s">
        <v>16</v>
      </c>
      <c r="W6" s="15" t="s">
        <v>1152</v>
      </c>
      <c r="X6" s="18">
        <v>44695</v>
      </c>
      <c r="Y6" s="19">
        <v>0.69166666666666676</v>
      </c>
      <c r="Z6" s="19">
        <v>0.72152777777777777</v>
      </c>
      <c r="AA6" s="19">
        <f t="shared" si="0"/>
        <v>2.9861111111111005E-2</v>
      </c>
      <c r="AB6" s="15" t="b">
        <f>IF('Data Extraction'!$AA6,TRUE,IF(NOT('Data Extraction'!$Y6),FALSE,TRUE))</f>
        <v>1</v>
      </c>
    </row>
    <row r="7" spans="1:28" ht="14.25" customHeight="1" x14ac:dyDescent="0.35">
      <c r="A7" s="16" t="s">
        <v>1169</v>
      </c>
      <c r="B7" s="16" t="s">
        <v>651</v>
      </c>
      <c r="C7" s="15">
        <v>2021</v>
      </c>
      <c r="D7" s="15" t="s">
        <v>652</v>
      </c>
      <c r="E7" s="15" t="s">
        <v>1324</v>
      </c>
      <c r="F7" s="15" t="s">
        <v>1336</v>
      </c>
      <c r="G7" s="20" t="s">
        <v>1346</v>
      </c>
      <c r="H7" s="15" t="s">
        <v>1347</v>
      </c>
      <c r="I7" s="15" t="s">
        <v>1348</v>
      </c>
      <c r="J7" s="15" t="s">
        <v>1349</v>
      </c>
      <c r="K7" s="15" t="s">
        <v>1350</v>
      </c>
      <c r="L7" s="15" t="s">
        <v>1331</v>
      </c>
      <c r="M7" s="15" t="s">
        <v>1351</v>
      </c>
      <c r="N7" s="15" t="s">
        <v>16</v>
      </c>
      <c r="O7" s="15" t="s">
        <v>16</v>
      </c>
      <c r="P7" s="15" t="s">
        <v>1352</v>
      </c>
      <c r="Q7" s="15" t="s">
        <v>1353</v>
      </c>
      <c r="R7" s="15" t="s">
        <v>16</v>
      </c>
      <c r="S7" s="15" t="s">
        <v>16</v>
      </c>
      <c r="T7" s="15" t="s">
        <v>16</v>
      </c>
      <c r="U7" s="15" t="s">
        <v>16</v>
      </c>
      <c r="V7" s="15" t="s">
        <v>16</v>
      </c>
      <c r="W7" s="15" t="s">
        <v>1152</v>
      </c>
      <c r="X7" s="18">
        <v>44695</v>
      </c>
      <c r="Y7" s="19">
        <v>0.75555555555555554</v>
      </c>
      <c r="Z7" s="19">
        <v>0.78194444444444444</v>
      </c>
      <c r="AA7" s="19">
        <f t="shared" si="0"/>
        <v>2.6388888888888906E-2</v>
      </c>
      <c r="AB7" s="15" t="b">
        <f>IF('Data Extraction'!$AA7,TRUE,IF(NOT('Data Extraction'!$Y7),FALSE,TRUE))</f>
        <v>1</v>
      </c>
    </row>
    <row r="8" spans="1:28" ht="14.25" customHeight="1" x14ac:dyDescent="0.35">
      <c r="A8" s="16" t="s">
        <v>1178</v>
      </c>
      <c r="B8" s="16" t="s">
        <v>964</v>
      </c>
      <c r="C8" s="15">
        <v>2018</v>
      </c>
      <c r="D8" s="15" t="s">
        <v>965</v>
      </c>
      <c r="E8" s="15" t="s">
        <v>1324</v>
      </c>
      <c r="F8" s="15" t="s">
        <v>1354</v>
      </c>
      <c r="G8" s="20" t="s">
        <v>1355</v>
      </c>
      <c r="H8" s="15" t="s">
        <v>1356</v>
      </c>
      <c r="I8" s="15" t="s">
        <v>1357</v>
      </c>
      <c r="J8" s="15" t="s">
        <v>1358</v>
      </c>
      <c r="K8" s="15" t="s">
        <v>1359</v>
      </c>
      <c r="L8" s="15" t="s">
        <v>1331</v>
      </c>
      <c r="M8" s="15" t="s">
        <v>16</v>
      </c>
      <c r="N8" s="15" t="s">
        <v>16</v>
      </c>
      <c r="O8" s="15"/>
      <c r="P8" s="15" t="s">
        <v>1360</v>
      </c>
      <c r="Q8" s="15" t="s">
        <v>1361</v>
      </c>
      <c r="R8" s="15" t="s">
        <v>16</v>
      </c>
      <c r="S8" s="15" t="s">
        <v>16</v>
      </c>
      <c r="T8" s="15" t="s">
        <v>16</v>
      </c>
      <c r="U8" s="15" t="s">
        <v>16</v>
      </c>
      <c r="V8" s="15" t="s">
        <v>16</v>
      </c>
      <c r="W8" s="15" t="s">
        <v>1152</v>
      </c>
      <c r="X8" s="18">
        <v>44698</v>
      </c>
      <c r="Y8" s="19">
        <v>0.59583333333333333</v>
      </c>
      <c r="Z8" s="19">
        <v>0.61249999999999993</v>
      </c>
      <c r="AA8" s="19">
        <f t="shared" si="0"/>
        <v>1.6666666666666607E-2</v>
      </c>
      <c r="AB8" s="15" t="b">
        <f>IF('Data Extraction'!$AA8,TRUE,IF(NOT('Data Extraction'!$Y8),FALSE,TRUE))</f>
        <v>1</v>
      </c>
    </row>
    <row r="9" spans="1:28" ht="14.25" customHeight="1" x14ac:dyDescent="0.35">
      <c r="A9" s="16" t="s">
        <v>1155</v>
      </c>
      <c r="B9" s="16" t="s">
        <v>164</v>
      </c>
      <c r="C9" s="15">
        <v>2018</v>
      </c>
      <c r="D9" s="15" t="s">
        <v>165</v>
      </c>
      <c r="E9" s="15" t="s">
        <v>1324</v>
      </c>
      <c r="F9" s="15" t="s">
        <v>1325</v>
      </c>
      <c r="G9" s="20" t="s">
        <v>1362</v>
      </c>
      <c r="H9" s="15" t="s">
        <v>1363</v>
      </c>
      <c r="I9" s="15" t="s">
        <v>1364</v>
      </c>
      <c r="J9" s="15" t="s">
        <v>1365</v>
      </c>
      <c r="K9" s="15" t="s">
        <v>1318</v>
      </c>
      <c r="L9" s="15" t="s">
        <v>1319</v>
      </c>
      <c r="M9" s="15" t="s">
        <v>16</v>
      </c>
      <c r="N9" s="15" t="s">
        <v>16</v>
      </c>
      <c r="O9" s="15" t="s">
        <v>16</v>
      </c>
      <c r="P9" s="15" t="s">
        <v>1366</v>
      </c>
      <c r="Q9" s="15" t="s">
        <v>1367</v>
      </c>
      <c r="R9" s="15" t="s">
        <v>16</v>
      </c>
      <c r="S9" s="15" t="s">
        <v>16</v>
      </c>
      <c r="T9" s="15" t="s">
        <v>16</v>
      </c>
      <c r="U9" s="15" t="s">
        <v>16</v>
      </c>
      <c r="V9" s="15" t="s">
        <v>16</v>
      </c>
      <c r="W9" s="15" t="s">
        <v>1152</v>
      </c>
      <c r="X9" s="18">
        <v>44698</v>
      </c>
      <c r="Y9" s="19">
        <v>0.57638888888888895</v>
      </c>
      <c r="Z9" s="19">
        <v>0.59097222222222223</v>
      </c>
      <c r="AA9" s="19">
        <f t="shared" si="0"/>
        <v>1.4583333333333282E-2</v>
      </c>
      <c r="AB9" s="15" t="b">
        <f>IF('Data Extraction'!$AA9,TRUE,IF(NOT('Data Extraction'!$Y9),FALSE,TRUE))</f>
        <v>1</v>
      </c>
    </row>
    <row r="10" spans="1:28" ht="14.25" customHeight="1" x14ac:dyDescent="0.35">
      <c r="A10" s="16" t="s">
        <v>1176</v>
      </c>
      <c r="B10" s="16" t="s">
        <v>980</v>
      </c>
      <c r="C10" s="15">
        <v>2017</v>
      </c>
      <c r="D10" s="15" t="s">
        <v>981</v>
      </c>
      <c r="E10" s="15" t="s">
        <v>1324</v>
      </c>
      <c r="F10" s="15" t="s">
        <v>1354</v>
      </c>
      <c r="G10" s="20" t="s">
        <v>1368</v>
      </c>
      <c r="H10" s="15" t="s">
        <v>1369</v>
      </c>
      <c r="I10" s="15" t="s">
        <v>16</v>
      </c>
      <c r="J10" s="15" t="s">
        <v>1370</v>
      </c>
      <c r="K10" s="15" t="s">
        <v>1371</v>
      </c>
      <c r="L10" s="15" t="s">
        <v>1331</v>
      </c>
      <c r="M10" s="15" t="s">
        <v>16</v>
      </c>
      <c r="N10" s="15" t="s">
        <v>16</v>
      </c>
      <c r="O10" s="17" t="s">
        <v>1372</v>
      </c>
      <c r="P10" s="15" t="s">
        <v>1373</v>
      </c>
      <c r="Q10" s="15" t="s">
        <v>1374</v>
      </c>
      <c r="R10" s="15" t="s">
        <v>16</v>
      </c>
      <c r="S10" s="15" t="s">
        <v>16</v>
      </c>
      <c r="T10" s="15" t="s">
        <v>16</v>
      </c>
      <c r="U10" s="15" t="s">
        <v>16</v>
      </c>
      <c r="V10" s="15" t="s">
        <v>16</v>
      </c>
      <c r="W10" s="15" t="s">
        <v>1152</v>
      </c>
      <c r="X10" s="18">
        <v>44698</v>
      </c>
      <c r="Y10" s="19">
        <v>0.8520833333333333</v>
      </c>
      <c r="Z10" s="19">
        <v>0.86458333333333337</v>
      </c>
      <c r="AA10" s="19">
        <f t="shared" si="0"/>
        <v>1.2500000000000067E-2</v>
      </c>
      <c r="AB10" s="15" t="b">
        <f>IF('Data Extraction'!$AA10,TRUE,IF(NOT('Data Extraction'!$Y10),FALSE,TRUE))</f>
        <v>1</v>
      </c>
    </row>
    <row r="11" spans="1:28" ht="14.25" customHeight="1" x14ac:dyDescent="0.35">
      <c r="A11" s="16" t="s">
        <v>1171</v>
      </c>
      <c r="B11" s="16" t="s">
        <v>995</v>
      </c>
      <c r="C11" s="15">
        <v>2012</v>
      </c>
      <c r="D11" s="15" t="s">
        <v>996</v>
      </c>
      <c r="E11" s="15" t="s">
        <v>1324</v>
      </c>
      <c r="F11" s="15" t="s">
        <v>1354</v>
      </c>
      <c r="G11" s="20" t="s">
        <v>1375</v>
      </c>
      <c r="H11" s="15" t="s">
        <v>1356</v>
      </c>
      <c r="I11" s="15" t="s">
        <v>16</v>
      </c>
      <c r="J11" s="15" t="s">
        <v>1376</v>
      </c>
      <c r="K11" s="15" t="s">
        <v>1377</v>
      </c>
      <c r="L11" s="15" t="s">
        <v>1331</v>
      </c>
      <c r="M11" s="15" t="s">
        <v>16</v>
      </c>
      <c r="N11" s="15" t="s">
        <v>16</v>
      </c>
      <c r="O11" s="15" t="s">
        <v>16</v>
      </c>
      <c r="P11" s="15" t="s">
        <v>1378</v>
      </c>
      <c r="Q11" s="15" t="s">
        <v>1379</v>
      </c>
      <c r="R11" s="15" t="s">
        <v>16</v>
      </c>
      <c r="S11" s="15" t="s">
        <v>16</v>
      </c>
      <c r="T11" s="15" t="s">
        <v>16</v>
      </c>
      <c r="U11" s="15" t="s">
        <v>16</v>
      </c>
      <c r="V11" s="15" t="s">
        <v>16</v>
      </c>
      <c r="W11" s="15" t="s">
        <v>1152</v>
      </c>
      <c r="X11" s="18">
        <v>44698</v>
      </c>
      <c r="Y11" s="19">
        <v>0.8965277777777777</v>
      </c>
      <c r="Z11" s="19">
        <v>0.90208333333333324</v>
      </c>
      <c r="AA11" s="19">
        <f t="shared" si="0"/>
        <v>5.5555555555555358E-3</v>
      </c>
      <c r="AB11" s="15" t="b">
        <f>IF('Data Extraction'!$AA11,TRUE,IF(NOT('Data Extraction'!$Y11),FALSE,TRUE))</f>
        <v>1</v>
      </c>
    </row>
    <row r="12" spans="1:28" ht="14.25" customHeight="1" x14ac:dyDescent="0.35">
      <c r="A12" s="16" t="s">
        <v>1157</v>
      </c>
      <c r="B12" s="16" t="s">
        <v>100</v>
      </c>
      <c r="C12" s="15">
        <v>2019</v>
      </c>
      <c r="D12" s="15" t="s">
        <v>101</v>
      </c>
      <c r="E12" s="21" t="s">
        <v>1380</v>
      </c>
      <c r="F12" s="15" t="s">
        <v>16</v>
      </c>
      <c r="G12" s="20" t="s">
        <v>16</v>
      </c>
      <c r="H12" s="15" t="s">
        <v>16</v>
      </c>
      <c r="I12" s="15" t="s">
        <v>16</v>
      </c>
      <c r="J12" s="15" t="s">
        <v>16</v>
      </c>
      <c r="K12" s="15" t="s">
        <v>16</v>
      </c>
      <c r="L12" s="15" t="s">
        <v>16</v>
      </c>
      <c r="M12" s="15" t="s">
        <v>16</v>
      </c>
      <c r="N12" s="15" t="s">
        <v>16</v>
      </c>
      <c r="O12" s="15" t="s">
        <v>16</v>
      </c>
      <c r="P12" s="15" t="s">
        <v>16</v>
      </c>
      <c r="Q12" s="15" t="s">
        <v>16</v>
      </c>
      <c r="R12" s="15" t="s">
        <v>16</v>
      </c>
      <c r="S12" s="15" t="s">
        <v>1381</v>
      </c>
      <c r="T12" s="15" t="s">
        <v>1382</v>
      </c>
      <c r="U12" s="15" t="s">
        <v>1383</v>
      </c>
      <c r="V12" s="15" t="s">
        <v>1384</v>
      </c>
      <c r="W12" s="15" t="s">
        <v>1152</v>
      </c>
      <c r="X12" s="18">
        <v>44698</v>
      </c>
      <c r="Y12" s="19">
        <v>0.37708333333333338</v>
      </c>
      <c r="Z12" s="19">
        <v>0.3840277777777778</v>
      </c>
      <c r="AA12" s="19">
        <f t="shared" si="0"/>
        <v>6.9444444444444198E-3</v>
      </c>
      <c r="AB12" s="15" t="b">
        <f>IF('Data Extraction'!$AA12,TRUE,IF(NOT('Data Extraction'!$Y12),FALSE,TRUE))</f>
        <v>1</v>
      </c>
    </row>
    <row r="13" spans="1:28" ht="14.25" customHeight="1" x14ac:dyDescent="0.35">
      <c r="A13" s="16" t="s">
        <v>1162</v>
      </c>
      <c r="B13" s="16" t="s">
        <v>111</v>
      </c>
      <c r="C13" s="15">
        <v>2017</v>
      </c>
      <c r="D13" s="15" t="s">
        <v>112</v>
      </c>
      <c r="E13" s="21" t="s">
        <v>1380</v>
      </c>
      <c r="F13" s="15" t="s">
        <v>16</v>
      </c>
      <c r="G13" s="20" t="s">
        <v>1385</v>
      </c>
      <c r="H13" s="15" t="s">
        <v>1386</v>
      </c>
      <c r="I13" s="15" t="s">
        <v>16</v>
      </c>
      <c r="J13" s="15" t="s">
        <v>1387</v>
      </c>
      <c r="K13" s="15" t="s">
        <v>1388</v>
      </c>
      <c r="L13" s="15" t="s">
        <v>1319</v>
      </c>
      <c r="M13" s="15" t="s">
        <v>1389</v>
      </c>
      <c r="N13" s="15" t="s">
        <v>1390</v>
      </c>
      <c r="O13" s="17" t="s">
        <v>1391</v>
      </c>
      <c r="P13" s="15" t="s">
        <v>1392</v>
      </c>
      <c r="Q13" s="15" t="s">
        <v>1393</v>
      </c>
      <c r="R13" s="15" t="s">
        <v>16</v>
      </c>
      <c r="S13" s="15" t="s">
        <v>1394</v>
      </c>
      <c r="T13" s="15" t="s">
        <v>1395</v>
      </c>
      <c r="U13" s="15" t="s">
        <v>1396</v>
      </c>
      <c r="V13" s="15" t="s">
        <v>1384</v>
      </c>
      <c r="W13" s="15" t="s">
        <v>1152</v>
      </c>
      <c r="X13" s="18">
        <v>44698</v>
      </c>
      <c r="Y13" s="19">
        <v>0.87569444444444444</v>
      </c>
      <c r="Z13" s="19">
        <v>0.88194444444444453</v>
      </c>
      <c r="AA13" s="19">
        <f t="shared" si="0"/>
        <v>6.2500000000000888E-3</v>
      </c>
      <c r="AB13" s="15" t="b">
        <f>IF('Data Extraction'!$AA13,TRUE,IF(NOT('Data Extraction'!$Y13),FALSE,TRUE))</f>
        <v>1</v>
      </c>
    </row>
    <row r="14" spans="1:28" ht="14.25" customHeight="1" x14ac:dyDescent="0.35">
      <c r="A14" s="16" t="s">
        <v>1161</v>
      </c>
      <c r="B14" s="16" t="s">
        <v>941</v>
      </c>
      <c r="C14" s="15">
        <v>2021</v>
      </c>
      <c r="D14" s="15" t="s">
        <v>942</v>
      </c>
      <c r="E14" s="15" t="s">
        <v>1397</v>
      </c>
      <c r="F14" s="15" t="e">
        <f ca="1">_xludf.ARRAYTOTEXT('Data Extraction - RM'!F4:K4)</f>
        <v>#NAME?</v>
      </c>
      <c r="G14" s="20" t="s">
        <v>1398</v>
      </c>
      <c r="H14" s="15" t="s">
        <v>1399</v>
      </c>
      <c r="I14" s="15" t="s">
        <v>1400</v>
      </c>
      <c r="J14" s="15" t="s">
        <v>1401</v>
      </c>
      <c r="K14" s="15" t="s">
        <v>1402</v>
      </c>
      <c r="L14" s="15" t="s">
        <v>1331</v>
      </c>
      <c r="M14" s="15" t="s">
        <v>16</v>
      </c>
      <c r="N14" s="15" t="s">
        <v>1403</v>
      </c>
      <c r="O14" s="17" t="s">
        <v>1404</v>
      </c>
      <c r="P14" s="15" t="s">
        <v>1405</v>
      </c>
      <c r="Q14" s="15" t="s">
        <v>1406</v>
      </c>
      <c r="R14" s="15" t="s">
        <v>1407</v>
      </c>
      <c r="S14" s="15" t="s">
        <v>16</v>
      </c>
      <c r="T14" s="15" t="s">
        <v>16</v>
      </c>
      <c r="U14" s="15" t="s">
        <v>16</v>
      </c>
      <c r="V14" s="15" t="s">
        <v>16</v>
      </c>
      <c r="W14" s="15" t="s">
        <v>1152</v>
      </c>
      <c r="X14" s="18">
        <v>44696</v>
      </c>
      <c r="Y14" s="19">
        <v>0.69513888888888886</v>
      </c>
      <c r="Z14" s="19">
        <v>0.73888888888888893</v>
      </c>
      <c r="AA14" s="19">
        <f t="shared" si="0"/>
        <v>4.3750000000000067E-2</v>
      </c>
      <c r="AB14" s="15" t="b">
        <f>IF('Data Extraction'!$AA14,TRUE,IF(NOT('Data Extraction'!$Y14),FALSE,TRUE))</f>
        <v>1</v>
      </c>
    </row>
    <row r="15" spans="1:28" ht="14.25" customHeight="1" x14ac:dyDescent="0.35">
      <c r="A15" s="16" t="s">
        <v>1167</v>
      </c>
      <c r="B15" s="16" t="s">
        <v>596</v>
      </c>
      <c r="C15" s="15">
        <v>2021</v>
      </c>
      <c r="D15" s="15" t="s">
        <v>597</v>
      </c>
      <c r="E15" s="15" t="s">
        <v>1397</v>
      </c>
      <c r="F15" s="15" t="e">
        <f ca="1">_xludf.ARRAYTOTEXT('Data Extraction - RM'!F5:K5)</f>
        <v>#NAME?</v>
      </c>
      <c r="G15" s="20" t="s">
        <v>1408</v>
      </c>
      <c r="H15" s="15" t="s">
        <v>1409</v>
      </c>
      <c r="I15" s="15" t="s">
        <v>16</v>
      </c>
      <c r="J15" s="15" t="s">
        <v>1410</v>
      </c>
      <c r="K15" s="15" t="s">
        <v>1318</v>
      </c>
      <c r="L15" s="15" t="s">
        <v>1319</v>
      </c>
      <c r="M15" s="15" t="s">
        <v>1411</v>
      </c>
      <c r="N15" s="15" t="s">
        <v>1412</v>
      </c>
      <c r="O15" s="15" t="s">
        <v>16</v>
      </c>
      <c r="P15" s="15" t="s">
        <v>1413</v>
      </c>
      <c r="Q15" s="15" t="s">
        <v>1414</v>
      </c>
      <c r="R15" s="15" t="s">
        <v>16</v>
      </c>
      <c r="S15" s="15" t="s">
        <v>16</v>
      </c>
      <c r="T15" s="15" t="s">
        <v>16</v>
      </c>
      <c r="U15" s="15" t="s">
        <v>16</v>
      </c>
      <c r="V15" s="15" t="s">
        <v>16</v>
      </c>
      <c r="W15" s="15" t="s">
        <v>1152</v>
      </c>
      <c r="X15" s="18">
        <v>44696</v>
      </c>
      <c r="Y15" s="19">
        <v>0.74930555555555556</v>
      </c>
      <c r="Z15" s="19">
        <v>0.77083333333333337</v>
      </c>
      <c r="AA15" s="19">
        <f t="shared" si="0"/>
        <v>2.1527777777777812E-2</v>
      </c>
      <c r="AB15" s="15" t="b">
        <f>IF('Data Extraction'!$AA15,TRUE,IF(NOT('Data Extraction'!$Y15),FALSE,TRUE))</f>
        <v>1</v>
      </c>
    </row>
    <row r="16" spans="1:28" ht="14.25" customHeight="1" x14ac:dyDescent="0.35">
      <c r="A16" s="16" t="s">
        <v>1182</v>
      </c>
      <c r="B16" s="16" t="s">
        <v>947</v>
      </c>
      <c r="C16" s="15">
        <v>2020</v>
      </c>
      <c r="D16" s="15" t="s">
        <v>948</v>
      </c>
      <c r="E16" s="15" t="s">
        <v>1397</v>
      </c>
      <c r="F16" s="15" t="e">
        <f ca="1">_xludf.ARRAYTOTEXT('Data Extraction - RM'!F6:K6)</f>
        <v>#NAME?</v>
      </c>
      <c r="G16" s="20" t="s">
        <v>1415</v>
      </c>
      <c r="H16" s="15" t="s">
        <v>1416</v>
      </c>
      <c r="I16" s="15" t="s">
        <v>1417</v>
      </c>
      <c r="J16" s="15" t="s">
        <v>1418</v>
      </c>
      <c r="K16" s="15" t="s">
        <v>1419</v>
      </c>
      <c r="L16" s="15" t="s">
        <v>1319</v>
      </c>
      <c r="M16" s="15" t="s">
        <v>16</v>
      </c>
      <c r="N16" s="15" t="s">
        <v>1420</v>
      </c>
      <c r="O16" s="17" t="s">
        <v>1421</v>
      </c>
      <c r="P16" s="15" t="s">
        <v>1422</v>
      </c>
      <c r="Q16" s="15" t="s">
        <v>1423</v>
      </c>
      <c r="R16" s="15" t="s">
        <v>1424</v>
      </c>
      <c r="S16" s="15" t="s">
        <v>16</v>
      </c>
      <c r="T16" s="15" t="s">
        <v>16</v>
      </c>
      <c r="U16" s="15" t="s">
        <v>16</v>
      </c>
      <c r="V16" s="15" t="s">
        <v>16</v>
      </c>
      <c r="W16" s="15" t="s">
        <v>1152</v>
      </c>
      <c r="X16" s="18">
        <v>44697</v>
      </c>
      <c r="Y16" s="19">
        <v>0.43888888888888888</v>
      </c>
      <c r="Z16" s="19">
        <v>0.47013888888888888</v>
      </c>
      <c r="AA16" s="19">
        <f t="shared" si="0"/>
        <v>3.125E-2</v>
      </c>
      <c r="AB16" s="15" t="b">
        <f>IF('Data Extraction'!$AA16,TRUE,IF(NOT('Data Extraction'!$Y16),FALSE,TRUE))</f>
        <v>1</v>
      </c>
    </row>
    <row r="17" spans="1:28" ht="14.25" customHeight="1" x14ac:dyDescent="0.35">
      <c r="A17" s="16" t="s">
        <v>1166</v>
      </c>
      <c r="B17" s="16" t="s">
        <v>591</v>
      </c>
      <c r="C17" s="15">
        <v>2020</v>
      </c>
      <c r="D17" s="15" t="s">
        <v>592</v>
      </c>
      <c r="E17" s="15" t="s">
        <v>1397</v>
      </c>
      <c r="F17" s="15" t="e">
        <f ca="1">_xludf.ARRAYTOTEXT('Data Extraction - RM'!F7:K7)</f>
        <v>#NAME?</v>
      </c>
      <c r="G17" s="20" t="s">
        <v>1425</v>
      </c>
      <c r="H17" s="15" t="s">
        <v>1426</v>
      </c>
      <c r="I17" s="15" t="s">
        <v>1427</v>
      </c>
      <c r="J17" s="15" t="s">
        <v>1428</v>
      </c>
      <c r="K17" s="15" t="s">
        <v>1429</v>
      </c>
      <c r="L17" s="15" t="s">
        <v>1331</v>
      </c>
      <c r="M17" s="15" t="s">
        <v>16</v>
      </c>
      <c r="N17" s="15" t="s">
        <v>1430</v>
      </c>
      <c r="O17" s="15" t="s">
        <v>16</v>
      </c>
      <c r="P17" s="15" t="s">
        <v>1431</v>
      </c>
      <c r="Q17" s="15" t="s">
        <v>1432</v>
      </c>
      <c r="R17" s="15" t="s">
        <v>16</v>
      </c>
      <c r="S17" s="15" t="s">
        <v>16</v>
      </c>
      <c r="T17" s="15" t="s">
        <v>16</v>
      </c>
      <c r="U17" s="15" t="s">
        <v>16</v>
      </c>
      <c r="V17" s="15" t="s">
        <v>16</v>
      </c>
      <c r="W17" s="15" t="s">
        <v>1152</v>
      </c>
      <c r="X17" s="18">
        <v>44697</v>
      </c>
      <c r="Y17" s="19">
        <v>0.84097222222222223</v>
      </c>
      <c r="Z17" s="19">
        <v>0.89236111111111116</v>
      </c>
      <c r="AA17" s="19">
        <f t="shared" si="0"/>
        <v>5.1388888888888928E-2</v>
      </c>
      <c r="AB17" s="15" t="b">
        <f>IF('Data Extraction'!$AA17,TRUE,IF(NOT('Data Extraction'!$Y17),FALSE,TRUE))</f>
        <v>1</v>
      </c>
    </row>
    <row r="18" spans="1:28" ht="14.25" customHeight="1" x14ac:dyDescent="0.35">
      <c r="A18" s="16" t="s">
        <v>1181</v>
      </c>
      <c r="B18" s="16" t="s">
        <v>953</v>
      </c>
      <c r="C18" s="15">
        <v>2020</v>
      </c>
      <c r="D18" s="15" t="s">
        <v>954</v>
      </c>
      <c r="E18" s="15" t="s">
        <v>1397</v>
      </c>
      <c r="F18" s="15" t="e">
        <f ca="1">_xludf.ARRAYTOTEXT('Data Extraction - RM'!F8:K8)</f>
        <v>#NAME?</v>
      </c>
      <c r="G18" s="20" t="s">
        <v>1433</v>
      </c>
      <c r="H18" s="15" t="s">
        <v>1434</v>
      </c>
      <c r="I18" s="15" t="s">
        <v>16</v>
      </c>
      <c r="J18" s="15" t="s">
        <v>1435</v>
      </c>
      <c r="K18" s="15" t="s">
        <v>1419</v>
      </c>
      <c r="L18" s="15" t="s">
        <v>1319</v>
      </c>
      <c r="M18" s="15" t="s">
        <v>16</v>
      </c>
      <c r="N18" s="15" t="s">
        <v>16</v>
      </c>
      <c r="O18" s="17" t="s">
        <v>1436</v>
      </c>
      <c r="P18" s="15" t="s">
        <v>1437</v>
      </c>
      <c r="Q18" s="15" t="s">
        <v>1438</v>
      </c>
      <c r="R18" s="15" t="s">
        <v>1439</v>
      </c>
      <c r="S18" s="15" t="s">
        <v>16</v>
      </c>
      <c r="T18" s="15" t="s">
        <v>16</v>
      </c>
      <c r="U18" s="15" t="s">
        <v>16</v>
      </c>
      <c r="V18" s="15" t="s">
        <v>16</v>
      </c>
      <c r="W18" s="15" t="s">
        <v>1152</v>
      </c>
      <c r="X18" s="18">
        <v>44698</v>
      </c>
      <c r="Y18" s="19">
        <v>0.35416666666666669</v>
      </c>
      <c r="Z18" s="19">
        <v>0.37638888888888888</v>
      </c>
      <c r="AA18" s="19">
        <f t="shared" si="0"/>
        <v>2.2222222222222199E-2</v>
      </c>
      <c r="AB18" s="15" t="b">
        <f>IF('Data Extraction'!$AA18,TRUE,IF(NOT('Data Extraction'!$Y18),FALSE,TRUE))</f>
        <v>1</v>
      </c>
    </row>
    <row r="19" spans="1:28" ht="14.25" customHeight="1" x14ac:dyDescent="0.35">
      <c r="A19" s="22" t="s">
        <v>1177</v>
      </c>
      <c r="B19" s="22" t="s">
        <v>970</v>
      </c>
      <c r="C19" s="20">
        <v>2018</v>
      </c>
      <c r="D19" s="20" t="s">
        <v>971</v>
      </c>
      <c r="E19" s="20" t="s">
        <v>1397</v>
      </c>
      <c r="F19" s="20" t="e">
        <f ca="1">_xludf.ARRAYTOTEXT('Data Extraction - RM'!F9:K9)</f>
        <v>#NAME?</v>
      </c>
      <c r="G19" s="20" t="s">
        <v>1440</v>
      </c>
      <c r="H19" s="20" t="s">
        <v>1356</v>
      </c>
      <c r="I19" s="20" t="s">
        <v>16</v>
      </c>
      <c r="J19" s="20" t="s">
        <v>1441</v>
      </c>
      <c r="K19" s="20" t="s">
        <v>1419</v>
      </c>
      <c r="L19" s="20" t="s">
        <v>1319</v>
      </c>
      <c r="M19" s="20" t="s">
        <v>16</v>
      </c>
      <c r="N19" s="20" t="s">
        <v>1442</v>
      </c>
      <c r="O19" s="20" t="s">
        <v>16</v>
      </c>
      <c r="P19" s="20" t="s">
        <v>1443</v>
      </c>
      <c r="Q19" s="20" t="s">
        <v>1444</v>
      </c>
      <c r="R19" s="20" t="s">
        <v>16</v>
      </c>
      <c r="S19" s="20" t="s">
        <v>16</v>
      </c>
      <c r="T19" s="20" t="s">
        <v>16</v>
      </c>
      <c r="U19" s="20" t="s">
        <v>16</v>
      </c>
      <c r="V19" s="20" t="s">
        <v>16</v>
      </c>
      <c r="W19" s="20" t="s">
        <v>1152</v>
      </c>
      <c r="X19" s="23">
        <v>44698</v>
      </c>
      <c r="Y19" s="24">
        <v>0.38472222222222219</v>
      </c>
      <c r="Z19" s="24">
        <v>0.40416666666666662</v>
      </c>
      <c r="AA19" s="24">
        <f t="shared" si="0"/>
        <v>1.9444444444444431E-2</v>
      </c>
      <c r="AB19" s="20" t="b">
        <f>IF('Data Extraction'!$AA19,TRUE,IF(NOT('Data Extraction'!$Y19),FALSE,TRUE))</f>
        <v>1</v>
      </c>
    </row>
    <row r="20" spans="1:28" ht="14.25" customHeight="1" x14ac:dyDescent="0.35">
      <c r="A20" s="16" t="s">
        <v>1174</v>
      </c>
      <c r="B20" s="16" t="s">
        <v>975</v>
      </c>
      <c r="C20" s="15">
        <v>2017</v>
      </c>
      <c r="D20" s="15" t="s">
        <v>640</v>
      </c>
      <c r="E20" s="15" t="s">
        <v>1397</v>
      </c>
      <c r="F20" s="15" t="e">
        <f ca="1">_xludf.ARRAYTOTEXT('Data Extraction - RM'!F10:K10)</f>
        <v>#NAME?</v>
      </c>
      <c r="G20" s="20" t="s">
        <v>1445</v>
      </c>
      <c r="H20" s="15" t="s">
        <v>1434</v>
      </c>
      <c r="I20" s="15" t="s">
        <v>1446</v>
      </c>
      <c r="J20" s="15" t="s">
        <v>1447</v>
      </c>
      <c r="K20" s="15" t="s">
        <v>1419</v>
      </c>
      <c r="L20" s="15" t="s">
        <v>1319</v>
      </c>
      <c r="M20" s="15" t="s">
        <v>1448</v>
      </c>
      <c r="N20" s="15" t="s">
        <v>1449</v>
      </c>
      <c r="O20" s="17" t="s">
        <v>1450</v>
      </c>
      <c r="P20" s="15" t="s">
        <v>1451</v>
      </c>
      <c r="Q20" s="15" t="s">
        <v>1452</v>
      </c>
      <c r="R20" s="15" t="s">
        <v>16</v>
      </c>
      <c r="S20" s="15" t="s">
        <v>16</v>
      </c>
      <c r="T20" s="15" t="s">
        <v>16</v>
      </c>
      <c r="U20" s="15" t="s">
        <v>16</v>
      </c>
      <c r="V20" s="15" t="s">
        <v>16</v>
      </c>
      <c r="W20" s="15" t="s">
        <v>1152</v>
      </c>
      <c r="X20" s="18">
        <v>44698</v>
      </c>
      <c r="Y20" s="19">
        <v>0.88402777777777775</v>
      </c>
      <c r="Z20" s="19">
        <v>0.89097222222222217</v>
      </c>
      <c r="AA20" s="19">
        <f t="shared" si="0"/>
        <v>6.9444444444444198E-3</v>
      </c>
      <c r="AB20" s="15" t="b">
        <f>IF('Data Extraction'!$AA20,TRUE,IF(NOT('Data Extraction'!$Y20),FALSE,TRUE))</f>
        <v>1</v>
      </c>
    </row>
    <row r="21" spans="1:28" ht="14.25" customHeight="1" x14ac:dyDescent="0.35">
      <c r="A21" s="16" t="s">
        <v>1172</v>
      </c>
      <c r="B21" s="16" t="s">
        <v>990</v>
      </c>
      <c r="C21" s="15">
        <v>2014</v>
      </c>
      <c r="D21" s="15" t="s">
        <v>991</v>
      </c>
      <c r="E21" s="15" t="s">
        <v>1397</v>
      </c>
      <c r="F21" s="15" t="e">
        <f ca="1">_xludf.ARRAYTOTEXT('Data Extraction - RM'!F11:K11)</f>
        <v>#NAME?</v>
      </c>
      <c r="G21" s="20" t="s">
        <v>16</v>
      </c>
      <c r="H21" s="15" t="s">
        <v>1426</v>
      </c>
      <c r="I21" s="15" t="s">
        <v>16</v>
      </c>
      <c r="J21" s="15" t="s">
        <v>1453</v>
      </c>
      <c r="K21" s="15" t="s">
        <v>1330</v>
      </c>
      <c r="L21" s="15" t="s">
        <v>1319</v>
      </c>
      <c r="M21" s="15" t="s">
        <v>16</v>
      </c>
      <c r="N21" s="15" t="s">
        <v>1454</v>
      </c>
      <c r="O21" s="17" t="s">
        <v>1455</v>
      </c>
      <c r="P21" s="15" t="s">
        <v>1456</v>
      </c>
      <c r="Q21" s="15" t="s">
        <v>1457</v>
      </c>
      <c r="R21" s="15" t="s">
        <v>16</v>
      </c>
      <c r="S21" s="15" t="s">
        <v>16</v>
      </c>
      <c r="T21" s="15" t="s">
        <v>16</v>
      </c>
      <c r="U21" s="15" t="s">
        <v>16</v>
      </c>
      <c r="V21" s="15" t="s">
        <v>16</v>
      </c>
      <c r="W21" s="15" t="s">
        <v>1152</v>
      </c>
      <c r="X21" s="18">
        <v>44698</v>
      </c>
      <c r="Y21" s="19">
        <v>0.4236111111111111</v>
      </c>
      <c r="Z21" s="19">
        <v>0.43888888888888888</v>
      </c>
      <c r="AA21" s="19">
        <f t="shared" si="0"/>
        <v>1.5277777777777779E-2</v>
      </c>
      <c r="AB21" s="15" t="b">
        <f>IF('Data Extraction'!$AA21,TRUE,IF(NOT('Data Extraction'!$Y21),FALSE,TRUE))</f>
        <v>1</v>
      </c>
    </row>
    <row r="22" spans="1:28" ht="14.25" customHeigh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spans="1:28" ht="14.25" customHeigh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spans="1:28" ht="14.25" customHeigh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spans="1:28" ht="14.25" customHeigh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spans="1:28" ht="14.25" customHeigh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spans="1:28" ht="14.25" customHeigh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spans="1:28" ht="14.25" customHeigh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spans="1:28" ht="14.25" customHeigh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14.25" customHeigh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28" ht="14.25" customHeigh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ht="14.25" customHeigh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ht="14.25" customHeigh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ht="14.25" customHeigh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ht="14.25" customHeigh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spans="1:28" ht="14.25" customHeigh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ht="14.25" customHeigh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1:28" ht="14.25" customHeigh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spans="1:28" ht="14.25" customHeigh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spans="1:28" ht="14.25" customHeigh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spans="1:28" ht="14.25" customHeigh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spans="1:28" ht="14.25" customHeigh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14.25" customHeigh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spans="1:28" ht="14.25" customHeigh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spans="1:28" ht="14.25" customHeigh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spans="1:28" ht="14.25" customHeigh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spans="1:28" ht="14.25" customHeigh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spans="1:28" ht="14.25" customHeigh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spans="1:28" ht="14.25" customHeigh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spans="1:28" ht="14.25" customHeigh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4.25" customHeigh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spans="1:28" ht="14.25" customHeigh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28" ht="14.25" customHeigh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spans="1:28" ht="14.25" customHeigh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ht="14.25" customHeigh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28" ht="14.25" customHeigh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ht="14.25" customHeigh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28" ht="14.25" customHeigh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ht="14.25" customHeigh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28" ht="14.25" customHeigh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ht="14.25" customHeigh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28" ht="14.25" customHeigh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28" ht="14.25" customHeigh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28" ht="14.25" customHeigh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ht="14.25" customHeigh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ht="14.25" customHeigh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ht="14.25" customHeigh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ht="14.25" customHeigh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ht="14.25" customHeigh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ht="14.25" customHeigh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ht="14.25" customHeigh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ht="14.25" customHeigh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ht="14.25" customHeigh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spans="1:28" ht="14.25" customHeigh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spans="1:28" ht="14.25" customHeigh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spans="1:28" ht="14.25" customHeigh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spans="1:28" ht="14.25" customHeigh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spans="1:28" ht="14.25" customHeigh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spans="1:28" ht="14.25" customHeigh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spans="1:28" ht="14.25" customHeigh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spans="1:28" ht="14.25" customHeigh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spans="1:28" ht="14.25" customHeigh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spans="1:28" ht="14.25" customHeigh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spans="1:28" ht="14.25" customHeigh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spans="1:28" ht="14.25" customHeigh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spans="1:28" ht="14.25" customHeigh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spans="1:28" ht="14.25" customHeigh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spans="1:28" ht="14.25" customHeigh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spans="1:28" ht="14.25" customHeigh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spans="1:28" ht="14.25" customHeigh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spans="1:28" ht="14.25" customHeigh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spans="1:28" ht="14.25" customHeigh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spans="1:28" ht="14.25" customHeigh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spans="1:28" ht="14.25" customHeigh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spans="1:28" ht="14.25" customHeigh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spans="1:28" ht="14.25" customHeigh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spans="1:28" ht="14.25" customHeigh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spans="1:28" ht="14.25" customHeigh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spans="1:28" ht="14.25" customHeigh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spans="1:28" ht="14.25" customHeigh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spans="1:28" ht="14.25" customHeigh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spans="1:28" ht="14.25" customHeigh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spans="1:28" ht="14.25" customHeigh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spans="1:28" ht="14.25" customHeigh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spans="1:28" ht="14.25" customHeigh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spans="1:28" ht="14.25" customHeigh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spans="1:28" ht="14.25" customHeigh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spans="1:28" ht="14.25" customHeigh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spans="1:28" ht="14.25" customHeigh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spans="1:28" ht="14.25" customHeigh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spans="1:28" ht="14.25" customHeigh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spans="1:28" ht="14.25" customHeigh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spans="1:28" ht="14.25" customHeigh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spans="1:28" ht="14.25" customHeigh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spans="1:28" ht="14.25" customHeigh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spans="1:28" ht="14.25" customHeigh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spans="1:28" ht="14.25" customHeigh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spans="1:28" ht="14.25" customHeigh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spans="1:28" ht="14.25" customHeigh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spans="1:28" ht="14.25" customHeigh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spans="1:28" ht="14.25" customHeigh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spans="1:28" ht="14.25" customHeigh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spans="1:28" ht="14.25" customHeigh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spans="1:28" ht="14.25" customHeigh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spans="1:28" ht="14.25" customHeigh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spans="1:28" ht="14.25" customHeigh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spans="1:28" ht="14.25" customHeigh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spans="1:28" ht="14.25" customHeigh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spans="1:28" ht="14.25" customHeigh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spans="1:28" ht="14.25" customHeigh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spans="1:28" ht="14.25" customHeigh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spans="1:28" ht="14.25" customHeigh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spans="1:28" ht="14.25" customHeigh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spans="1:28" ht="14.25" customHeigh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spans="1:28" ht="14.25" customHeigh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spans="1:28" ht="14.25" customHeigh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spans="1:28" ht="14.25" customHeigh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spans="1:28" ht="14.25" customHeigh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spans="1:28" ht="14.25" customHeigh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spans="1:28" ht="14.25" customHeigh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spans="1:28" ht="14.25" customHeigh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spans="1:28" ht="14.25" customHeigh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spans="1:28" ht="14.25" customHeigh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spans="1:28" ht="14.25" customHeigh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spans="1:28" ht="14.25" customHeigh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spans="1:28" ht="14.25" customHeigh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spans="1:28" ht="14.25" customHeigh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spans="1:28" ht="14.25" customHeigh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spans="1:28" ht="14.25" customHeigh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spans="1:28" ht="14.25" customHeigh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spans="1:28" ht="14.25" customHeigh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spans="1:28" ht="14.25" customHeigh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spans="1:28" ht="14.25" customHeigh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spans="1:28" ht="14.25" customHeigh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spans="1:28" ht="14.25" customHeigh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spans="1:28" ht="14.25" customHeigh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spans="1:28" ht="14.25" customHeigh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spans="1:28" ht="14.25" customHeigh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spans="1:28" ht="14.25" customHeigh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spans="1:28" ht="14.25" customHeigh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spans="1:28" ht="14.25" customHeigh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spans="1:28" ht="14.25" customHeigh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spans="1:28" ht="14.25" customHeigh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spans="1:28" ht="14.25" customHeigh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spans="1:28" ht="14.25" customHeigh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spans="1:28" ht="14.25" customHeigh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spans="1:28" ht="14.25" customHeigh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spans="1:28" ht="14.25" customHeigh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spans="1:28" ht="14.25" customHeigh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spans="1:28" ht="14.25" customHeigh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spans="1:28" ht="14.25" customHeigh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spans="1:28" ht="14.25" customHeigh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spans="1:28" ht="14.25" customHeigh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spans="1:28" ht="14.25" customHeigh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spans="1:28" ht="14.25" customHeigh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spans="1:28" ht="14.25" customHeigh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spans="1:28" ht="14.25" customHeigh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spans="1:28" ht="14.25" customHeigh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spans="1:28" ht="14.25" customHeigh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spans="1:28" ht="14.25" customHeigh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spans="1:28" ht="14.25" customHeigh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spans="1:28" ht="14.25" customHeigh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spans="1:28" ht="14.25" customHeigh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spans="1:28" ht="14.25" customHeigh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spans="1:28" ht="14.25" customHeigh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spans="1:28" ht="14.25" customHeigh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spans="1:28" ht="14.25" customHeigh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spans="1:28" ht="14.25" customHeigh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spans="1:28" ht="14.25" customHeigh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spans="1:28" ht="14.25" customHeigh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spans="1:28" ht="14.25" customHeigh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spans="1:28" ht="14.25" customHeigh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spans="1:28" ht="14.25" customHeigh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spans="1:28" ht="14.25" customHeigh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spans="1:28" ht="14.25" customHeigh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spans="1:28" ht="14.25" customHeigh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spans="1:28" ht="14.25" customHeigh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spans="1:28" ht="14.25" customHeigh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spans="1:28" ht="14.25" customHeigh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spans="1:28" ht="14.25" customHeigh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spans="1:28" ht="14.25" customHeigh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spans="1:28" ht="14.25" customHeigh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spans="1:28" ht="14.25" customHeigh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spans="1:28" ht="14.25" customHeigh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spans="1:28" ht="14.25" customHeigh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spans="1:28" ht="14.25" customHeigh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spans="1:28" ht="14.25" customHeigh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spans="1:28" ht="14.25" customHeigh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spans="1:28" ht="14.25" customHeigh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spans="1:28" ht="14.25" customHeigh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spans="1:28" ht="14.25" customHeigh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spans="1:28" ht="14.25" customHeigh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spans="1:28" ht="14.25" customHeigh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spans="1:28" ht="14.25" customHeigh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spans="1:28" ht="14.25" customHeigh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spans="1:28" ht="14.25" customHeigh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spans="1:28" ht="14.25" customHeigh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spans="1:28" ht="14.25" customHeigh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spans="1:28" ht="14.25" customHeigh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spans="1:28" ht="14.25" customHeigh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spans="1:28" ht="14.25" customHeigh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spans="1:28" ht="14.25" customHeigh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spans="1:28" ht="14.25" customHeigh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spans="1:28" ht="14.25" customHeigh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spans="1:28" ht="14.25" customHeigh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spans="1:28" ht="14.25" customHeigh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spans="1:28" ht="14.25" customHeigh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spans="1:28" ht="14.25" customHeigh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spans="1:28" ht="14.25" customHeigh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spans="1:28" ht="14.25" customHeigh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spans="1:28" ht="14.25" customHeigh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spans="1:28" ht="14.25" customHeigh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spans="1:28" ht="14.25" customHeigh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spans="1:28" ht="14.25" customHeigh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spans="1:28" ht="14.25" customHeigh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spans="1:28" ht="14.25" customHeigh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spans="1:28" ht="14.25" customHeigh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spans="1:28" ht="14.25" customHeigh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spans="1:28" ht="14.25" customHeigh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spans="1:28" ht="14.25" customHeigh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spans="1:28" ht="14.25" customHeigh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spans="1:28" ht="14.25" customHeigh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spans="1:28" ht="14.25" customHeigh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spans="1:28" ht="14.25" customHeigh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spans="1:28" ht="14.25" customHeigh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spans="1:28" ht="14.25" customHeigh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spans="1:28" ht="14.25" customHeigh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spans="1:28" ht="14.25" customHeigh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spans="1:28" ht="14.25" customHeigh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spans="1:28" ht="14.25" customHeigh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spans="1:28" ht="14.25" customHeigh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spans="1:28" ht="14.25" customHeigh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spans="1:28" ht="14.25" customHeigh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spans="1:28" ht="14.25" customHeigh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spans="1:28" ht="14.25" customHeigh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spans="1:28" ht="14.25" customHeigh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spans="1:28" ht="14.25" customHeigh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spans="1:28" ht="14.25" customHeigh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spans="1:28" ht="14.25" customHeigh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spans="1:28" ht="14.25" customHeigh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spans="1:28" ht="14.25" customHeigh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spans="1:28" ht="14.25" customHeigh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spans="1:28" ht="14.25" customHeigh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spans="1:28" ht="14.25" customHeigh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spans="1:28" ht="14.25" customHeigh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spans="1:28" ht="14.25" customHeigh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spans="1:28" ht="14.25" customHeigh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spans="1:28" ht="14.25" customHeigh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spans="1:28" ht="14.25" customHeigh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spans="1:28" ht="14.25" customHeigh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spans="1:28" ht="14.25" customHeigh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spans="1:28" ht="14.25" customHeigh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spans="1:28" ht="14.25" customHeigh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spans="1:28" ht="14.25" customHeigh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spans="1:28" ht="14.25" customHeigh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spans="1:28" ht="14.25" customHeigh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spans="1:28" ht="14.25" customHeigh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spans="1:28" ht="14.25" customHeigh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spans="1:28" ht="14.25" customHeigh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spans="1:28" ht="14.25" customHeigh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spans="1:28" ht="14.25" customHeigh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spans="1:28" ht="14.25" customHeigh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spans="1:28" ht="14.25" customHeigh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spans="1:28" ht="14.25" customHeigh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spans="1:28" ht="14.25" customHeigh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spans="1:28" ht="14.25" customHeigh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spans="1:28" ht="14.25" customHeigh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spans="1:28" ht="14.25" customHeigh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spans="1:28" ht="14.25" customHeigh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spans="1:28" ht="14.25" customHeigh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spans="1:28" ht="14.25" customHeigh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spans="1:28" ht="14.25" customHeigh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spans="1:28" ht="14.25" customHeigh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spans="1:28" ht="14.25" customHeigh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spans="1:28" ht="14.25" customHeigh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spans="1:28" ht="14.25" customHeigh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spans="1:28" ht="14.25" customHeigh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spans="1:28" ht="14.25" customHeigh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spans="1:28" ht="14.25" customHeigh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spans="1:28" ht="14.25" customHeigh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spans="1:28" ht="14.25" customHeigh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spans="1:28" ht="14.25" customHeigh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spans="1:28" ht="14.25" customHeigh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spans="1:28" ht="14.25" customHeigh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spans="1:28" ht="14.25" customHeigh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spans="1:28" ht="14.25" customHeigh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spans="1:28" ht="14.25" customHeigh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spans="1:28" ht="14.25" customHeigh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spans="1:28" ht="14.25" customHeigh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spans="1:28" ht="14.25" customHeigh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spans="1:28" ht="14.25" customHeigh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spans="1:28" ht="14.25" customHeigh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spans="1:28" ht="14.25" customHeigh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spans="1:28" ht="14.25" customHeigh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spans="1:28" ht="14.25" customHeigh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spans="1:28" ht="14.25" customHeigh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spans="1:28" ht="14.25" customHeigh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spans="1:28" ht="14.25" customHeigh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spans="1:28" ht="14.25" customHeigh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spans="1:28" ht="14.25" customHeigh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spans="1:28" ht="14.25" customHeigh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spans="1:28" ht="14.25" customHeigh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spans="1:28" ht="14.25" customHeigh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spans="1:28" ht="14.25" customHeigh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spans="1:28" ht="14.25" customHeigh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spans="1:28" ht="14.25" customHeigh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spans="1:28" ht="14.25" customHeigh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spans="1:28" ht="14.25" customHeigh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spans="1:28" ht="14.25" customHeigh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spans="1:28" ht="14.25" customHeigh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spans="1:28" ht="14.25" customHeigh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spans="1:28" ht="14.25" customHeigh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spans="1:28" ht="14.25" customHeigh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spans="1:28" ht="14.25" customHeigh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spans="1:28" ht="14.25" customHeigh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spans="1:28" ht="14.25" customHeigh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spans="1:28" ht="14.25" customHeigh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spans="1:28" ht="14.25" customHeigh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spans="1:28" ht="14.25" customHeigh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spans="1:28" ht="14.25" customHeigh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spans="1:28" ht="14.25" customHeigh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spans="1:28" ht="14.25" customHeigh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spans="1:28" ht="14.25" customHeigh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spans="1:28" ht="14.25" customHeigh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spans="1:28" ht="14.25" customHeigh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spans="1:28" ht="14.25" customHeigh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spans="1:28" ht="14.25" customHeigh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spans="1:28" ht="14.25" customHeigh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spans="1:28" ht="14.25" customHeigh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spans="1:28" ht="14.25" customHeigh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spans="1:28" ht="14.25" customHeigh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spans="1:28" ht="14.25" customHeigh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spans="1:28" ht="14.25" customHeigh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spans="1:28" ht="14.25" customHeigh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spans="1:28" ht="14.25" customHeigh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spans="1:28" ht="14.25" customHeigh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spans="1:28" ht="14.25" customHeigh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spans="1:28" ht="14.25" customHeigh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spans="1:28" ht="14.25" customHeigh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spans="1:28" ht="14.25" customHeigh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spans="1:28" ht="14.25" customHeigh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spans="1:28" ht="14.25" customHeigh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spans="1:28" ht="14.25" customHeigh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spans="1:28" ht="14.25" customHeigh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spans="1:28" ht="14.25" customHeigh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spans="1:28" ht="14.25" customHeigh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spans="1:28" ht="14.25" customHeigh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spans="1:28" ht="14.25" customHeigh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spans="1:28" ht="14.25" customHeigh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spans="1:28" ht="14.25" customHeigh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spans="1:28" ht="14.25" customHeigh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spans="1:28" ht="14.25" customHeigh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spans="1:28" ht="14.25" customHeigh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spans="1:28" ht="14.25" customHeigh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spans="1:28" ht="14.25" customHeigh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spans="1:28" ht="14.25" customHeigh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spans="1:28" ht="14.25" customHeigh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spans="1:28" ht="14.25" customHeigh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spans="1:28" ht="14.25" customHeigh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spans="1:28" ht="14.25" customHeigh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spans="1:28" ht="14.25" customHeigh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spans="1:28" ht="14.25" customHeigh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spans="1:28" ht="14.25" customHeigh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spans="1:28" ht="14.25" customHeigh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spans="1:28" ht="14.25" customHeigh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spans="1:28" ht="14.25" customHeigh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spans="1:28" ht="14.25" customHeigh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spans="1:28" ht="14.25" customHeigh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spans="1:28" ht="14.25" customHeigh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spans="1:28" ht="14.25" customHeigh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spans="1:28" ht="14.25" customHeigh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spans="1:28" ht="14.25" customHeigh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spans="1:28" ht="14.25" customHeigh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spans="1:28" ht="14.25" customHeigh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spans="1:28" ht="14.25" customHeigh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spans="1:28" ht="14.25" customHeigh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spans="1:28" ht="14.25" customHeigh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spans="1:28" ht="14.25" customHeigh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spans="1:28" ht="14.25" customHeigh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spans="1:28" ht="14.25" customHeigh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spans="1:28" ht="14.25" customHeigh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spans="1:28" ht="14.25" customHeigh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spans="1:28" ht="14.25" customHeigh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spans="1:28" ht="14.25" customHeigh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spans="1:28" ht="14.25" customHeigh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spans="1:28" ht="14.25" customHeigh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spans="1:28" ht="14.25" customHeigh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spans="1:28" ht="14.25" customHeigh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spans="1:28" ht="14.25" customHeigh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spans="1:28" ht="14.25" customHeigh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spans="1:28" ht="14.25" customHeigh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spans="1:28" ht="14.25" customHeigh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spans="1:28" ht="14.25" customHeigh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spans="1:28" ht="14.25" customHeigh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spans="1:28" ht="14.25" customHeigh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spans="1:28" ht="14.25" customHeigh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spans="1:28" ht="14.25" customHeigh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spans="1:28" ht="14.25" customHeigh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spans="1:28" ht="14.25" customHeigh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spans="1:28" ht="14.25" customHeigh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spans="1:28" ht="14.25" customHeigh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spans="1:28" ht="14.25" customHeigh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spans="1:28" ht="14.25" customHeigh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spans="1:28" ht="14.25" customHeigh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spans="1:28" ht="14.25" customHeigh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spans="1:28" ht="14.25" customHeigh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spans="1:28" ht="14.25" customHeigh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spans="1:28" ht="14.25" customHeigh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spans="1:28" ht="14.25" customHeigh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spans="1:28" ht="14.25" customHeigh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spans="1:28" ht="14.25" customHeigh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spans="1:28" ht="14.25" customHeigh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spans="1:28" ht="14.25" customHeigh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spans="1:28" ht="14.25" customHeigh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spans="1:28" ht="14.25" customHeigh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spans="1:28" ht="14.25" customHeigh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spans="1:28" ht="14.25" customHeigh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spans="1:28" ht="14.25" customHeigh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spans="1:28" ht="14.25" customHeigh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spans="1:28" ht="14.25" customHeigh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spans="1:28" ht="14.25" customHeigh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spans="1:28" ht="14.25" customHeigh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spans="1:28" ht="14.25" customHeigh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spans="1:28" ht="14.25" customHeigh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spans="1:28" ht="14.25" customHeigh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spans="1:28" ht="14.25" customHeigh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spans="1:28" ht="14.25" customHeigh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spans="1:28" ht="14.25" customHeigh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spans="1:28" ht="14.25" customHeigh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spans="1:28" ht="14.25" customHeigh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spans="1:28" ht="14.25" customHeigh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spans="1:28" ht="14.25" customHeigh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spans="1:28" ht="14.25" customHeigh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spans="1:28" ht="14.25" customHeigh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spans="1:28" ht="14.25" customHeigh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spans="1:28" ht="14.25" customHeigh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spans="1:28" ht="14.25" customHeigh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spans="1:28" ht="14.25" customHeigh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spans="1:28" ht="14.25" customHeigh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spans="1:28" ht="14.25" customHeigh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spans="1:28" ht="14.25" customHeigh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spans="1:28" ht="14.25" customHeigh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spans="1:28" ht="14.25" customHeigh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spans="1:28" ht="14.25" customHeigh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spans="1:28" ht="14.25" customHeigh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spans="1:28" ht="14.25" customHeigh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spans="1:28" ht="14.25" customHeigh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spans="1:28" ht="14.25" customHeigh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spans="1:28" ht="14.25" customHeigh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spans="1:28" ht="14.25" customHeigh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spans="1:28" ht="14.25" customHeigh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spans="1:28" ht="14.25" customHeigh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spans="1:28" ht="14.25" customHeigh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spans="1:28" ht="14.25" customHeigh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spans="1:28" ht="14.25" customHeigh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spans="1:28" ht="14.25" customHeigh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spans="1:28" ht="14.25" customHeigh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spans="1:28" ht="14.25" customHeigh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spans="1:28" ht="14.25" customHeigh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spans="1:28" ht="14.25" customHeigh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spans="1:28" ht="14.25" customHeigh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spans="1:28" ht="14.25" customHeigh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spans="1:28" ht="14.25" customHeigh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spans="1:28" ht="14.25" customHeigh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spans="1:28" ht="14.25" customHeigh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spans="1:28" ht="14.25" customHeigh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spans="1:28" ht="14.25" customHeigh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spans="1:28" ht="14.25" customHeigh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spans="1:28" ht="14.25" customHeigh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spans="1:28" ht="14.25" customHeigh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spans="1:28" ht="14.25" customHeigh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spans="1:28" ht="14.25" customHeigh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spans="1:28" ht="14.25" customHeigh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spans="1:28" ht="14.25" customHeigh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spans="1:28" ht="14.25" customHeigh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spans="1:28" ht="14.25" customHeigh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spans="1:28" ht="14.25" customHeigh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spans="1:28" ht="14.25" customHeigh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spans="1:28" ht="14.25" customHeigh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spans="1:28" ht="14.25" customHeigh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spans="1:28" ht="14.25" customHeigh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spans="1:28" ht="14.25" customHeigh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spans="1:28" ht="14.25" customHeigh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spans="1:28" ht="14.25" customHeigh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spans="1:28" ht="14.25" customHeigh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spans="1:28" ht="14.25" customHeigh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spans="1:28" ht="14.25" customHeigh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spans="1:28" ht="14.25" customHeigh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spans="1:28" ht="14.25" customHeigh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spans="1:28" ht="14.25" customHeigh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spans="1:28" ht="14.25" customHeigh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spans="1:28" ht="14.25" customHeigh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spans="1:28" ht="14.25" customHeigh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spans="1:28" ht="14.25" customHeigh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spans="1:28" ht="14.25" customHeigh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spans="1:28" ht="14.25" customHeigh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spans="1:28" ht="14.25" customHeigh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spans="1:28" ht="14.25" customHeigh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spans="1:28" ht="14.25" customHeigh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spans="1:28" ht="14.25" customHeigh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spans="1:28" ht="14.25" customHeigh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spans="1:28" ht="14.25" customHeigh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spans="1:28" ht="14.25" customHeigh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spans="1:28" ht="14.25" customHeigh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spans="1:28" ht="14.25" customHeigh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spans="1:28" ht="14.25" customHeigh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spans="1:28" ht="14.25" customHeigh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spans="1:28" ht="14.25" customHeigh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spans="1:28" ht="14.25" customHeigh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spans="1:28" ht="14.25" customHeigh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spans="1:28" ht="14.25" customHeigh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spans="1:28" ht="14.25" customHeigh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spans="1:28" ht="14.25" customHeigh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spans="1:28" ht="14.25" customHeigh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spans="1:28" ht="14.25" customHeigh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spans="1:28" ht="14.25" customHeigh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spans="1:28" ht="14.25" customHeigh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spans="1:28" ht="14.25" customHeigh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spans="1:28" ht="14.25" customHeigh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spans="1:28" ht="14.25" customHeigh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spans="1:28" ht="14.25" customHeigh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spans="1:28" ht="14.25" customHeigh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spans="1:28" ht="14.25" customHeigh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spans="1:28" ht="14.25" customHeigh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spans="1:28" ht="14.25" customHeigh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spans="1:28" ht="14.25" customHeigh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spans="1:28" ht="14.25" customHeigh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spans="1:28" ht="14.25" customHeigh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spans="1:28" ht="14.25" customHeigh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spans="1:28" ht="14.25" customHeigh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spans="1:28" ht="14.25" customHeigh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spans="1:28" ht="14.25" customHeigh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spans="1:28" ht="14.25" customHeigh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spans="1:28" ht="14.25" customHeigh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spans="1:28" ht="14.25" customHeigh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spans="1:28" ht="14.25" customHeigh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spans="1:28" ht="14.25" customHeigh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spans="1:28" ht="14.25" customHeigh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spans="1:28" ht="14.25" customHeigh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spans="1:28" ht="14.25" customHeigh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spans="1:28" ht="14.25" customHeigh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spans="1:28" ht="14.25" customHeigh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spans="1:28" ht="14.25" customHeigh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spans="1:28" ht="14.25" customHeigh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spans="1:28" ht="14.25" customHeigh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spans="1:28" ht="14.25" customHeigh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spans="1:28" ht="14.25" customHeigh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spans="1:28" ht="14.25" customHeigh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spans="1:28" ht="14.25" customHeigh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spans="1:28" ht="14.25" customHeigh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spans="1:28" ht="14.25" customHeigh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spans="1:28" ht="14.25" customHeigh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spans="1:28" ht="14.25" customHeigh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spans="1:28" ht="14.25" customHeigh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spans="1:28" ht="14.25" customHeigh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spans="1:28" ht="14.25" customHeigh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spans="1:28" ht="14.25" customHeigh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spans="1:28" ht="14.25" customHeigh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spans="1:28" ht="14.25" customHeigh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spans="1:28" ht="14.25" customHeigh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spans="1:28" ht="14.25" customHeigh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spans="1:28" ht="14.25" customHeigh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spans="1:28" ht="14.25" customHeigh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spans="1:28" ht="14.25" customHeigh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spans="1:28" ht="14.25" customHeigh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spans="1:28" ht="14.25" customHeigh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spans="1:28" ht="14.25" customHeigh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spans="1:28" ht="14.25" customHeigh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spans="1:28" ht="14.25" customHeigh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spans="1:28" ht="14.25" customHeigh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spans="1:28" ht="14.25" customHeigh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spans="1:28" ht="14.25" customHeigh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spans="1:28" ht="14.25" customHeigh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spans="1:28" ht="14.25" customHeigh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spans="1:28" ht="14.25" customHeigh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spans="1:28" ht="14.25" customHeigh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spans="1:28" ht="14.25" customHeigh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spans="1:28" ht="14.25" customHeigh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spans="1:28" ht="14.25" customHeigh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spans="1:28" ht="14.25" customHeigh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spans="1:28" ht="14.25" customHeigh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spans="1:28" ht="14.25" customHeigh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spans="1:28" ht="14.25" customHeigh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spans="1:28" ht="14.25" customHeigh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spans="1:28" ht="14.25" customHeigh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spans="1:28" ht="14.25" customHeigh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spans="1:28" ht="14.25" customHeigh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spans="1:28" ht="14.25" customHeigh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spans="1:28" ht="14.25" customHeigh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spans="1:28" ht="14.25" customHeigh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spans="1:28" ht="14.25" customHeigh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spans="1:28" ht="14.25" customHeigh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spans="1:28" ht="14.25" customHeigh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spans="1:28" ht="14.25" customHeigh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spans="1:28" ht="14.25" customHeigh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spans="1:28" ht="14.25" customHeigh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spans="1:28" ht="14.25" customHeigh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spans="1:28" ht="14.25" customHeigh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spans="1:28" ht="14.25" customHeigh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spans="1:28" ht="14.25" customHeigh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spans="1:28" ht="14.25" customHeigh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spans="1:28" ht="14.25" customHeigh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spans="1:28" ht="14.25" customHeigh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spans="1:28" ht="14.25" customHeigh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spans="1:28" ht="14.25" customHeigh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spans="1:28" ht="14.25" customHeigh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spans="1:28" ht="14.25" customHeigh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spans="1:28" ht="14.25" customHeigh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spans="1:28" ht="14.25" customHeigh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spans="1:28" ht="14.25" customHeigh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spans="1:28" ht="14.25" customHeigh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spans="1:28" ht="14.25" customHeigh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spans="1:28" ht="14.25" customHeigh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spans="1:28" ht="14.25" customHeigh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spans="1:28" ht="14.25" customHeigh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spans="1:28" ht="14.25" customHeigh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spans="1:28" ht="14.25" customHeigh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spans="1:28" ht="14.25" customHeigh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spans="1:28" ht="14.25" customHeigh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spans="1:28" ht="14.25" customHeigh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spans="1:28" ht="14.25" customHeigh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spans="1:28" ht="14.25" customHeigh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spans="1:28" ht="14.25" customHeigh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spans="1:28" ht="14.25" customHeigh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spans="1:28" ht="14.25" customHeigh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spans="1:28" ht="14.25" customHeigh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spans="1:28" ht="14.25" customHeigh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spans="1:28" ht="14.25" customHeigh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spans="1:28" ht="14.25" customHeigh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spans="1:28" ht="14.25" customHeigh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spans="1:28" ht="14.25" customHeigh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spans="1:28" ht="14.25" customHeigh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spans="1:28" ht="14.25" customHeigh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spans="1:28" ht="14.25" customHeigh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spans="1:28" ht="14.25" customHeigh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spans="1:28" ht="14.25" customHeigh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spans="1:28" ht="14.25" customHeigh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spans="1:28" ht="14.25" customHeigh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spans="1:28" ht="14.25" customHeigh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spans="1:28" ht="14.25" customHeigh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spans="1:28" ht="14.25" customHeigh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spans="1:28" ht="14.25" customHeigh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spans="1:28" ht="14.25" customHeigh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spans="1:28" ht="14.25" customHeigh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spans="1:28" ht="14.25" customHeigh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spans="1:28" ht="14.25" customHeigh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spans="1:28" ht="14.25" customHeigh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spans="1:28" ht="14.25" customHeigh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spans="1:28" ht="14.25" customHeigh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spans="1:28" ht="14.25" customHeigh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spans="1:28" ht="14.25" customHeigh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spans="1:28" ht="14.25" customHeigh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spans="1:28" ht="14.25" customHeigh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spans="1:28" ht="14.25" customHeigh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spans="1:28" ht="14.25" customHeigh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spans="1:28" ht="14.25" customHeigh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spans="1:28" ht="14.25" customHeigh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spans="1:28" ht="14.25" customHeigh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spans="1:28" ht="14.25" customHeigh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spans="1:28" ht="14.25" customHeigh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spans="1:28" ht="14.25" customHeigh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spans="1:28" ht="14.25" customHeigh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spans="1:28" ht="14.25" customHeigh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spans="1:28" ht="14.25" customHeigh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spans="1:28" ht="14.25" customHeigh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spans="1:28" ht="14.25" customHeigh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spans="1:28" ht="14.25" customHeigh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spans="1:28" ht="14.25" customHeigh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spans="1:28" ht="14.25" customHeigh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spans="1:28" ht="14.25" customHeigh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spans="1:28" ht="14.25" customHeigh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spans="1:28" ht="14.25" customHeigh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spans="1:28" ht="14.25" customHeigh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spans="1:28" ht="14.25" customHeigh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spans="1:28" ht="14.25" customHeigh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spans="1:28" ht="14.25" customHeigh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spans="1:28" ht="14.25" customHeigh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spans="1:28" ht="14.25" customHeigh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spans="1:28" ht="14.25" customHeigh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spans="1:28" ht="14.25" customHeigh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spans="1:28" ht="14.25" customHeigh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spans="1:28" ht="14.25" customHeigh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spans="1:28" ht="14.25" customHeigh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spans="1:28" ht="14.25" customHeigh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spans="1:28" ht="14.25" customHeigh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spans="1:28" ht="14.25" customHeigh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spans="1:28" ht="14.25" customHeigh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spans="1:28" ht="14.25" customHeigh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spans="1:28" ht="14.25" customHeigh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spans="1:28" ht="14.25" customHeigh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spans="1:28" ht="14.25" customHeigh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spans="1:28" ht="14.25" customHeigh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spans="1:28" ht="14.25" customHeigh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spans="1:28" ht="14.25" customHeigh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spans="1:28" ht="14.25" customHeigh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spans="1:28" ht="14.25" customHeigh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spans="1:28" ht="14.25" customHeigh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spans="1:28" ht="14.25" customHeigh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spans="1:28" ht="14.25" customHeigh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spans="1:28" ht="14.25" customHeigh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spans="1:28" ht="14.25" customHeigh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spans="1:28" ht="14.25" customHeigh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spans="1:28" ht="14.25" customHeigh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spans="1:28" ht="14.25" customHeigh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spans="1:28" ht="14.25" customHeigh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spans="1:28" ht="14.25" customHeigh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spans="1:28" ht="14.25" customHeigh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spans="1:28" ht="14.25" customHeigh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spans="1:28" ht="14.25" customHeigh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spans="1:28" ht="14.25" customHeigh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spans="1:28" ht="14.25" customHeigh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spans="1:28" ht="14.25" customHeigh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spans="1:28" ht="14.25" customHeigh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spans="1:28" ht="14.25" customHeigh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spans="1:28" ht="14.25" customHeigh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spans="1:28" ht="14.25" customHeigh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spans="1:28" ht="14.25" customHeigh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spans="1:28" ht="14.25" customHeigh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spans="1:28" ht="14.25" customHeigh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spans="1:28" ht="14.25" customHeigh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spans="1:28" ht="14.25" customHeigh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spans="1:28" ht="14.25" customHeigh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spans="1:28" ht="14.25" customHeigh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spans="1:28" ht="14.25" customHeigh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spans="1:28" ht="14.25" customHeigh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spans="1:28" ht="14.25" customHeigh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spans="1:28" ht="14.25" customHeigh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spans="1:28" ht="14.25" customHeigh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spans="1:28" ht="14.25" customHeigh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spans="1:28" ht="14.25" customHeigh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spans="1:28" ht="14.25" customHeigh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spans="1:28" ht="14.25" customHeigh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spans="1:28" ht="14.25" customHeigh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spans="1:28" ht="14.25" customHeigh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spans="1:28" ht="14.25" customHeigh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spans="1:28" ht="14.25" customHeigh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spans="1:28" ht="14.25" customHeigh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spans="1:28" ht="14.25" customHeigh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spans="1:28" ht="14.25" customHeigh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spans="1:28" ht="14.25" customHeigh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spans="1:28" ht="14.25" customHeigh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spans="1:28" ht="14.25" customHeigh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spans="1:28" ht="14.25" customHeigh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spans="1:28" ht="14.25" customHeigh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spans="1:28" ht="14.25" customHeigh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spans="1:28" ht="14.25" customHeigh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spans="1:28" ht="14.25" customHeigh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spans="1:28" ht="14.25" customHeigh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spans="1:28" ht="14.25" customHeigh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spans="1:28" ht="14.25" customHeigh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spans="1:28" ht="14.25" customHeigh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spans="1:28" ht="14.25" customHeigh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spans="1:28" ht="14.25" customHeigh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spans="1:28" ht="14.25" customHeigh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spans="1:28" ht="14.25" customHeigh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spans="1:28" ht="14.25" customHeigh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spans="1:28" ht="14.25" customHeigh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spans="1:28" ht="14.25" customHeigh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spans="1:28" ht="14.25" customHeigh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spans="1:28" ht="14.25" customHeigh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spans="1:28" ht="14.25" customHeigh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spans="1:28" ht="14.25" customHeigh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spans="1:28" ht="14.25" customHeigh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spans="1:28" ht="14.25" customHeigh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spans="1:28" ht="14.25" customHeigh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spans="1:28" ht="14.25" customHeigh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spans="1:28" ht="14.25" customHeigh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spans="1:28" ht="14.25" customHeigh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spans="1:28" ht="14.25" customHeigh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spans="1:28" ht="14.25" customHeigh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spans="1:28" ht="14.25" customHeigh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spans="1:28" ht="14.25" customHeigh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spans="1:28" ht="14.25" customHeigh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spans="1:28" ht="14.25" customHeigh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spans="1:28" ht="14.25" customHeigh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spans="1:28" ht="14.25" customHeigh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spans="1:28" ht="14.25" customHeigh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spans="1:28" ht="14.25" customHeigh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spans="1:28" ht="14.25" customHeigh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spans="1:28" ht="14.25" customHeigh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spans="1:28" ht="14.25" customHeigh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spans="1:28" ht="14.25" customHeigh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spans="1:28" ht="14.25" customHeigh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spans="1:28" ht="14.25" customHeigh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spans="1:28" ht="14.25" customHeigh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spans="1:28" ht="14.25" customHeigh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spans="1:28" ht="14.25" customHeigh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spans="1:28" ht="14.25" customHeigh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spans="1:28" ht="14.25" customHeigh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spans="1:28" ht="14.25" customHeigh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spans="1:28" ht="14.25" customHeigh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spans="1:28" ht="14.25" customHeigh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spans="1:28" ht="14.25" customHeigh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spans="1:28" ht="14.25" customHeigh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spans="1:28" ht="14.25" customHeigh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spans="1:28" ht="14.25" customHeigh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spans="1:28" ht="14.25" customHeigh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spans="1:28" ht="14.25" customHeigh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spans="1:28" ht="14.25" customHeigh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spans="1:28" ht="14.25" customHeigh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spans="1:28" ht="14.25" customHeigh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spans="1:28" ht="14.25" customHeigh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spans="1:28" ht="14.25" customHeigh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spans="1:28" ht="14.25" customHeigh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spans="1:28" ht="14.25" customHeigh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spans="1:28" ht="14.25" customHeigh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spans="1:28" ht="14.25" customHeigh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spans="1:28" ht="14.25" customHeigh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spans="1:28" ht="14.25" customHeigh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spans="1:28" ht="14.25" customHeigh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spans="1:28" ht="14.25" customHeigh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spans="1:28" ht="14.25" customHeigh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spans="1:28" ht="14.25" customHeigh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spans="1:28" ht="14.25" customHeigh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spans="1:28" ht="14.25" customHeigh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spans="1:28" ht="14.25" customHeigh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spans="1:28" ht="14.25" customHeigh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spans="1:28" ht="14.25" customHeigh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spans="1:28" ht="14.25" customHeigh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spans="1:28" ht="14.25" customHeigh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spans="1:28" ht="14.25" customHeigh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spans="1:28" ht="14.25" customHeigh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spans="1:28" ht="14.25" customHeigh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spans="1:28" ht="14.25" customHeigh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spans="1:28" ht="14.25" customHeigh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spans="1:28" ht="14.25" customHeigh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spans="1:28" ht="14.25" customHeigh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spans="1:28" ht="14.25" customHeigh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spans="1:28" ht="14.25" customHeigh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spans="1:28" ht="14.25" customHeigh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spans="1:28" ht="14.25" customHeigh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spans="1:28" ht="14.25" customHeigh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spans="1:28" ht="14.25" customHeigh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spans="1:28" ht="14.25" customHeigh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spans="1:28" ht="14.25" customHeigh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spans="1:28" ht="14.25" customHeigh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spans="1:28" ht="14.25" customHeigh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spans="1:28" ht="14.25" customHeigh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spans="1:28" ht="14.25" customHeigh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spans="1:28" ht="14.25" customHeigh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spans="1:28" ht="14.25" customHeigh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spans="1:28" ht="14.25" customHeigh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spans="1:28" ht="14.25" customHeigh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spans="1:28" ht="14.25" customHeigh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spans="1:28" ht="14.25" customHeigh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spans="1:28" ht="14.25" customHeigh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spans="1:28" ht="14.25" customHeigh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spans="1:28" ht="14.25" customHeigh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spans="1:28" ht="14.25" customHeigh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spans="1:28" ht="14.25" customHeigh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spans="1:28" ht="14.25" customHeigh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spans="1:28" ht="14.25" customHeigh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spans="1:28" ht="14.25" customHeigh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spans="1:28" ht="14.25" customHeigh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spans="1:28" ht="14.25" customHeigh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spans="1:28" ht="14.25" customHeigh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spans="1:28" ht="14.25" customHeigh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spans="1:28" ht="14.25" customHeigh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spans="1:28" ht="14.25" customHeigh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spans="1:28" ht="14.25" customHeigh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spans="1:28" ht="14.25" customHeigh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spans="1:28" ht="14.25" customHeigh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spans="1:28" ht="14.25" customHeigh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spans="1:28" ht="14.25" customHeigh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spans="1:28" ht="14.25" customHeigh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spans="1:28" ht="14.25" customHeigh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spans="1:28" ht="14.25" customHeigh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spans="1:28" ht="14.25" customHeigh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spans="1:28" ht="14.25" customHeigh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spans="1:28" ht="14.25" customHeigh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spans="1:28" ht="14.25" customHeigh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spans="1:28" ht="14.25" customHeigh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spans="1:28" ht="14.25" customHeigh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spans="1:28" ht="14.25" customHeigh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spans="1:28" ht="14.25" customHeigh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spans="1:28" ht="14.25" customHeigh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spans="1:28" ht="14.25" customHeigh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spans="1:28" ht="14.25" customHeigh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spans="1:28" ht="14.25" customHeigh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spans="1:28" ht="14.25" customHeigh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spans="1:28" ht="14.25" customHeigh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spans="1:28" ht="14.25" customHeigh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spans="1:28" ht="14.25" customHeigh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spans="1:28" ht="14.25" customHeigh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spans="1:28" ht="14.25" customHeigh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spans="1:28" ht="14.25" customHeigh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spans="1:28" ht="14.25" customHeigh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spans="1:28" ht="14.25" customHeigh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spans="1:28" ht="14.25" customHeigh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spans="1:28" ht="14.25" customHeigh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spans="1:28" ht="14.25" customHeigh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spans="1:28" ht="14.25" customHeigh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spans="1:28" ht="14.25" customHeigh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spans="1:28" ht="14.25" customHeigh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spans="1:28" ht="14.25" customHeigh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spans="1:28" ht="14.25" customHeigh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spans="1:28" ht="14.25" customHeigh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spans="1:28" ht="14.25" customHeigh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spans="1:28" ht="14.25" customHeigh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spans="1:28" ht="14.25" customHeigh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spans="1:28" ht="14.25" customHeigh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spans="1:28" ht="14.25" customHeigh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spans="1:28" ht="14.25" customHeigh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spans="1:28" ht="14.25" customHeigh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spans="1:28" ht="14.25" customHeigh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spans="1:28" ht="14.25" customHeigh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spans="1:28" ht="14.25" customHeigh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spans="1:28" ht="14.25" customHeigh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spans="1:28" ht="14.25" customHeigh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spans="1:28" ht="14.25" customHeigh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spans="1:28" ht="14.25" customHeigh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spans="1:28" ht="14.25" customHeigh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spans="1:28" ht="14.25" customHeigh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spans="1:28" ht="14.25" customHeigh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spans="1:28" ht="14.25" customHeigh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spans="1:28" ht="14.25" customHeigh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spans="1:28" ht="14.25" customHeigh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spans="1:28" ht="14.25" customHeigh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spans="1:28" ht="14.25" customHeigh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spans="1:28" ht="14.25" customHeigh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spans="1:28" ht="14.25" customHeigh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spans="1:28" ht="14.25" customHeigh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spans="1:28" ht="14.25" customHeigh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spans="1:28" ht="14.25" customHeigh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spans="1:28" ht="14.25" customHeigh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spans="1:28" ht="14.25" customHeigh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spans="1:28" ht="14.25" customHeigh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spans="1:28" ht="14.25" customHeigh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spans="1:28" ht="14.25" customHeigh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spans="1:28" ht="14.25" customHeigh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spans="1:28" ht="14.25" customHeigh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spans="1:28" ht="14.25" customHeigh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spans="1:28" ht="14.25" customHeigh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spans="1:28" ht="14.25" customHeigh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spans="1:28" ht="14.25" customHeigh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spans="1:28" ht="14.25" customHeigh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spans="1:28" ht="14.25" customHeigh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spans="1:28" ht="14.25" customHeigh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spans="1:28" ht="14.25" customHeigh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spans="1:28" ht="14.25" customHeigh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spans="1:28" ht="14.25" customHeigh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spans="1:28" ht="14.25" customHeigh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spans="1:28" ht="14.25" customHeigh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spans="1:28" ht="14.25" customHeigh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spans="1:28" ht="14.25" customHeigh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spans="1:28" ht="14.25" customHeigh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spans="1:28" ht="14.25" customHeigh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spans="1:28" ht="14.25" customHeigh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spans="1:28" ht="14.25" customHeigh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spans="1:28" ht="14.25" customHeigh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spans="1:28" ht="14.25" customHeigh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spans="1:28" ht="14.25" customHeigh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spans="1:28" ht="14.25" customHeigh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spans="1:28" ht="14.25" customHeigh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spans="1:28" ht="14.25" customHeigh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spans="1:28" ht="14.25" customHeigh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spans="1:28" ht="14.25" customHeigh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spans="1:28" ht="14.25" customHeigh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spans="1:28" ht="14.25" customHeigh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spans="1:28" ht="14.25" customHeigh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spans="1:28" ht="14.25" customHeigh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spans="1:28" ht="14.25" customHeigh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spans="1:28" ht="14.25" customHeigh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spans="1:28" ht="14.25" customHeigh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spans="1:28" ht="14.25" customHeigh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spans="1:28" ht="14.25" customHeigh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spans="1:28" ht="14.25" customHeigh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spans="1:28" ht="14.25" customHeigh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spans="1:28" ht="14.25" customHeigh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spans="1:28" ht="14.25" customHeigh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spans="1:28" ht="14.25" customHeigh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spans="1:28" ht="14.25" customHeigh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spans="1:28" ht="14.25" customHeigh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spans="1:28" ht="14.25" customHeigh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spans="1:28" ht="14.25" customHeight="1"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spans="1:28" ht="14.25" customHeight="1" x14ac:dyDescent="0.3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spans="1:28" ht="14.25" customHeight="1" x14ac:dyDescent="0.3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spans="1:28" ht="14.25" customHeight="1" x14ac:dyDescent="0.3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spans="1:28" ht="14.25" customHeight="1" x14ac:dyDescent="0.3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spans="1:28" ht="14.25" customHeight="1" x14ac:dyDescent="0.3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sheetData>
  <mergeCells count="8">
    <mergeCell ref="P2:R2"/>
    <mergeCell ref="S2:V2"/>
    <mergeCell ref="W2:AB2"/>
    <mergeCell ref="B1:M1"/>
    <mergeCell ref="B2:D2"/>
    <mergeCell ref="E2:G2"/>
    <mergeCell ref="H2:I2"/>
    <mergeCell ref="J2:O2"/>
  </mergeCells>
  <hyperlinks>
    <hyperlink ref="O4" r:id="rId1" xr:uid="{00000000-0004-0000-0600-000000000000}"/>
    <hyperlink ref="O10" r:id="rId2" xr:uid="{00000000-0004-0000-0600-000001000000}"/>
    <hyperlink ref="O13" r:id="rId3" xr:uid="{00000000-0004-0000-0600-000002000000}"/>
    <hyperlink ref="O14" r:id="rId4" xr:uid="{00000000-0004-0000-0600-000003000000}"/>
    <hyperlink ref="O16" r:id="rId5" xr:uid="{00000000-0004-0000-0600-000004000000}"/>
    <hyperlink ref="O18" r:id="rId6" xr:uid="{00000000-0004-0000-0600-000005000000}"/>
    <hyperlink ref="O20" r:id="rId7" xr:uid="{00000000-0004-0000-0600-000006000000}"/>
    <hyperlink ref="O21" r:id="rId8" xr:uid="{00000000-0004-0000-0600-000007000000}"/>
  </hyperlinks>
  <pageMargins left="0.7" right="0.7" top="0.75" bottom="0.75" header="0" footer="0"/>
  <pageSetup orientation="portrait"/>
  <legacyDrawing r:id="rId9"/>
  <tableParts count="1">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0"/>
  <sheetViews>
    <sheetView workbookViewId="0"/>
  </sheetViews>
  <sheetFormatPr defaultColWidth="14.453125" defaultRowHeight="15" customHeight="1" x14ac:dyDescent="0.35"/>
  <cols>
    <col min="1" max="1" width="10" customWidth="1"/>
    <col min="2" max="2" width="12.81640625" customWidth="1"/>
    <col min="3" max="3" width="7" customWidth="1"/>
    <col min="4" max="4" width="37" customWidth="1"/>
    <col min="5" max="5" width="10.54296875" customWidth="1"/>
    <col min="6" max="6" width="18.54296875" customWidth="1"/>
    <col min="7" max="7" width="15.08984375" customWidth="1"/>
    <col min="8" max="8" width="13.453125" customWidth="1"/>
    <col min="9" max="9" width="15.08984375" customWidth="1"/>
    <col min="10" max="10" width="15.54296875" customWidth="1"/>
    <col min="11" max="11" width="18.453125" customWidth="1"/>
    <col min="12" max="26" width="8.7265625" customWidth="1"/>
  </cols>
  <sheetData>
    <row r="1" spans="1:11" ht="14.25" customHeight="1" x14ac:dyDescent="0.35"/>
    <row r="2" spans="1:11" ht="14.25" customHeight="1" x14ac:dyDescent="0.35">
      <c r="A2" s="15"/>
      <c r="B2" s="31" t="str">
        <f>'Data Extraction'!B2</f>
        <v>Meta-data</v>
      </c>
      <c r="C2" s="27"/>
      <c r="D2" s="27"/>
      <c r="E2" s="27"/>
      <c r="F2" s="33" t="s">
        <v>1458</v>
      </c>
      <c r="G2" s="27"/>
      <c r="H2" s="27"/>
      <c r="I2" s="27"/>
      <c r="J2" s="27"/>
    </row>
    <row r="3" spans="1:11" ht="14.25" customHeight="1" x14ac:dyDescent="0.35">
      <c r="A3" s="15" t="s">
        <v>1137</v>
      </c>
      <c r="B3" s="15" t="s">
        <v>1290</v>
      </c>
      <c r="C3" s="15" t="s">
        <v>1291</v>
      </c>
      <c r="D3" s="15" t="s">
        <v>1292</v>
      </c>
      <c r="E3" s="15" t="s">
        <v>1293</v>
      </c>
      <c r="F3" s="3" t="s">
        <v>1459</v>
      </c>
      <c r="G3" s="3" t="s">
        <v>1460</v>
      </c>
      <c r="H3" s="3" t="s">
        <v>1461</v>
      </c>
      <c r="I3" s="3" t="s">
        <v>1462</v>
      </c>
      <c r="J3" s="3" t="s">
        <v>1463</v>
      </c>
      <c r="K3" s="3" t="s">
        <v>1464</v>
      </c>
    </row>
    <row r="4" spans="1:11" ht="14.25" customHeight="1" x14ac:dyDescent="0.35">
      <c r="A4" s="16" t="s">
        <v>1161</v>
      </c>
      <c r="B4" s="16" t="s">
        <v>941</v>
      </c>
      <c r="C4" s="15">
        <v>2021</v>
      </c>
      <c r="D4" s="15" t="s">
        <v>942</v>
      </c>
      <c r="E4" s="15" t="s">
        <v>1397</v>
      </c>
      <c r="F4" s="3" t="s">
        <v>1465</v>
      </c>
      <c r="G4" s="3" t="s">
        <v>16</v>
      </c>
      <c r="H4" s="3" t="s">
        <v>1466</v>
      </c>
      <c r="I4" s="3" t="s">
        <v>1467</v>
      </c>
      <c r="J4" s="3" t="s">
        <v>1468</v>
      </c>
      <c r="K4" s="3" t="s">
        <v>1469</v>
      </c>
    </row>
    <row r="5" spans="1:11" ht="14.25" customHeight="1" x14ac:dyDescent="0.35">
      <c r="A5" s="16" t="s">
        <v>1167</v>
      </c>
      <c r="B5" s="16" t="s">
        <v>596</v>
      </c>
      <c r="C5" s="15">
        <v>2021</v>
      </c>
      <c r="D5" s="15" t="s">
        <v>597</v>
      </c>
      <c r="E5" s="15" t="s">
        <v>1397</v>
      </c>
      <c r="F5" s="3" t="s">
        <v>1470</v>
      </c>
      <c r="G5" s="3" t="s">
        <v>16</v>
      </c>
      <c r="H5" s="3" t="s">
        <v>1384</v>
      </c>
      <c r="I5" s="3" t="s">
        <v>1471</v>
      </c>
      <c r="J5" s="3" t="s">
        <v>16</v>
      </c>
      <c r="K5" s="3" t="s">
        <v>1472</v>
      </c>
    </row>
    <row r="6" spans="1:11" ht="14.25" customHeight="1" x14ac:dyDescent="0.35">
      <c r="A6" s="16" t="s">
        <v>1182</v>
      </c>
      <c r="B6" s="16" t="s">
        <v>947</v>
      </c>
      <c r="C6" s="15">
        <v>2020</v>
      </c>
      <c r="D6" s="15" t="s">
        <v>948</v>
      </c>
      <c r="E6" s="15" t="s">
        <v>1397</v>
      </c>
      <c r="F6" s="3" t="s">
        <v>1473</v>
      </c>
      <c r="G6" s="3" t="s">
        <v>1474</v>
      </c>
      <c r="H6" s="3" t="s">
        <v>1475</v>
      </c>
      <c r="I6" s="3" t="s">
        <v>1471</v>
      </c>
      <c r="J6" s="3" t="s">
        <v>1476</v>
      </c>
      <c r="K6" s="3" t="s">
        <v>1477</v>
      </c>
    </row>
    <row r="7" spans="1:11" ht="14.25" customHeight="1" x14ac:dyDescent="0.35">
      <c r="A7" s="16" t="s">
        <v>1166</v>
      </c>
      <c r="B7" s="16" t="s">
        <v>591</v>
      </c>
      <c r="C7" s="15">
        <v>2020</v>
      </c>
      <c r="D7" s="15" t="s">
        <v>592</v>
      </c>
      <c r="E7" s="15" t="s">
        <v>1397</v>
      </c>
      <c r="F7" s="3" t="s">
        <v>1478</v>
      </c>
      <c r="G7" s="3" t="s">
        <v>1479</v>
      </c>
      <c r="H7" s="3" t="s">
        <v>1480</v>
      </c>
      <c r="I7" s="3" t="s">
        <v>1467</v>
      </c>
      <c r="J7" s="3" t="s">
        <v>1468</v>
      </c>
      <c r="K7" s="3" t="s">
        <v>1481</v>
      </c>
    </row>
    <row r="8" spans="1:11" ht="14.25" customHeight="1" x14ac:dyDescent="0.35">
      <c r="A8" s="16" t="s">
        <v>1181</v>
      </c>
      <c r="B8" s="16" t="s">
        <v>953</v>
      </c>
      <c r="C8" s="15">
        <v>2020</v>
      </c>
      <c r="D8" s="15" t="s">
        <v>954</v>
      </c>
      <c r="E8" s="15" t="s">
        <v>1397</v>
      </c>
      <c r="F8" s="3" t="s">
        <v>1482</v>
      </c>
      <c r="G8" s="3" t="s">
        <v>1483</v>
      </c>
      <c r="H8" s="3" t="s">
        <v>1484</v>
      </c>
      <c r="I8" s="3" t="s">
        <v>1467</v>
      </c>
      <c r="J8" s="3" t="s">
        <v>16</v>
      </c>
      <c r="K8" s="3" t="s">
        <v>16</v>
      </c>
    </row>
    <row r="9" spans="1:11" ht="14.25" hidden="1" customHeight="1" x14ac:dyDescent="0.35">
      <c r="A9" s="22" t="s">
        <v>1177</v>
      </c>
      <c r="B9" s="22" t="s">
        <v>970</v>
      </c>
      <c r="C9" s="20">
        <v>2018</v>
      </c>
      <c r="D9" s="20" t="s">
        <v>971</v>
      </c>
      <c r="E9" s="20" t="s">
        <v>1397</v>
      </c>
      <c r="F9" s="25" t="s">
        <v>1485</v>
      </c>
      <c r="G9" s="25" t="s">
        <v>1486</v>
      </c>
      <c r="H9" s="25" t="s">
        <v>1487</v>
      </c>
      <c r="I9" s="25" t="s">
        <v>1467</v>
      </c>
      <c r="J9" s="25" t="s">
        <v>16</v>
      </c>
      <c r="K9" s="25" t="s">
        <v>1469</v>
      </c>
    </row>
    <row r="10" spans="1:11" ht="14.25" customHeight="1" x14ac:dyDescent="0.35">
      <c r="A10" s="16" t="s">
        <v>1174</v>
      </c>
      <c r="B10" s="16" t="s">
        <v>975</v>
      </c>
      <c r="C10" s="15">
        <v>2017</v>
      </c>
      <c r="D10" s="15" t="s">
        <v>640</v>
      </c>
      <c r="E10" s="15" t="s">
        <v>1397</v>
      </c>
      <c r="F10" s="3" t="s">
        <v>16</v>
      </c>
      <c r="G10" s="3" t="s">
        <v>1486</v>
      </c>
      <c r="H10" s="3" t="s">
        <v>1488</v>
      </c>
      <c r="I10" s="3" t="s">
        <v>1471</v>
      </c>
      <c r="J10" s="3" t="s">
        <v>1489</v>
      </c>
      <c r="K10" s="3" t="s">
        <v>1469</v>
      </c>
    </row>
    <row r="11" spans="1:11" ht="14.25" customHeight="1" x14ac:dyDescent="0.35">
      <c r="A11" s="16" t="s">
        <v>1172</v>
      </c>
      <c r="B11" s="16" t="s">
        <v>990</v>
      </c>
      <c r="C11" s="15">
        <v>2014</v>
      </c>
      <c r="D11" s="15" t="s">
        <v>991</v>
      </c>
      <c r="E11" s="15" t="s">
        <v>1397</v>
      </c>
      <c r="F11" s="3" t="s">
        <v>1490</v>
      </c>
      <c r="G11" s="3" t="s">
        <v>1479</v>
      </c>
      <c r="H11" s="3" t="s">
        <v>1466</v>
      </c>
      <c r="I11" s="3" t="s">
        <v>1471</v>
      </c>
      <c r="J11" s="3" t="s">
        <v>16</v>
      </c>
      <c r="K11" s="3" t="s">
        <v>1469</v>
      </c>
    </row>
    <row r="12" spans="1:11" ht="14.25" customHeight="1" x14ac:dyDescent="0.35"/>
    <row r="13" spans="1:11" ht="14.25" customHeight="1" x14ac:dyDescent="0.35"/>
    <row r="14" spans="1:11" ht="14.25" customHeight="1" x14ac:dyDescent="0.35"/>
    <row r="15" spans="1:11" ht="14.25" customHeight="1" x14ac:dyDescent="0.35"/>
    <row r="16" spans="1: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
    <mergeCell ref="B2:E2"/>
    <mergeCell ref="F2:J2"/>
  </mergeCell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 Strategy</vt:lpstr>
      <vt:lpstr>ACM Digital Library</vt:lpstr>
      <vt:lpstr>IEEE Xplore</vt:lpstr>
      <vt:lpstr>Scopus</vt:lpstr>
      <vt:lpstr>Total (Author, Title, Year)</vt:lpstr>
      <vt:lpstr>Screening</vt:lpstr>
      <vt:lpstr>Data Extraction</vt:lpstr>
      <vt:lpstr>Data Extraction - 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Caldas</cp:lastModifiedBy>
  <dcterms:modified xsi:type="dcterms:W3CDTF">2024-07-13T07:02:55Z</dcterms:modified>
</cp:coreProperties>
</file>