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ummer2016\NCKH\Tach_Tu\TrainingData\Pre_processing\Dictionary\Cross_Validation_2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D12" i="1" l="1"/>
  <c r="E3" i="1"/>
  <c r="E4" i="1"/>
  <c r="E5" i="1"/>
  <c r="E6" i="1"/>
  <c r="E7" i="1"/>
  <c r="E8" i="1"/>
  <c r="E9" i="1"/>
  <c r="D3" i="1"/>
  <c r="D4" i="1"/>
  <c r="D5" i="1"/>
  <c r="D6" i="1"/>
  <c r="D7" i="1"/>
  <c r="D8" i="1"/>
  <c r="D9" i="1"/>
  <c r="E2" i="1"/>
  <c r="D2" i="1"/>
  <c r="E93" i="1" l="1"/>
  <c r="E94" i="1"/>
  <c r="E95" i="1"/>
  <c r="E96" i="1"/>
  <c r="E97" i="1"/>
  <c r="E98" i="1"/>
  <c r="E99" i="1"/>
  <c r="D93" i="1"/>
  <c r="D94" i="1"/>
  <c r="D95" i="1"/>
  <c r="D96" i="1"/>
  <c r="D97" i="1"/>
  <c r="D98" i="1"/>
  <c r="D99" i="1"/>
  <c r="D92" i="1"/>
  <c r="E92" i="1"/>
  <c r="E83" i="1"/>
  <c r="E84" i="1"/>
  <c r="E85" i="1"/>
  <c r="E86" i="1"/>
  <c r="E87" i="1"/>
  <c r="E88" i="1"/>
  <c r="E89" i="1"/>
  <c r="D83" i="1"/>
  <c r="D84" i="1"/>
  <c r="D85" i="1"/>
  <c r="D86" i="1"/>
  <c r="D87" i="1"/>
  <c r="D88" i="1"/>
  <c r="D89" i="1"/>
  <c r="E82" i="1"/>
  <c r="D82" i="1"/>
  <c r="E73" i="1"/>
  <c r="E74" i="1"/>
  <c r="E75" i="1"/>
  <c r="E76" i="1"/>
  <c r="E77" i="1"/>
  <c r="E78" i="1"/>
  <c r="E79" i="1"/>
  <c r="D73" i="1"/>
  <c r="D74" i="1"/>
  <c r="D75" i="1"/>
  <c r="D76" i="1"/>
  <c r="D77" i="1"/>
  <c r="D78" i="1"/>
  <c r="D79" i="1"/>
  <c r="E72" i="1"/>
  <c r="D72" i="1"/>
  <c r="E63" i="1"/>
  <c r="E64" i="1"/>
  <c r="E65" i="1"/>
  <c r="E66" i="1"/>
  <c r="E67" i="1"/>
  <c r="E68" i="1"/>
  <c r="E69" i="1"/>
  <c r="D63" i="1"/>
  <c r="D64" i="1"/>
  <c r="D65" i="1"/>
  <c r="D66" i="1"/>
  <c r="D67" i="1"/>
  <c r="D68" i="1"/>
  <c r="D69" i="1"/>
  <c r="E62" i="1"/>
  <c r="D62" i="1"/>
  <c r="E53" i="1"/>
  <c r="E54" i="1"/>
  <c r="E55" i="1"/>
  <c r="E56" i="1"/>
  <c r="E57" i="1"/>
  <c r="E58" i="1"/>
  <c r="E59" i="1"/>
  <c r="D53" i="1"/>
  <c r="D54" i="1"/>
  <c r="D55" i="1"/>
  <c r="D56" i="1"/>
  <c r="D57" i="1"/>
  <c r="D58" i="1"/>
  <c r="D59" i="1"/>
  <c r="E52" i="1"/>
  <c r="D52" i="1"/>
  <c r="E43" i="1"/>
  <c r="E44" i="1"/>
  <c r="E45" i="1"/>
  <c r="E46" i="1"/>
  <c r="E47" i="1"/>
  <c r="E48" i="1"/>
  <c r="E49" i="1"/>
  <c r="E42" i="1"/>
  <c r="D43" i="1"/>
  <c r="D44" i="1"/>
  <c r="D45" i="1"/>
  <c r="D46" i="1"/>
  <c r="D47" i="1"/>
  <c r="D48" i="1"/>
  <c r="D49" i="1"/>
  <c r="D42" i="1"/>
  <c r="E33" i="1"/>
  <c r="E34" i="1"/>
  <c r="E35" i="1"/>
  <c r="E36" i="1"/>
  <c r="E37" i="1"/>
  <c r="E38" i="1"/>
  <c r="E39" i="1"/>
  <c r="E32" i="1"/>
  <c r="D33" i="1"/>
  <c r="D34" i="1"/>
  <c r="D35" i="1"/>
  <c r="D36" i="1"/>
  <c r="D37" i="1"/>
  <c r="D38" i="1"/>
  <c r="D39" i="1"/>
  <c r="D32" i="1"/>
  <c r="E23" i="1"/>
  <c r="E24" i="1"/>
  <c r="E25" i="1"/>
  <c r="E26" i="1"/>
  <c r="E27" i="1"/>
  <c r="E28" i="1"/>
  <c r="E29" i="1"/>
  <c r="E22" i="1"/>
  <c r="D23" i="1"/>
  <c r="D24" i="1"/>
  <c r="D25" i="1"/>
  <c r="D26" i="1"/>
  <c r="D27" i="1"/>
  <c r="D28" i="1"/>
  <c r="D29" i="1"/>
  <c r="D22" i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E12" i="1"/>
  <c r="F92" i="1" l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J92" i="1"/>
  <c r="G92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J82" i="1"/>
  <c r="G82" i="1"/>
  <c r="F82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J72" i="1"/>
  <c r="G72" i="1"/>
  <c r="F72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J62" i="1"/>
  <c r="G62" i="1"/>
  <c r="F62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J52" i="1"/>
  <c r="G52" i="1"/>
  <c r="F52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J42" i="1"/>
  <c r="G42" i="1"/>
  <c r="F42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J32" i="1"/>
  <c r="G32" i="1"/>
  <c r="F32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J22" i="1"/>
  <c r="G22" i="1"/>
  <c r="F22" i="1"/>
  <c r="J12" i="1"/>
  <c r="J2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3" i="1"/>
  <c r="G4" i="1"/>
  <c r="G5" i="1"/>
  <c r="G6" i="1"/>
  <c r="G7" i="1"/>
  <c r="G8" i="1"/>
  <c r="G9" i="1"/>
  <c r="G2" i="1"/>
  <c r="F3" i="1"/>
  <c r="F4" i="1"/>
  <c r="F5" i="1"/>
  <c r="F6" i="1"/>
  <c r="F7" i="1"/>
  <c r="F8" i="1"/>
  <c r="F9" i="1"/>
  <c r="F2" i="1"/>
  <c r="H6" i="1" l="1"/>
  <c r="H95" i="1"/>
  <c r="H97" i="1"/>
  <c r="H7" i="1"/>
  <c r="H2" i="1"/>
  <c r="H3" i="1"/>
  <c r="H4" i="1"/>
  <c r="H5" i="1"/>
  <c r="H8" i="1"/>
  <c r="H99" i="1"/>
  <c r="H98" i="1"/>
  <c r="H96" i="1"/>
  <c r="H94" i="1"/>
  <c r="H93" i="1"/>
  <c r="H92" i="1"/>
  <c r="H89" i="1"/>
  <c r="H88" i="1"/>
  <c r="H87" i="1"/>
  <c r="H86" i="1"/>
  <c r="H85" i="1"/>
  <c r="H84" i="1"/>
  <c r="H83" i="1"/>
  <c r="H82" i="1"/>
  <c r="H79" i="1"/>
  <c r="H78" i="1"/>
  <c r="H77" i="1"/>
  <c r="H76" i="1"/>
  <c r="H75" i="1"/>
  <c r="H74" i="1"/>
  <c r="H73" i="1"/>
  <c r="H72" i="1"/>
  <c r="H69" i="1"/>
  <c r="H68" i="1"/>
  <c r="H67" i="1"/>
  <c r="H66" i="1"/>
  <c r="H65" i="1"/>
  <c r="H64" i="1"/>
  <c r="H63" i="1"/>
  <c r="H62" i="1"/>
  <c r="H59" i="1"/>
  <c r="H58" i="1"/>
  <c r="H57" i="1"/>
  <c r="H56" i="1"/>
  <c r="H55" i="1"/>
  <c r="H54" i="1"/>
  <c r="H53" i="1"/>
  <c r="H52" i="1"/>
  <c r="H49" i="1"/>
  <c r="H48" i="1"/>
  <c r="H47" i="1"/>
  <c r="H46" i="1"/>
  <c r="H45" i="1"/>
  <c r="H44" i="1"/>
  <c r="H43" i="1"/>
  <c r="H42" i="1"/>
  <c r="H39" i="1"/>
  <c r="H38" i="1"/>
  <c r="H37" i="1"/>
  <c r="H36" i="1"/>
  <c r="H35" i="1"/>
  <c r="H34" i="1"/>
  <c r="H33" i="1"/>
  <c r="M2" i="1"/>
  <c r="H32" i="1"/>
  <c r="H29" i="1"/>
  <c r="H28" i="1"/>
  <c r="H27" i="1"/>
  <c r="H26" i="1"/>
  <c r="H25" i="1"/>
  <c r="H24" i="1"/>
  <c r="H23" i="1"/>
  <c r="H22" i="1"/>
  <c r="H17" i="1"/>
  <c r="H15" i="1"/>
  <c r="H12" i="1"/>
  <c r="H14" i="1"/>
  <c r="H16" i="1"/>
  <c r="H18" i="1"/>
  <c r="H19" i="1"/>
  <c r="H13" i="1"/>
  <c r="N12" i="1" l="1"/>
  <c r="N11" i="1"/>
  <c r="N8" i="1"/>
  <c r="N7" i="1"/>
  <c r="N9" i="1"/>
  <c r="N10" i="1"/>
  <c r="N6" i="1"/>
  <c r="N5" i="1"/>
</calcChain>
</file>

<file path=xl/sharedStrings.xml><?xml version="1.0" encoding="utf-8"?>
<sst xmlns="http://schemas.openxmlformats.org/spreadsheetml/2006/main" count="180" uniqueCount="28">
  <si>
    <t>tp</t>
  </si>
  <si>
    <t>fp</t>
  </si>
  <si>
    <t>tr</t>
  </si>
  <si>
    <t>fr</t>
  </si>
  <si>
    <t>Cultural</t>
  </si>
  <si>
    <t>Economy</t>
  </si>
  <si>
    <t>Education</t>
  </si>
  <si>
    <t>Entertainment</t>
  </si>
  <si>
    <t>Medical</t>
  </si>
  <si>
    <t>Politic</t>
  </si>
  <si>
    <t>Science</t>
  </si>
  <si>
    <t>Sport</t>
  </si>
  <si>
    <t>Precision</t>
  </si>
  <si>
    <t>Recall</t>
  </si>
  <si>
    <t>Accuracy</t>
  </si>
  <si>
    <t>F1</t>
  </si>
  <si>
    <t>Lần 1</t>
  </si>
  <si>
    <t>Lần 2</t>
  </si>
  <si>
    <t>Lần 3</t>
  </si>
  <si>
    <t>Lần 4</t>
  </si>
  <si>
    <t>Lần 5</t>
  </si>
  <si>
    <t>Lần 6</t>
  </si>
  <si>
    <t>Lần 7</t>
  </si>
  <si>
    <t>Lần 8</t>
  </si>
  <si>
    <t>Lần 9</t>
  </si>
  <si>
    <t>Lần 10</t>
  </si>
  <si>
    <t>Mean Accuracy</t>
  </si>
  <si>
    <t>Mean 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</si>
</sst>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"/>
  <sheetViews>
    <sheetView tabSelected="1" topLeftCell="A82" workbookViewId="0">
      <selection activeCell="C94" sqref="C94"/>
    </sheetView>
  </sheetViews>
  <sheetFormatPr defaultRowHeight="15" x14ac:dyDescent="0.25"/>
  <cols>
    <col min="1" max="1" width="14" bestFit="1" customWidth="1"/>
    <col min="13" max="13" width="14" bestFit="1" customWidth="1"/>
  </cols>
  <sheetData>
    <row r="1" spans="1:14" x14ac:dyDescent="0.25">
      <c r="A1" s="4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12</v>
      </c>
      <c r="G1" s="1" t="s">
        <v>13</v>
      </c>
      <c r="H1" s="1" t="s">
        <v>15</v>
      </c>
      <c r="J1" s="1" t="s">
        <v>14</v>
      </c>
      <c r="M1" s="5" t="s">
        <v>26</v>
      </c>
      <c r="N1" s="5"/>
    </row>
    <row r="2" spans="1:14" x14ac:dyDescent="0.25">
      <c r="A2" s="2" t="s">
        <v>4</v>
      </c>
      <c r="B2" s="3">
        <v>107</v>
      </c>
      <c r="C2" s="3">
        <v>34</v>
      </c>
      <c r="D2" s="3">
        <f>B2</f>
        <v>107</v>
      </c>
      <c r="E2" s="3">
        <f>150-B2</f>
        <v>43</v>
      </c>
      <c r="F2" s="3">
        <f>ROUND(B2*100/(B2+C2), 2)</f>
        <v>75.89</v>
      </c>
      <c r="G2" s="3">
        <f>ROUND(D2*100/(D2+E2), 2)</f>
        <v>71.33</v>
      </c>
      <c r="H2" s="3">
        <f>ROUND(2*F2*G2/(F2+G2), 2)</f>
        <v>73.540000000000006</v>
      </c>
      <c r="J2" s="3">
        <f>ROUND(SUM(D2:D9)*100/(SUM(D2:D9)+SUM(E2:E9)), 2)</f>
        <v>84.58</v>
      </c>
      <c r="M2" s="6">
        <f>ROUND((J2+J12+J22+J32+J42+J52+J62+J72+J82+J92)/10, 2)</f>
        <v>86.82</v>
      </c>
      <c r="N2" s="6"/>
    </row>
    <row r="3" spans="1:14" x14ac:dyDescent="0.25">
      <c r="A3" s="2" t="s">
        <v>5</v>
      </c>
      <c r="B3" s="3">
        <v>120</v>
      </c>
      <c r="C3" s="3">
        <v>26</v>
      </c>
      <c r="D3" s="3">
        <f t="shared" ref="D3:D9" si="0">B3</f>
        <v>120</v>
      </c>
      <c r="E3" s="3">
        <f t="shared" ref="E3:E9" si="1">150-B3</f>
        <v>30</v>
      </c>
      <c r="F3" s="3">
        <f t="shared" ref="F3:F9" si="2">ROUND(B3*100/(B3+C3), 2)</f>
        <v>82.19</v>
      </c>
      <c r="G3" s="3">
        <f t="shared" ref="G3:G9" si="3">ROUND(D3*100/(D3+E3), 2)</f>
        <v>80</v>
      </c>
      <c r="H3" s="3">
        <f t="shared" ref="H3:H9" si="4">ROUND(2*F3*G3/(F3+G3), 2)</f>
        <v>81.08</v>
      </c>
    </row>
    <row r="4" spans="1:14" x14ac:dyDescent="0.25">
      <c r="A4" s="2" t="s">
        <v>6</v>
      </c>
      <c r="B4" s="3">
        <v>133</v>
      </c>
      <c r="C4" s="3">
        <v>6</v>
      </c>
      <c r="D4" s="3">
        <f t="shared" si="0"/>
        <v>133</v>
      </c>
      <c r="E4" s="3">
        <f t="shared" si="1"/>
        <v>17</v>
      </c>
      <c r="F4" s="3">
        <f t="shared" si="2"/>
        <v>95.68</v>
      </c>
      <c r="G4" s="3">
        <f t="shared" si="3"/>
        <v>88.67</v>
      </c>
      <c r="H4" s="3">
        <f t="shared" si="4"/>
        <v>92.04</v>
      </c>
      <c r="M4" s="7" t="s">
        <v>27</v>
      </c>
      <c r="N4" s="8"/>
    </row>
    <row r="5" spans="1:14" x14ac:dyDescent="0.25">
      <c r="A5" s="2" t="s">
        <v>7</v>
      </c>
      <c r="B5" s="3">
        <v>131</v>
      </c>
      <c r="C5" s="3">
        <v>42</v>
      </c>
      <c r="D5" s="3">
        <f t="shared" si="0"/>
        <v>131</v>
      </c>
      <c r="E5" s="3">
        <f t="shared" si="1"/>
        <v>19</v>
      </c>
      <c r="F5" s="3">
        <f t="shared" si="2"/>
        <v>75.72</v>
      </c>
      <c r="G5" s="3">
        <f t="shared" si="3"/>
        <v>87.33</v>
      </c>
      <c r="H5" s="3">
        <f t="shared" si="4"/>
        <v>81.11</v>
      </c>
      <c r="M5" s="2" t="s">
        <v>4</v>
      </c>
      <c r="N5" s="3">
        <f>ROUND((H2+H12+H22+H32+H42+H52+H62+H72+H82+H92)/10, 2)</f>
        <v>75.62</v>
      </c>
    </row>
    <row r="6" spans="1:14" x14ac:dyDescent="0.25">
      <c r="A6" s="2" t="s">
        <v>8</v>
      </c>
      <c r="B6" s="3">
        <v>139</v>
      </c>
      <c r="C6" s="3">
        <v>22</v>
      </c>
      <c r="D6" s="3">
        <f t="shared" si="0"/>
        <v>139</v>
      </c>
      <c r="E6" s="3">
        <f t="shared" si="1"/>
        <v>11</v>
      </c>
      <c r="F6" s="3">
        <f t="shared" si="2"/>
        <v>86.34</v>
      </c>
      <c r="G6" s="3">
        <f t="shared" si="3"/>
        <v>92.67</v>
      </c>
      <c r="H6" s="3">
        <f t="shared" si="4"/>
        <v>89.39</v>
      </c>
      <c r="M6" s="2" t="s">
        <v>5</v>
      </c>
      <c r="N6" s="3">
        <f t="shared" ref="N6:N12" si="5">ROUND((H3+H13+H23+H33+H43+H53+H63+H73+H83+H93)/10, 2)</f>
        <v>85.78</v>
      </c>
    </row>
    <row r="7" spans="1:14" x14ac:dyDescent="0.25">
      <c r="A7" s="2" t="s">
        <v>9</v>
      </c>
      <c r="B7" s="3">
        <v>124</v>
      </c>
      <c r="C7" s="3">
        <v>28</v>
      </c>
      <c r="D7" s="3">
        <f t="shared" si="0"/>
        <v>124</v>
      </c>
      <c r="E7" s="3">
        <f t="shared" si="1"/>
        <v>26</v>
      </c>
      <c r="F7" s="3">
        <f t="shared" si="2"/>
        <v>81.58</v>
      </c>
      <c r="G7" s="3">
        <f t="shared" si="3"/>
        <v>82.67</v>
      </c>
      <c r="H7" s="3">
        <f t="shared" si="4"/>
        <v>82.12</v>
      </c>
      <c r="M7" s="2" t="s">
        <v>6</v>
      </c>
      <c r="N7" s="3">
        <f t="shared" si="5"/>
        <v>92.57</v>
      </c>
    </row>
    <row r="8" spans="1:14" x14ac:dyDescent="0.25">
      <c r="A8" s="2" t="s">
        <v>10</v>
      </c>
      <c r="B8" s="3">
        <v>114</v>
      </c>
      <c r="C8" s="3">
        <v>27</v>
      </c>
      <c r="D8" s="3">
        <f t="shared" si="0"/>
        <v>114</v>
      </c>
      <c r="E8" s="3">
        <f t="shared" si="1"/>
        <v>36</v>
      </c>
      <c r="F8" s="3">
        <f t="shared" si="2"/>
        <v>80.849999999999994</v>
      </c>
      <c r="G8" s="3">
        <f t="shared" si="3"/>
        <v>76</v>
      </c>
      <c r="H8" s="3">
        <f t="shared" si="4"/>
        <v>78.349999999999994</v>
      </c>
      <c r="M8" s="2" t="s">
        <v>7</v>
      </c>
      <c r="N8" s="3">
        <f t="shared" si="5"/>
        <v>83.12</v>
      </c>
    </row>
    <row r="9" spans="1:14" x14ac:dyDescent="0.25">
      <c r="A9" s="2" t="s">
        <v>11</v>
      </c>
      <c r="B9" s="3">
        <v>147</v>
      </c>
      <c r="C9" s="3">
        <v>0</v>
      </c>
      <c r="D9" s="3">
        <f t="shared" si="0"/>
        <v>147</v>
      </c>
      <c r="E9" s="3">
        <f t="shared" si="1"/>
        <v>3</v>
      </c>
      <c r="F9" s="3">
        <f t="shared" si="2"/>
        <v>100</v>
      </c>
      <c r="G9" s="3">
        <f t="shared" si="3"/>
        <v>98</v>
      </c>
      <c r="H9" s="3">
        <f t="shared" si="4"/>
        <v>98.99</v>
      </c>
      <c r="M9" s="2" t="s">
        <v>8</v>
      </c>
      <c r="N9" s="3">
        <f t="shared" si="5"/>
        <v>91.05</v>
      </c>
    </row>
    <row r="10" spans="1:14" x14ac:dyDescent="0.25">
      <c r="M10" s="2" t="s">
        <v>9</v>
      </c>
      <c r="N10" s="3">
        <f t="shared" si="5"/>
        <v>86.25</v>
      </c>
    </row>
    <row r="11" spans="1:14" x14ac:dyDescent="0.25">
      <c r="A11" s="4" t="s">
        <v>17</v>
      </c>
      <c r="B11" s="1" t="s">
        <v>0</v>
      </c>
      <c r="C11" s="1" t="s">
        <v>1</v>
      </c>
      <c r="D11" s="1" t="s">
        <v>2</v>
      </c>
      <c r="E11" s="1" t="s">
        <v>3</v>
      </c>
      <c r="F11" s="1" t="s">
        <v>12</v>
      </c>
      <c r="G11" s="1" t="s">
        <v>13</v>
      </c>
      <c r="H11" s="1" t="s">
        <v>15</v>
      </c>
      <c r="J11" s="1" t="s">
        <v>14</v>
      </c>
      <c r="M11" s="2" t="s">
        <v>10</v>
      </c>
      <c r="N11" s="3">
        <f t="shared" si="5"/>
        <v>83.47</v>
      </c>
    </row>
    <row r="12" spans="1:14" x14ac:dyDescent="0.25">
      <c r="A12" s="2" t="s">
        <v>4</v>
      </c>
      <c r="B12" s="3">
        <v>107</v>
      </c>
      <c r="C12" s="3">
        <v>43</v>
      </c>
      <c r="D12" s="3">
        <f>B12</f>
        <v>107</v>
      </c>
      <c r="E12" s="3">
        <f>150-D12</f>
        <v>43</v>
      </c>
      <c r="F12" s="3">
        <f>ROUND(B12*100/(B12+C12), 2)</f>
        <v>71.33</v>
      </c>
      <c r="G12" s="3">
        <f>ROUND(D12*100/(D12+E12), 2)</f>
        <v>71.33</v>
      </c>
      <c r="H12" s="3">
        <f>ROUND(2*F12*G12/(F12+G12), 2)</f>
        <v>71.33</v>
      </c>
      <c r="J12" s="3">
        <f>ROUND(SUM(D12:D19)*100/(SUM(D12:D19)+SUM(E12:E19)), 2)</f>
        <v>84.17</v>
      </c>
      <c r="M12" s="2" t="s">
        <v>11</v>
      </c>
      <c r="N12" s="3">
        <f t="shared" si="5"/>
        <v>96.78</v>
      </c>
    </row>
    <row r="13" spans="1:14" x14ac:dyDescent="0.25">
      <c r="A13" s="2" t="s">
        <v>5</v>
      </c>
      <c r="B13" s="3">
        <v>113</v>
      </c>
      <c r="C13" s="3">
        <v>24</v>
      </c>
      <c r="D13" s="3">
        <f t="shared" ref="D13:D19" si="6">B13</f>
        <v>113</v>
      </c>
      <c r="E13" s="3">
        <f t="shared" ref="E13:E19" si="7">150-D13</f>
        <v>37</v>
      </c>
      <c r="F13" s="3">
        <f t="shared" ref="F13:F19" si="8">ROUND(B13*100/(B13+C13), 2)</f>
        <v>82.48</v>
      </c>
      <c r="G13" s="3">
        <f t="shared" ref="G13:G19" si="9">ROUND(D13*100/(D13+E13), 2)</f>
        <v>75.33</v>
      </c>
      <c r="H13" s="3">
        <f t="shared" ref="H13:H19" si="10">ROUND(2*F13*G13/(F13+G13), 2)</f>
        <v>78.739999999999995</v>
      </c>
    </row>
    <row r="14" spans="1:14" x14ac:dyDescent="0.25">
      <c r="A14" s="2" t="s">
        <v>6</v>
      </c>
      <c r="B14" s="3">
        <v>131</v>
      </c>
      <c r="C14" s="3">
        <v>12</v>
      </c>
      <c r="D14" s="3">
        <f t="shared" si="6"/>
        <v>131</v>
      </c>
      <c r="E14" s="3">
        <f t="shared" si="7"/>
        <v>19</v>
      </c>
      <c r="F14" s="3">
        <f t="shared" si="8"/>
        <v>91.61</v>
      </c>
      <c r="G14" s="3">
        <f t="shared" si="9"/>
        <v>87.33</v>
      </c>
      <c r="H14" s="3">
        <f t="shared" si="10"/>
        <v>89.42</v>
      </c>
    </row>
    <row r="15" spans="1:14" x14ac:dyDescent="0.25">
      <c r="A15" s="2" t="s">
        <v>7</v>
      </c>
      <c r="B15" s="3">
        <v>132</v>
      </c>
      <c r="C15" s="3">
        <v>40</v>
      </c>
      <c r="D15" s="3">
        <f t="shared" si="6"/>
        <v>132</v>
      </c>
      <c r="E15" s="3">
        <f t="shared" si="7"/>
        <v>18</v>
      </c>
      <c r="F15" s="3">
        <f t="shared" si="8"/>
        <v>76.739999999999995</v>
      </c>
      <c r="G15" s="3">
        <f t="shared" si="9"/>
        <v>88</v>
      </c>
      <c r="H15" s="3">
        <f t="shared" si="10"/>
        <v>81.99</v>
      </c>
    </row>
    <row r="16" spans="1:14" x14ac:dyDescent="0.25">
      <c r="A16" s="2" t="s">
        <v>8</v>
      </c>
      <c r="B16" s="3">
        <v>140</v>
      </c>
      <c r="C16" s="3">
        <v>15</v>
      </c>
      <c r="D16" s="3">
        <f t="shared" si="6"/>
        <v>140</v>
      </c>
      <c r="E16" s="3">
        <f t="shared" si="7"/>
        <v>10</v>
      </c>
      <c r="F16" s="3">
        <f t="shared" si="8"/>
        <v>90.32</v>
      </c>
      <c r="G16" s="3">
        <f t="shared" si="9"/>
        <v>93.33</v>
      </c>
      <c r="H16" s="3">
        <f t="shared" si="10"/>
        <v>91.8</v>
      </c>
    </row>
    <row r="17" spans="1:10" x14ac:dyDescent="0.25">
      <c r="A17" s="2" t="s">
        <v>9</v>
      </c>
      <c r="B17" s="3">
        <v>128</v>
      </c>
      <c r="C17" s="3">
        <v>25</v>
      </c>
      <c r="D17" s="3">
        <f t="shared" si="6"/>
        <v>128</v>
      </c>
      <c r="E17" s="3">
        <f t="shared" si="7"/>
        <v>22</v>
      </c>
      <c r="F17" s="3">
        <f t="shared" si="8"/>
        <v>83.66</v>
      </c>
      <c r="G17" s="3">
        <f t="shared" si="9"/>
        <v>85.33</v>
      </c>
      <c r="H17" s="3">
        <f t="shared" si="10"/>
        <v>84.49</v>
      </c>
    </row>
    <row r="18" spans="1:10" x14ac:dyDescent="0.25">
      <c r="A18" s="2" t="s">
        <v>10</v>
      </c>
      <c r="B18" s="3">
        <v>122</v>
      </c>
      <c r="C18" s="3">
        <v>30</v>
      </c>
      <c r="D18" s="3">
        <f t="shared" si="6"/>
        <v>122</v>
      </c>
      <c r="E18" s="3">
        <f t="shared" si="7"/>
        <v>28</v>
      </c>
      <c r="F18" s="3">
        <f t="shared" si="8"/>
        <v>80.260000000000005</v>
      </c>
      <c r="G18" s="3">
        <f t="shared" si="9"/>
        <v>81.33</v>
      </c>
      <c r="H18" s="3">
        <f t="shared" si="10"/>
        <v>80.790000000000006</v>
      </c>
    </row>
    <row r="19" spans="1:10" x14ac:dyDescent="0.25">
      <c r="A19" s="2" t="s">
        <v>11</v>
      </c>
      <c r="B19" s="3">
        <v>137</v>
      </c>
      <c r="C19" s="3">
        <v>1</v>
      </c>
      <c r="D19" s="3">
        <f t="shared" si="6"/>
        <v>137</v>
      </c>
      <c r="E19" s="3">
        <f t="shared" si="7"/>
        <v>13</v>
      </c>
      <c r="F19" s="3">
        <f t="shared" si="8"/>
        <v>99.28</v>
      </c>
      <c r="G19" s="3">
        <f t="shared" si="9"/>
        <v>91.33</v>
      </c>
      <c r="H19" s="3">
        <f t="shared" si="10"/>
        <v>95.14</v>
      </c>
    </row>
    <row r="21" spans="1:10" x14ac:dyDescent="0.25">
      <c r="A21" s="4" t="s">
        <v>18</v>
      </c>
      <c r="B21" s="1" t="s">
        <v>0</v>
      </c>
      <c r="C21" s="1" t="s">
        <v>1</v>
      </c>
      <c r="D21" s="1" t="s">
        <v>2</v>
      </c>
      <c r="E21" s="1" t="s">
        <v>3</v>
      </c>
      <c r="F21" s="1" t="s">
        <v>12</v>
      </c>
      <c r="G21" s="1" t="s">
        <v>13</v>
      </c>
      <c r="H21" s="1" t="s">
        <v>15</v>
      </c>
      <c r="J21" s="1" t="s">
        <v>14</v>
      </c>
    </row>
    <row r="22" spans="1:10" x14ac:dyDescent="0.25">
      <c r="A22" s="2" t="s">
        <v>4</v>
      </c>
      <c r="B22" s="3">
        <v>108</v>
      </c>
      <c r="C22" s="3">
        <v>31</v>
      </c>
      <c r="D22" s="3">
        <f>B22</f>
        <v>108</v>
      </c>
      <c r="E22" s="3">
        <f>150-B22</f>
        <v>42</v>
      </c>
      <c r="F22" s="3">
        <f>ROUND(B22*100/(B22+C22), 2)</f>
        <v>77.7</v>
      </c>
      <c r="G22" s="3">
        <f>ROUND(D22*100/(D22+E22), 2)</f>
        <v>72</v>
      </c>
      <c r="H22" s="3">
        <f>ROUND(2*F22*G22/(F22+G22), 2)</f>
        <v>74.739999999999995</v>
      </c>
      <c r="J22" s="3">
        <f>ROUND(SUM(D22:D29)*100/(SUM(D22:D29)+SUM(E22:E29)), 2)</f>
        <v>87</v>
      </c>
    </row>
    <row r="23" spans="1:10" x14ac:dyDescent="0.25">
      <c r="A23" s="2" t="s">
        <v>5</v>
      </c>
      <c r="B23" s="3">
        <v>128</v>
      </c>
      <c r="C23" s="3">
        <v>15</v>
      </c>
      <c r="D23" s="3">
        <f t="shared" ref="D23:D29" si="11">B23</f>
        <v>128</v>
      </c>
      <c r="E23" s="3">
        <f t="shared" ref="E23:E29" si="12">150-B23</f>
        <v>22</v>
      </c>
      <c r="F23" s="3">
        <f t="shared" ref="F23:F29" si="13">ROUND(B23*100/(B23+C23), 2)</f>
        <v>89.51</v>
      </c>
      <c r="G23" s="3">
        <f t="shared" ref="G23:G29" si="14">ROUND(D23*100/(D23+E23), 2)</f>
        <v>85.33</v>
      </c>
      <c r="H23" s="3">
        <f t="shared" ref="H23:H29" si="15">ROUND(2*F23*G23/(F23+G23), 2)</f>
        <v>87.37</v>
      </c>
    </row>
    <row r="24" spans="1:10" x14ac:dyDescent="0.25">
      <c r="A24" s="2" t="s">
        <v>6</v>
      </c>
      <c r="B24" s="3">
        <v>138</v>
      </c>
      <c r="C24" s="3">
        <v>9</v>
      </c>
      <c r="D24" s="3">
        <f t="shared" si="11"/>
        <v>138</v>
      </c>
      <c r="E24" s="3">
        <f t="shared" si="12"/>
        <v>12</v>
      </c>
      <c r="F24" s="3">
        <f t="shared" si="13"/>
        <v>93.88</v>
      </c>
      <c r="G24" s="3">
        <f t="shared" si="14"/>
        <v>92</v>
      </c>
      <c r="H24" s="3">
        <f t="shared" si="15"/>
        <v>92.93</v>
      </c>
    </row>
    <row r="25" spans="1:10" x14ac:dyDescent="0.25">
      <c r="A25" s="2" t="s">
        <v>7</v>
      </c>
      <c r="B25" s="3">
        <v>142</v>
      </c>
      <c r="C25" s="3">
        <v>47</v>
      </c>
      <c r="D25" s="3">
        <f t="shared" si="11"/>
        <v>142</v>
      </c>
      <c r="E25" s="3">
        <f t="shared" si="12"/>
        <v>8</v>
      </c>
      <c r="F25" s="3">
        <f t="shared" si="13"/>
        <v>75.13</v>
      </c>
      <c r="G25" s="3">
        <f t="shared" si="14"/>
        <v>94.67</v>
      </c>
      <c r="H25" s="3">
        <f t="shared" si="15"/>
        <v>83.78</v>
      </c>
    </row>
    <row r="26" spans="1:10" x14ac:dyDescent="0.25">
      <c r="A26" s="2" t="s">
        <v>8</v>
      </c>
      <c r="B26" s="3">
        <v>141</v>
      </c>
      <c r="C26" s="3">
        <v>12</v>
      </c>
      <c r="D26" s="3">
        <f t="shared" si="11"/>
        <v>141</v>
      </c>
      <c r="E26" s="3">
        <f t="shared" si="12"/>
        <v>9</v>
      </c>
      <c r="F26" s="3">
        <f t="shared" si="13"/>
        <v>92.16</v>
      </c>
      <c r="G26" s="3">
        <f t="shared" si="14"/>
        <v>94</v>
      </c>
      <c r="H26" s="3">
        <f t="shared" si="15"/>
        <v>93.07</v>
      </c>
    </row>
    <row r="27" spans="1:10" x14ac:dyDescent="0.25">
      <c r="A27" s="2" t="s">
        <v>9</v>
      </c>
      <c r="B27" s="3">
        <v>126</v>
      </c>
      <c r="C27" s="3">
        <v>15</v>
      </c>
      <c r="D27" s="3">
        <f t="shared" si="11"/>
        <v>126</v>
      </c>
      <c r="E27" s="3">
        <f t="shared" si="12"/>
        <v>24</v>
      </c>
      <c r="F27" s="3">
        <f t="shared" si="13"/>
        <v>89.36</v>
      </c>
      <c r="G27" s="3">
        <f t="shared" si="14"/>
        <v>84</v>
      </c>
      <c r="H27" s="3">
        <f t="shared" si="15"/>
        <v>86.6</v>
      </c>
    </row>
    <row r="28" spans="1:10" x14ac:dyDescent="0.25">
      <c r="A28" s="2" t="s">
        <v>10</v>
      </c>
      <c r="B28" s="3">
        <v>123</v>
      </c>
      <c r="C28" s="3">
        <v>22</v>
      </c>
      <c r="D28" s="3">
        <f t="shared" si="11"/>
        <v>123</v>
      </c>
      <c r="E28" s="3">
        <f t="shared" si="12"/>
        <v>27</v>
      </c>
      <c r="F28" s="3">
        <f t="shared" si="13"/>
        <v>84.83</v>
      </c>
      <c r="G28" s="3">
        <f t="shared" si="14"/>
        <v>82</v>
      </c>
      <c r="H28" s="3">
        <f t="shared" si="15"/>
        <v>83.39</v>
      </c>
    </row>
    <row r="29" spans="1:10" x14ac:dyDescent="0.25">
      <c r="A29" s="2" t="s">
        <v>11</v>
      </c>
      <c r="B29" s="3">
        <v>138</v>
      </c>
      <c r="C29" s="3">
        <v>5</v>
      </c>
      <c r="D29" s="3">
        <f t="shared" si="11"/>
        <v>138</v>
      </c>
      <c r="E29" s="3">
        <f t="shared" si="12"/>
        <v>12</v>
      </c>
      <c r="F29" s="3">
        <f t="shared" si="13"/>
        <v>96.5</v>
      </c>
      <c r="G29" s="3">
        <f t="shared" si="14"/>
        <v>92</v>
      </c>
      <c r="H29" s="3">
        <f t="shared" si="15"/>
        <v>94.2</v>
      </c>
    </row>
    <row r="31" spans="1:10" x14ac:dyDescent="0.25">
      <c r="A31" s="4" t="s">
        <v>19</v>
      </c>
      <c r="B31" s="1" t="s">
        <v>0</v>
      </c>
      <c r="C31" s="1" t="s">
        <v>1</v>
      </c>
      <c r="D31" s="1" t="s">
        <v>2</v>
      </c>
      <c r="E31" s="1" t="s">
        <v>3</v>
      </c>
      <c r="F31" s="1" t="s">
        <v>12</v>
      </c>
      <c r="G31" s="1" t="s">
        <v>13</v>
      </c>
      <c r="H31" s="1" t="s">
        <v>15</v>
      </c>
      <c r="J31" s="1" t="s">
        <v>14</v>
      </c>
    </row>
    <row r="32" spans="1:10" x14ac:dyDescent="0.25">
      <c r="A32" s="2" t="s">
        <v>4</v>
      </c>
      <c r="B32" s="3">
        <v>101</v>
      </c>
      <c r="C32" s="3">
        <v>34</v>
      </c>
      <c r="D32" s="3">
        <f>B32</f>
        <v>101</v>
      </c>
      <c r="E32" s="3">
        <f>150-B32</f>
        <v>49</v>
      </c>
      <c r="F32" s="3">
        <f>ROUND(B32*100/(B32+C32), 2)</f>
        <v>74.81</v>
      </c>
      <c r="G32" s="3">
        <f>ROUND(D32*100/(D32+E32), 2)</f>
        <v>67.33</v>
      </c>
      <c r="H32" s="3">
        <f>ROUND(2*F32*G32/(F32+G32), 2)</f>
        <v>70.87</v>
      </c>
      <c r="J32" s="3">
        <f>ROUND(SUM(D32:D39)*100/(SUM(D32:D39)+SUM(E32:E39)), 2)</f>
        <v>85.83</v>
      </c>
    </row>
    <row r="33" spans="1:10" x14ac:dyDescent="0.25">
      <c r="A33" s="2" t="s">
        <v>5</v>
      </c>
      <c r="B33" s="3">
        <v>134</v>
      </c>
      <c r="C33" s="3">
        <v>23</v>
      </c>
      <c r="D33" s="3">
        <f t="shared" ref="D33:D39" si="16">B33</f>
        <v>134</v>
      </c>
      <c r="E33" s="3">
        <f t="shared" ref="E33:E39" si="17">150-B33</f>
        <v>16</v>
      </c>
      <c r="F33" s="3">
        <f t="shared" ref="F33:F39" si="18">ROUND(B33*100/(B33+C33), 2)</f>
        <v>85.35</v>
      </c>
      <c r="G33" s="3">
        <f t="shared" ref="G33:G39" si="19">ROUND(D33*100/(D33+E33), 2)</f>
        <v>89.33</v>
      </c>
      <c r="H33" s="3">
        <f t="shared" ref="H33:H39" si="20">ROUND(2*F33*G33/(F33+G33), 2)</f>
        <v>87.29</v>
      </c>
    </row>
    <row r="34" spans="1:10" x14ac:dyDescent="0.25">
      <c r="A34" s="2" t="s">
        <v>6</v>
      </c>
      <c r="B34" s="3">
        <v>130</v>
      </c>
      <c r="C34" s="3">
        <v>4</v>
      </c>
      <c r="D34" s="3">
        <f t="shared" si="16"/>
        <v>130</v>
      </c>
      <c r="E34" s="3">
        <f t="shared" si="17"/>
        <v>20</v>
      </c>
      <c r="F34" s="3">
        <f t="shared" si="18"/>
        <v>97.01</v>
      </c>
      <c r="G34" s="3">
        <f t="shared" si="19"/>
        <v>86.67</v>
      </c>
      <c r="H34" s="3">
        <f t="shared" si="20"/>
        <v>91.55</v>
      </c>
    </row>
    <row r="35" spans="1:10" x14ac:dyDescent="0.25">
      <c r="A35" s="2" t="s">
        <v>7</v>
      </c>
      <c r="B35" s="3">
        <v>135</v>
      </c>
      <c r="C35" s="3">
        <v>46</v>
      </c>
      <c r="D35" s="3">
        <f t="shared" si="16"/>
        <v>135</v>
      </c>
      <c r="E35" s="3">
        <f t="shared" si="17"/>
        <v>15</v>
      </c>
      <c r="F35" s="3">
        <f t="shared" si="18"/>
        <v>74.59</v>
      </c>
      <c r="G35" s="3">
        <f t="shared" si="19"/>
        <v>90</v>
      </c>
      <c r="H35" s="3">
        <f t="shared" si="20"/>
        <v>81.569999999999993</v>
      </c>
    </row>
    <row r="36" spans="1:10" x14ac:dyDescent="0.25">
      <c r="A36" s="2" t="s">
        <v>8</v>
      </c>
      <c r="B36" s="3">
        <v>133</v>
      </c>
      <c r="C36" s="3">
        <v>15</v>
      </c>
      <c r="D36" s="3">
        <f t="shared" si="16"/>
        <v>133</v>
      </c>
      <c r="E36" s="3">
        <f t="shared" si="17"/>
        <v>17</v>
      </c>
      <c r="F36" s="3">
        <f t="shared" si="18"/>
        <v>89.86</v>
      </c>
      <c r="G36" s="3">
        <f t="shared" si="19"/>
        <v>88.67</v>
      </c>
      <c r="H36" s="3">
        <f t="shared" si="20"/>
        <v>89.26</v>
      </c>
    </row>
    <row r="37" spans="1:10" x14ac:dyDescent="0.25">
      <c r="A37" s="2" t="s">
        <v>9</v>
      </c>
      <c r="B37" s="3">
        <v>131</v>
      </c>
      <c r="C37" s="3">
        <v>33</v>
      </c>
      <c r="D37" s="3">
        <f t="shared" si="16"/>
        <v>131</v>
      </c>
      <c r="E37" s="3">
        <f t="shared" si="17"/>
        <v>19</v>
      </c>
      <c r="F37" s="3">
        <f t="shared" si="18"/>
        <v>79.88</v>
      </c>
      <c r="G37" s="3">
        <f t="shared" si="19"/>
        <v>87.33</v>
      </c>
      <c r="H37" s="3">
        <f t="shared" si="20"/>
        <v>83.44</v>
      </c>
    </row>
    <row r="38" spans="1:10" x14ac:dyDescent="0.25">
      <c r="A38" s="2" t="s">
        <v>10</v>
      </c>
      <c r="B38" s="3">
        <v>124</v>
      </c>
      <c r="C38" s="3">
        <v>15</v>
      </c>
      <c r="D38" s="3">
        <f t="shared" si="16"/>
        <v>124</v>
      </c>
      <c r="E38" s="3">
        <f t="shared" si="17"/>
        <v>26</v>
      </c>
      <c r="F38" s="3">
        <f t="shared" si="18"/>
        <v>89.21</v>
      </c>
      <c r="G38" s="3">
        <f t="shared" si="19"/>
        <v>82.67</v>
      </c>
      <c r="H38" s="3">
        <f t="shared" si="20"/>
        <v>85.82</v>
      </c>
    </row>
    <row r="39" spans="1:10" x14ac:dyDescent="0.25">
      <c r="A39" s="2" t="s">
        <v>11</v>
      </c>
      <c r="B39" s="3">
        <v>142</v>
      </c>
      <c r="C39" s="3">
        <v>1</v>
      </c>
      <c r="D39" s="3">
        <f t="shared" si="16"/>
        <v>142</v>
      </c>
      <c r="E39" s="3">
        <f t="shared" si="17"/>
        <v>8</v>
      </c>
      <c r="F39" s="3">
        <f t="shared" si="18"/>
        <v>99.3</v>
      </c>
      <c r="G39" s="3">
        <f t="shared" si="19"/>
        <v>94.67</v>
      </c>
      <c r="H39" s="3">
        <f t="shared" si="20"/>
        <v>96.93</v>
      </c>
    </row>
    <row r="41" spans="1:10" x14ac:dyDescent="0.25">
      <c r="A41" s="4" t="s">
        <v>20</v>
      </c>
      <c r="B41" s="1" t="s">
        <v>0</v>
      </c>
      <c r="C41" s="1" t="s">
        <v>1</v>
      </c>
      <c r="D41" s="1" t="s">
        <v>2</v>
      </c>
      <c r="E41" s="1" t="s">
        <v>3</v>
      </c>
      <c r="F41" s="1" t="s">
        <v>12</v>
      </c>
      <c r="G41" s="1" t="s">
        <v>13</v>
      </c>
      <c r="H41" s="1" t="s">
        <v>15</v>
      </c>
      <c r="J41" s="1" t="s">
        <v>14</v>
      </c>
    </row>
    <row r="42" spans="1:10" x14ac:dyDescent="0.25">
      <c r="A42" s="2" t="s">
        <v>4</v>
      </c>
      <c r="B42" s="3">
        <v>111</v>
      </c>
      <c r="C42" s="3">
        <v>26</v>
      </c>
      <c r="D42" s="3">
        <f>B42</f>
        <v>111</v>
      </c>
      <c r="E42" s="3">
        <f>150-B42</f>
        <v>39</v>
      </c>
      <c r="F42" s="3">
        <f>ROUND(B42*100/(B42+C42), 2)</f>
        <v>81.02</v>
      </c>
      <c r="G42" s="3">
        <f>ROUND(D42*100/(D42+E42), 2)</f>
        <v>74</v>
      </c>
      <c r="H42" s="3">
        <f>ROUND(2*F42*G42/(F42+G42), 2)</f>
        <v>77.349999999999994</v>
      </c>
      <c r="J42" s="3">
        <f>ROUND(SUM(D42:D49)*100/(SUM(D42:D49)+SUM(E42:E49)), 2)</f>
        <v>87.5</v>
      </c>
    </row>
    <row r="43" spans="1:10" x14ac:dyDescent="0.25">
      <c r="A43" s="2" t="s">
        <v>5</v>
      </c>
      <c r="B43" s="3">
        <v>132</v>
      </c>
      <c r="C43" s="3">
        <v>29</v>
      </c>
      <c r="D43" s="3">
        <f t="shared" ref="D43:D49" si="21">B43</f>
        <v>132</v>
      </c>
      <c r="E43" s="3">
        <f t="shared" ref="E43:E49" si="22">150-B43</f>
        <v>18</v>
      </c>
      <c r="F43" s="3">
        <f t="shared" ref="F43:F49" si="23">ROUND(B43*100/(B43+C43), 2)</f>
        <v>81.99</v>
      </c>
      <c r="G43" s="3">
        <f t="shared" ref="G43:G49" si="24">ROUND(D43*100/(D43+E43), 2)</f>
        <v>88</v>
      </c>
      <c r="H43" s="3">
        <f t="shared" ref="H43:H49" si="25">ROUND(2*F43*G43/(F43+G43), 2)</f>
        <v>84.89</v>
      </c>
    </row>
    <row r="44" spans="1:10" x14ac:dyDescent="0.25">
      <c r="A44" s="2" t="s">
        <v>6</v>
      </c>
      <c r="B44" s="3">
        <v>135</v>
      </c>
      <c r="C44" s="3">
        <v>5</v>
      </c>
      <c r="D44" s="3">
        <f t="shared" si="21"/>
        <v>135</v>
      </c>
      <c r="E44" s="3">
        <f t="shared" si="22"/>
        <v>15</v>
      </c>
      <c r="F44" s="3">
        <f t="shared" si="23"/>
        <v>96.43</v>
      </c>
      <c r="G44" s="3">
        <f t="shared" si="24"/>
        <v>90</v>
      </c>
      <c r="H44" s="3">
        <f t="shared" si="25"/>
        <v>93.1</v>
      </c>
    </row>
    <row r="45" spans="1:10" x14ac:dyDescent="0.25">
      <c r="A45" s="2" t="s">
        <v>7</v>
      </c>
      <c r="B45" s="3">
        <v>135</v>
      </c>
      <c r="C45" s="3">
        <v>43</v>
      </c>
      <c r="D45" s="3">
        <f t="shared" si="21"/>
        <v>135</v>
      </c>
      <c r="E45" s="3">
        <f t="shared" si="22"/>
        <v>15</v>
      </c>
      <c r="F45" s="3">
        <f t="shared" si="23"/>
        <v>75.84</v>
      </c>
      <c r="G45" s="3">
        <f t="shared" si="24"/>
        <v>90</v>
      </c>
      <c r="H45" s="3">
        <f t="shared" si="25"/>
        <v>82.32</v>
      </c>
    </row>
    <row r="46" spans="1:10" x14ac:dyDescent="0.25">
      <c r="A46" s="2" t="s">
        <v>8</v>
      </c>
      <c r="B46" s="3">
        <v>138</v>
      </c>
      <c r="C46" s="3">
        <v>15</v>
      </c>
      <c r="D46" s="3">
        <f t="shared" si="21"/>
        <v>138</v>
      </c>
      <c r="E46" s="3">
        <f t="shared" si="22"/>
        <v>12</v>
      </c>
      <c r="F46" s="3">
        <f t="shared" si="23"/>
        <v>90.2</v>
      </c>
      <c r="G46" s="3">
        <f t="shared" si="24"/>
        <v>92</v>
      </c>
      <c r="H46" s="3">
        <f t="shared" si="25"/>
        <v>91.09</v>
      </c>
    </row>
    <row r="47" spans="1:10" x14ac:dyDescent="0.25">
      <c r="A47" s="2" t="s">
        <v>9</v>
      </c>
      <c r="B47" s="3">
        <v>130</v>
      </c>
      <c r="C47" s="3">
        <v>14</v>
      </c>
      <c r="D47" s="3">
        <f t="shared" si="21"/>
        <v>130</v>
      </c>
      <c r="E47" s="3">
        <f t="shared" si="22"/>
        <v>20</v>
      </c>
      <c r="F47" s="3">
        <f t="shared" si="23"/>
        <v>90.28</v>
      </c>
      <c r="G47" s="3">
        <f t="shared" si="24"/>
        <v>86.67</v>
      </c>
      <c r="H47" s="3">
        <f t="shared" si="25"/>
        <v>88.44</v>
      </c>
    </row>
    <row r="48" spans="1:10" x14ac:dyDescent="0.25">
      <c r="A48" s="2" t="s">
        <v>10</v>
      </c>
      <c r="B48" s="3">
        <v>127</v>
      </c>
      <c r="C48" s="3">
        <v>17</v>
      </c>
      <c r="D48" s="3">
        <f t="shared" si="21"/>
        <v>127</v>
      </c>
      <c r="E48" s="3">
        <f t="shared" si="22"/>
        <v>23</v>
      </c>
      <c r="F48" s="3">
        <f t="shared" si="23"/>
        <v>88.19</v>
      </c>
      <c r="G48" s="3">
        <f t="shared" si="24"/>
        <v>84.67</v>
      </c>
      <c r="H48" s="3">
        <f t="shared" si="25"/>
        <v>86.39</v>
      </c>
    </row>
    <row r="49" spans="1:10" x14ac:dyDescent="0.25">
      <c r="A49" s="2" t="s">
        <v>11</v>
      </c>
      <c r="B49" s="3">
        <v>142</v>
      </c>
      <c r="C49" s="3">
        <v>1</v>
      </c>
      <c r="D49" s="3">
        <f t="shared" si="21"/>
        <v>142</v>
      </c>
      <c r="E49" s="3">
        <f t="shared" si="22"/>
        <v>8</v>
      </c>
      <c r="F49" s="3">
        <f t="shared" si="23"/>
        <v>99.3</v>
      </c>
      <c r="G49" s="3">
        <f t="shared" si="24"/>
        <v>94.67</v>
      </c>
      <c r="H49" s="3">
        <f t="shared" si="25"/>
        <v>96.93</v>
      </c>
    </row>
    <row r="51" spans="1:10" x14ac:dyDescent="0.25">
      <c r="A51" s="4" t="s">
        <v>21</v>
      </c>
      <c r="B51" s="1" t="s">
        <v>0</v>
      </c>
      <c r="C51" s="1" t="s">
        <v>1</v>
      </c>
      <c r="D51" s="1" t="s">
        <v>2</v>
      </c>
      <c r="E51" s="1" t="s">
        <v>3</v>
      </c>
      <c r="F51" s="1" t="s">
        <v>12</v>
      </c>
      <c r="G51" s="1" t="s">
        <v>13</v>
      </c>
      <c r="H51" s="1" t="s">
        <v>15</v>
      </c>
      <c r="J51" s="1" t="s">
        <v>14</v>
      </c>
    </row>
    <row r="52" spans="1:10" x14ac:dyDescent="0.25">
      <c r="A52" s="2" t="s">
        <v>4</v>
      </c>
      <c r="B52" s="3">
        <v>113</v>
      </c>
      <c r="C52" s="3">
        <v>25</v>
      </c>
      <c r="D52" s="3">
        <f>B52</f>
        <v>113</v>
      </c>
      <c r="E52" s="3">
        <f>150-B52</f>
        <v>37</v>
      </c>
      <c r="F52" s="3">
        <f>ROUND(B52*100/(B52+C52), 2)</f>
        <v>81.88</v>
      </c>
      <c r="G52" s="3">
        <f>ROUND(D52*100/(D52+E52), 2)</f>
        <v>75.33</v>
      </c>
      <c r="H52" s="3">
        <f>ROUND(2*F52*G52/(F52+G52), 2)</f>
        <v>78.47</v>
      </c>
      <c r="J52" s="3">
        <f>ROUND(SUM(D52:D59)*100/(SUM(D52:D59)+SUM(E52:E59)), 2)</f>
        <v>87.83</v>
      </c>
    </row>
    <row r="53" spans="1:10" x14ac:dyDescent="0.25">
      <c r="A53" s="2" t="s">
        <v>5</v>
      </c>
      <c r="B53" s="3">
        <v>134</v>
      </c>
      <c r="C53" s="3">
        <v>26</v>
      </c>
      <c r="D53" s="3">
        <f t="shared" ref="D53:D59" si="26">B53</f>
        <v>134</v>
      </c>
      <c r="E53" s="3">
        <f t="shared" ref="E53:E59" si="27">150-B53</f>
        <v>16</v>
      </c>
      <c r="F53" s="3">
        <f t="shared" ref="F53:F59" si="28">ROUND(B53*100/(B53+C53), 2)</f>
        <v>83.75</v>
      </c>
      <c r="G53" s="3">
        <f t="shared" ref="G53:G59" si="29">ROUND(D53*100/(D53+E53), 2)</f>
        <v>89.33</v>
      </c>
      <c r="H53" s="3">
        <f t="shared" ref="H53:H59" si="30">ROUND(2*F53*G53/(F53+G53), 2)</f>
        <v>86.45</v>
      </c>
    </row>
    <row r="54" spans="1:10" x14ac:dyDescent="0.25">
      <c r="A54" s="2" t="s">
        <v>6</v>
      </c>
      <c r="B54" s="3">
        <v>140</v>
      </c>
      <c r="C54" s="3">
        <v>6</v>
      </c>
      <c r="D54" s="3">
        <f t="shared" si="26"/>
        <v>140</v>
      </c>
      <c r="E54" s="3">
        <f t="shared" si="27"/>
        <v>10</v>
      </c>
      <c r="F54" s="3">
        <f t="shared" si="28"/>
        <v>95.89</v>
      </c>
      <c r="G54" s="3">
        <f t="shared" si="29"/>
        <v>93.33</v>
      </c>
      <c r="H54" s="3">
        <f t="shared" si="30"/>
        <v>94.59</v>
      </c>
    </row>
    <row r="55" spans="1:10" x14ac:dyDescent="0.25">
      <c r="A55" s="2" t="s">
        <v>7</v>
      </c>
      <c r="B55" s="3">
        <v>129</v>
      </c>
      <c r="C55" s="3">
        <v>35</v>
      </c>
      <c r="D55" s="3">
        <f t="shared" si="26"/>
        <v>129</v>
      </c>
      <c r="E55" s="3">
        <f t="shared" si="27"/>
        <v>21</v>
      </c>
      <c r="F55" s="3">
        <f t="shared" si="28"/>
        <v>78.66</v>
      </c>
      <c r="G55" s="3">
        <f t="shared" si="29"/>
        <v>86</v>
      </c>
      <c r="H55" s="3">
        <f t="shared" si="30"/>
        <v>82.17</v>
      </c>
    </row>
    <row r="56" spans="1:10" x14ac:dyDescent="0.25">
      <c r="A56" s="2" t="s">
        <v>8</v>
      </c>
      <c r="B56" s="3">
        <v>138</v>
      </c>
      <c r="C56" s="3">
        <v>18</v>
      </c>
      <c r="D56" s="3">
        <f t="shared" si="26"/>
        <v>138</v>
      </c>
      <c r="E56" s="3">
        <f t="shared" si="27"/>
        <v>12</v>
      </c>
      <c r="F56" s="3">
        <f t="shared" si="28"/>
        <v>88.46</v>
      </c>
      <c r="G56" s="3">
        <f t="shared" si="29"/>
        <v>92</v>
      </c>
      <c r="H56" s="3">
        <f t="shared" si="30"/>
        <v>90.2</v>
      </c>
    </row>
    <row r="57" spans="1:10" x14ac:dyDescent="0.25">
      <c r="A57" s="2" t="s">
        <v>9</v>
      </c>
      <c r="B57" s="3">
        <v>130</v>
      </c>
      <c r="C57" s="3">
        <v>17</v>
      </c>
      <c r="D57" s="3">
        <f t="shared" si="26"/>
        <v>130</v>
      </c>
      <c r="E57" s="3">
        <f t="shared" si="27"/>
        <v>20</v>
      </c>
      <c r="F57" s="3">
        <f t="shared" si="28"/>
        <v>88.44</v>
      </c>
      <c r="G57" s="3">
        <f t="shared" si="29"/>
        <v>86.67</v>
      </c>
      <c r="H57" s="3">
        <f t="shared" si="30"/>
        <v>87.55</v>
      </c>
    </row>
    <row r="58" spans="1:10" x14ac:dyDescent="0.25">
      <c r="A58" s="2" t="s">
        <v>10</v>
      </c>
      <c r="B58" s="3">
        <v>126</v>
      </c>
      <c r="C58" s="3">
        <v>19</v>
      </c>
      <c r="D58" s="3">
        <f t="shared" si="26"/>
        <v>126</v>
      </c>
      <c r="E58" s="3">
        <f t="shared" si="27"/>
        <v>24</v>
      </c>
      <c r="F58" s="3">
        <f t="shared" si="28"/>
        <v>86.9</v>
      </c>
      <c r="G58" s="3">
        <f t="shared" si="29"/>
        <v>84</v>
      </c>
      <c r="H58" s="3">
        <f t="shared" si="30"/>
        <v>85.43</v>
      </c>
    </row>
    <row r="59" spans="1:10" x14ac:dyDescent="0.25">
      <c r="A59" s="2" t="s">
        <v>11</v>
      </c>
      <c r="B59" s="3">
        <v>144</v>
      </c>
      <c r="C59" s="3">
        <v>0</v>
      </c>
      <c r="D59" s="3">
        <f t="shared" si="26"/>
        <v>144</v>
      </c>
      <c r="E59" s="3">
        <f t="shared" si="27"/>
        <v>6</v>
      </c>
      <c r="F59" s="3">
        <f t="shared" si="28"/>
        <v>100</v>
      </c>
      <c r="G59" s="3">
        <f t="shared" si="29"/>
        <v>96</v>
      </c>
      <c r="H59" s="3">
        <f t="shared" si="30"/>
        <v>97.96</v>
      </c>
    </row>
    <row r="61" spans="1:10" x14ac:dyDescent="0.25">
      <c r="A61" s="4" t="s">
        <v>22</v>
      </c>
      <c r="B61" s="1" t="s">
        <v>0</v>
      </c>
      <c r="C61" s="1" t="s">
        <v>1</v>
      </c>
      <c r="D61" s="1" t="s">
        <v>2</v>
      </c>
      <c r="E61" s="1" t="s">
        <v>3</v>
      </c>
      <c r="F61" s="1" t="s">
        <v>12</v>
      </c>
      <c r="G61" s="1" t="s">
        <v>13</v>
      </c>
      <c r="H61" s="1" t="s">
        <v>15</v>
      </c>
      <c r="J61" s="1" t="s">
        <v>14</v>
      </c>
    </row>
    <row r="62" spans="1:10" x14ac:dyDescent="0.25">
      <c r="A62" s="2" t="s">
        <v>4</v>
      </c>
      <c r="B62" s="3">
        <v>113</v>
      </c>
      <c r="C62" s="3">
        <v>27</v>
      </c>
      <c r="D62" s="3">
        <f>B62</f>
        <v>113</v>
      </c>
      <c r="E62" s="3">
        <f>150-B62</f>
        <v>37</v>
      </c>
      <c r="F62" s="3">
        <f>ROUND(B62*100/(B62+C62), 2)</f>
        <v>80.709999999999994</v>
      </c>
      <c r="G62" s="3">
        <f>ROUND(D62*100/(D62+E62), 2)</f>
        <v>75.33</v>
      </c>
      <c r="H62" s="3">
        <f>ROUND(2*F62*G62/(F62+G62), 2)</f>
        <v>77.930000000000007</v>
      </c>
      <c r="J62" s="3">
        <f>ROUND(SUM(D62:D69)*100/(SUM(D62:D69)+SUM(E62:E69)), 2)</f>
        <v>87.83</v>
      </c>
    </row>
    <row r="63" spans="1:10" x14ac:dyDescent="0.25">
      <c r="A63" s="2" t="s">
        <v>5</v>
      </c>
      <c r="B63" s="3">
        <v>138</v>
      </c>
      <c r="C63" s="3">
        <v>23</v>
      </c>
      <c r="D63" s="3">
        <f t="shared" ref="D63:D69" si="31">B63</f>
        <v>138</v>
      </c>
      <c r="E63" s="3">
        <f t="shared" ref="E63:E69" si="32">150-B63</f>
        <v>12</v>
      </c>
      <c r="F63" s="3">
        <f t="shared" ref="F63:F69" si="33">ROUND(B63*100/(B63+C63), 2)</f>
        <v>85.71</v>
      </c>
      <c r="G63" s="3">
        <f t="shared" ref="G63:G69" si="34">ROUND(D63*100/(D63+E63), 2)</f>
        <v>92</v>
      </c>
      <c r="H63" s="3">
        <f t="shared" ref="H63:H69" si="35">ROUND(2*F63*G63/(F63+G63), 2)</f>
        <v>88.74</v>
      </c>
    </row>
    <row r="64" spans="1:10" x14ac:dyDescent="0.25">
      <c r="A64" s="2" t="s">
        <v>6</v>
      </c>
      <c r="B64" s="3">
        <v>130</v>
      </c>
      <c r="C64" s="3">
        <v>3</v>
      </c>
      <c r="D64" s="3">
        <f t="shared" si="31"/>
        <v>130</v>
      </c>
      <c r="E64" s="3">
        <f t="shared" si="32"/>
        <v>20</v>
      </c>
      <c r="F64" s="3">
        <f t="shared" si="33"/>
        <v>97.74</v>
      </c>
      <c r="G64" s="3">
        <f t="shared" si="34"/>
        <v>86.67</v>
      </c>
      <c r="H64" s="3">
        <f t="shared" si="35"/>
        <v>91.87</v>
      </c>
    </row>
    <row r="65" spans="1:10" x14ac:dyDescent="0.25">
      <c r="A65" s="2" t="s">
        <v>7</v>
      </c>
      <c r="B65" s="3">
        <v>135</v>
      </c>
      <c r="C65" s="3">
        <v>35</v>
      </c>
      <c r="D65" s="3">
        <f t="shared" si="31"/>
        <v>135</v>
      </c>
      <c r="E65" s="3">
        <f t="shared" si="32"/>
        <v>15</v>
      </c>
      <c r="F65" s="3">
        <f t="shared" si="33"/>
        <v>79.41</v>
      </c>
      <c r="G65" s="3">
        <f t="shared" si="34"/>
        <v>90</v>
      </c>
      <c r="H65" s="3">
        <f t="shared" si="35"/>
        <v>84.37</v>
      </c>
    </row>
    <row r="66" spans="1:10" x14ac:dyDescent="0.25">
      <c r="A66" s="2" t="s">
        <v>8</v>
      </c>
      <c r="B66" s="3">
        <v>144</v>
      </c>
      <c r="C66" s="3">
        <v>20</v>
      </c>
      <c r="D66" s="3">
        <f t="shared" si="31"/>
        <v>144</v>
      </c>
      <c r="E66" s="3">
        <f t="shared" si="32"/>
        <v>6</v>
      </c>
      <c r="F66" s="3">
        <f t="shared" si="33"/>
        <v>87.8</v>
      </c>
      <c r="G66" s="3">
        <f t="shared" si="34"/>
        <v>96</v>
      </c>
      <c r="H66" s="3">
        <f t="shared" si="35"/>
        <v>91.72</v>
      </c>
    </row>
    <row r="67" spans="1:10" x14ac:dyDescent="0.25">
      <c r="A67" s="2" t="s">
        <v>9</v>
      </c>
      <c r="B67" s="3">
        <v>132</v>
      </c>
      <c r="C67" s="3">
        <v>20</v>
      </c>
      <c r="D67" s="3">
        <f t="shared" si="31"/>
        <v>132</v>
      </c>
      <c r="E67" s="3">
        <f t="shared" si="32"/>
        <v>18</v>
      </c>
      <c r="F67" s="3">
        <f t="shared" si="33"/>
        <v>86.84</v>
      </c>
      <c r="G67" s="3">
        <f t="shared" si="34"/>
        <v>88</v>
      </c>
      <c r="H67" s="3">
        <f t="shared" si="35"/>
        <v>87.42</v>
      </c>
    </row>
    <row r="68" spans="1:10" x14ac:dyDescent="0.25">
      <c r="A68" s="2" t="s">
        <v>10</v>
      </c>
      <c r="B68" s="3">
        <v>117</v>
      </c>
      <c r="C68" s="3">
        <v>15</v>
      </c>
      <c r="D68" s="3">
        <f t="shared" si="31"/>
        <v>117</v>
      </c>
      <c r="E68" s="3">
        <f t="shared" si="32"/>
        <v>33</v>
      </c>
      <c r="F68" s="3">
        <f t="shared" si="33"/>
        <v>88.64</v>
      </c>
      <c r="G68" s="3">
        <f t="shared" si="34"/>
        <v>78</v>
      </c>
      <c r="H68" s="3">
        <f t="shared" si="35"/>
        <v>82.98</v>
      </c>
    </row>
    <row r="69" spans="1:10" x14ac:dyDescent="0.25">
      <c r="A69" s="2" t="s">
        <v>11</v>
      </c>
      <c r="B69" s="3">
        <v>145</v>
      </c>
      <c r="C69" s="3">
        <v>3</v>
      </c>
      <c r="D69" s="3">
        <f t="shared" si="31"/>
        <v>145</v>
      </c>
      <c r="E69" s="3">
        <f t="shared" si="32"/>
        <v>5</v>
      </c>
      <c r="F69" s="3">
        <f t="shared" si="33"/>
        <v>97.97</v>
      </c>
      <c r="G69" s="3">
        <f t="shared" si="34"/>
        <v>96.67</v>
      </c>
      <c r="H69" s="3">
        <f t="shared" si="35"/>
        <v>97.32</v>
      </c>
    </row>
    <row r="71" spans="1:10" x14ac:dyDescent="0.25">
      <c r="A71" s="4" t="s">
        <v>23</v>
      </c>
      <c r="B71" s="1" t="s">
        <v>0</v>
      </c>
      <c r="C71" s="1" t="s">
        <v>1</v>
      </c>
      <c r="D71" s="1" t="s">
        <v>2</v>
      </c>
      <c r="E71" s="1" t="s">
        <v>3</v>
      </c>
      <c r="F71" s="1" t="s">
        <v>12</v>
      </c>
      <c r="G71" s="1" t="s">
        <v>13</v>
      </c>
      <c r="H71" s="1" t="s">
        <v>15</v>
      </c>
      <c r="J71" s="1" t="s">
        <v>14</v>
      </c>
    </row>
    <row r="72" spans="1:10" x14ac:dyDescent="0.25">
      <c r="A72" s="2" t="s">
        <v>4</v>
      </c>
      <c r="B72" s="3">
        <v>104</v>
      </c>
      <c r="C72" s="3">
        <v>23</v>
      </c>
      <c r="D72" s="3">
        <f>B72</f>
        <v>104</v>
      </c>
      <c r="E72" s="3">
        <f>150-B72</f>
        <v>46</v>
      </c>
      <c r="F72" s="3">
        <f>ROUND(B72*100/(B72+C72), 2)</f>
        <v>81.89</v>
      </c>
      <c r="G72" s="3">
        <f>ROUND(D72*100/(D72+E72), 2)</f>
        <v>69.33</v>
      </c>
      <c r="H72" s="3">
        <f>ROUND(2*F72*G72/(F72+G72), 2)</f>
        <v>75.09</v>
      </c>
      <c r="J72" s="3">
        <f>ROUND(SUM(D72:D79)*100/(SUM(D72:D79)+SUM(E72:E79)), 2)</f>
        <v>87.58</v>
      </c>
    </row>
    <row r="73" spans="1:10" x14ac:dyDescent="0.25">
      <c r="A73" s="2" t="s">
        <v>5</v>
      </c>
      <c r="B73" s="3">
        <v>134</v>
      </c>
      <c r="C73" s="3">
        <v>16</v>
      </c>
      <c r="D73" s="3">
        <f t="shared" ref="D73:D79" si="36">B73</f>
        <v>134</v>
      </c>
      <c r="E73" s="3">
        <f t="shared" ref="E73:E79" si="37">150-B73</f>
        <v>16</v>
      </c>
      <c r="F73" s="3">
        <f t="shared" ref="F73:F79" si="38">ROUND(B73*100/(B73+C73), 2)</f>
        <v>89.33</v>
      </c>
      <c r="G73" s="3">
        <f t="shared" ref="G73:G79" si="39">ROUND(D73*100/(D73+E73), 2)</f>
        <v>89.33</v>
      </c>
      <c r="H73" s="3">
        <f t="shared" ref="H73:H79" si="40">ROUND(2*F73*G73/(F73+G73), 2)</f>
        <v>89.33</v>
      </c>
    </row>
    <row r="74" spans="1:10" x14ac:dyDescent="0.25">
      <c r="A74" s="2" t="s">
        <v>6</v>
      </c>
      <c r="B74" s="3">
        <v>140</v>
      </c>
      <c r="C74" s="3">
        <v>5</v>
      </c>
      <c r="D74" s="3">
        <f t="shared" si="36"/>
        <v>140</v>
      </c>
      <c r="E74" s="3">
        <f t="shared" si="37"/>
        <v>10</v>
      </c>
      <c r="F74" s="3">
        <f t="shared" si="38"/>
        <v>96.55</v>
      </c>
      <c r="G74" s="3">
        <f t="shared" si="39"/>
        <v>93.33</v>
      </c>
      <c r="H74" s="3">
        <f t="shared" si="40"/>
        <v>94.91</v>
      </c>
    </row>
    <row r="75" spans="1:10" x14ac:dyDescent="0.25">
      <c r="A75" s="2" t="s">
        <v>7</v>
      </c>
      <c r="B75" s="3">
        <v>139</v>
      </c>
      <c r="C75" s="3">
        <v>46</v>
      </c>
      <c r="D75" s="3">
        <f t="shared" si="36"/>
        <v>139</v>
      </c>
      <c r="E75" s="3">
        <f t="shared" si="37"/>
        <v>11</v>
      </c>
      <c r="F75" s="3">
        <f t="shared" si="38"/>
        <v>75.14</v>
      </c>
      <c r="G75" s="3">
        <f t="shared" si="39"/>
        <v>92.67</v>
      </c>
      <c r="H75" s="3">
        <f t="shared" si="40"/>
        <v>82.99</v>
      </c>
    </row>
    <row r="76" spans="1:10" x14ac:dyDescent="0.25">
      <c r="A76" s="2" t="s">
        <v>8</v>
      </c>
      <c r="B76" s="3">
        <v>137</v>
      </c>
      <c r="C76" s="3">
        <v>12</v>
      </c>
      <c r="D76" s="3">
        <f t="shared" si="36"/>
        <v>137</v>
      </c>
      <c r="E76" s="3">
        <f t="shared" si="37"/>
        <v>13</v>
      </c>
      <c r="F76" s="3">
        <f t="shared" si="38"/>
        <v>91.95</v>
      </c>
      <c r="G76" s="3">
        <f t="shared" si="39"/>
        <v>91.33</v>
      </c>
      <c r="H76" s="3">
        <f t="shared" si="40"/>
        <v>91.64</v>
      </c>
    </row>
    <row r="77" spans="1:10" x14ac:dyDescent="0.25">
      <c r="A77" s="2" t="s">
        <v>9</v>
      </c>
      <c r="B77" s="3">
        <v>134</v>
      </c>
      <c r="C77" s="3">
        <v>23</v>
      </c>
      <c r="D77" s="3">
        <f t="shared" si="36"/>
        <v>134</v>
      </c>
      <c r="E77" s="3">
        <f t="shared" si="37"/>
        <v>16</v>
      </c>
      <c r="F77" s="3">
        <f t="shared" si="38"/>
        <v>85.35</v>
      </c>
      <c r="G77" s="3">
        <f t="shared" si="39"/>
        <v>89.33</v>
      </c>
      <c r="H77" s="3">
        <f t="shared" si="40"/>
        <v>87.29</v>
      </c>
    </row>
    <row r="78" spans="1:10" x14ac:dyDescent="0.25">
      <c r="A78" s="2" t="s">
        <v>10</v>
      </c>
      <c r="B78" s="3">
        <v>121</v>
      </c>
      <c r="C78" s="3">
        <v>21</v>
      </c>
      <c r="D78" s="3">
        <f t="shared" si="36"/>
        <v>121</v>
      </c>
      <c r="E78" s="3">
        <f t="shared" si="37"/>
        <v>29</v>
      </c>
      <c r="F78" s="3">
        <f t="shared" si="38"/>
        <v>85.21</v>
      </c>
      <c r="G78" s="3">
        <f t="shared" si="39"/>
        <v>80.67</v>
      </c>
      <c r="H78" s="3">
        <f t="shared" si="40"/>
        <v>82.88</v>
      </c>
    </row>
    <row r="79" spans="1:10" x14ac:dyDescent="0.25">
      <c r="A79" s="2" t="s">
        <v>11</v>
      </c>
      <c r="B79" s="3">
        <v>142</v>
      </c>
      <c r="C79" s="3">
        <v>3</v>
      </c>
      <c r="D79" s="3">
        <f t="shared" si="36"/>
        <v>142</v>
      </c>
      <c r="E79" s="3">
        <f t="shared" si="37"/>
        <v>8</v>
      </c>
      <c r="F79" s="3">
        <f t="shared" si="38"/>
        <v>97.93</v>
      </c>
      <c r="G79" s="3">
        <f t="shared" si="39"/>
        <v>94.67</v>
      </c>
      <c r="H79" s="3">
        <f t="shared" si="40"/>
        <v>96.27</v>
      </c>
    </row>
    <row r="81" spans="1:10" x14ac:dyDescent="0.25">
      <c r="A81" s="4" t="s">
        <v>24</v>
      </c>
      <c r="B81" s="1" t="s">
        <v>0</v>
      </c>
      <c r="C81" s="1" t="s">
        <v>1</v>
      </c>
      <c r="D81" s="1" t="s">
        <v>2</v>
      </c>
      <c r="E81" s="1" t="s">
        <v>3</v>
      </c>
      <c r="F81" s="1" t="s">
        <v>12</v>
      </c>
      <c r="G81" s="1" t="s">
        <v>13</v>
      </c>
      <c r="H81" s="1" t="s">
        <v>15</v>
      </c>
      <c r="J81" s="1" t="s">
        <v>14</v>
      </c>
    </row>
    <row r="82" spans="1:10" x14ac:dyDescent="0.25">
      <c r="A82" s="2" t="s">
        <v>4</v>
      </c>
      <c r="B82" s="3">
        <v>116</v>
      </c>
      <c r="C82" s="3">
        <v>24</v>
      </c>
      <c r="D82" s="3">
        <f>B82</f>
        <v>116</v>
      </c>
      <c r="E82" s="3">
        <f>150-B82</f>
        <v>34</v>
      </c>
      <c r="F82" s="3">
        <f>ROUND(B82*100/(B82+C82), 2)</f>
        <v>82.86</v>
      </c>
      <c r="G82" s="3">
        <f>ROUND(D82*100/(D82+E82), 2)</f>
        <v>77.33</v>
      </c>
      <c r="H82" s="3">
        <f>ROUND(2*F82*G82/(F82+G82), 2)</f>
        <v>80</v>
      </c>
      <c r="J82" s="3">
        <f>ROUND(SUM(D82:D89)*100/(SUM(D82:D89)+SUM(E82:E89)), 2)</f>
        <v>87.92</v>
      </c>
    </row>
    <row r="83" spans="1:10" x14ac:dyDescent="0.25">
      <c r="A83" s="2" t="s">
        <v>5</v>
      </c>
      <c r="B83" s="3">
        <v>128</v>
      </c>
      <c r="C83" s="3">
        <v>16</v>
      </c>
      <c r="D83" s="3">
        <f t="shared" ref="D83:D89" si="41">B83</f>
        <v>128</v>
      </c>
      <c r="E83" s="3">
        <f t="shared" ref="E83:E89" si="42">150-B83</f>
        <v>22</v>
      </c>
      <c r="F83" s="3">
        <f t="shared" ref="F83:F89" si="43">ROUND(B83*100/(B83+C83), 2)</f>
        <v>88.89</v>
      </c>
      <c r="G83" s="3">
        <f t="shared" ref="G83:G89" si="44">ROUND(D83*100/(D83+E83), 2)</f>
        <v>85.33</v>
      </c>
      <c r="H83" s="3">
        <f t="shared" ref="H83:H89" si="45">ROUND(2*F83*G83/(F83+G83), 2)</f>
        <v>87.07</v>
      </c>
    </row>
    <row r="84" spans="1:10" x14ac:dyDescent="0.25">
      <c r="A84" s="2" t="s">
        <v>6</v>
      </c>
      <c r="B84" s="3">
        <v>127</v>
      </c>
      <c r="C84" s="3">
        <v>7</v>
      </c>
      <c r="D84" s="3">
        <f t="shared" si="41"/>
        <v>127</v>
      </c>
      <c r="E84" s="3">
        <f t="shared" si="42"/>
        <v>23</v>
      </c>
      <c r="F84" s="3">
        <f t="shared" si="43"/>
        <v>94.78</v>
      </c>
      <c r="G84" s="3">
        <f t="shared" si="44"/>
        <v>84.67</v>
      </c>
      <c r="H84" s="3">
        <f t="shared" si="45"/>
        <v>89.44</v>
      </c>
    </row>
    <row r="85" spans="1:10" x14ac:dyDescent="0.25">
      <c r="A85" s="2" t="s">
        <v>7</v>
      </c>
      <c r="B85" s="3">
        <v>138</v>
      </c>
      <c r="C85" s="3">
        <v>28</v>
      </c>
      <c r="D85" s="3">
        <f t="shared" si="41"/>
        <v>138</v>
      </c>
      <c r="E85" s="3">
        <f t="shared" si="42"/>
        <v>12</v>
      </c>
      <c r="F85" s="3">
        <f t="shared" si="43"/>
        <v>83.13</v>
      </c>
      <c r="G85" s="3">
        <f t="shared" si="44"/>
        <v>92</v>
      </c>
      <c r="H85" s="3">
        <f t="shared" si="45"/>
        <v>87.34</v>
      </c>
    </row>
    <row r="86" spans="1:10" x14ac:dyDescent="0.25">
      <c r="A86" s="2" t="s">
        <v>8</v>
      </c>
      <c r="B86" s="3">
        <v>141</v>
      </c>
      <c r="C86" s="3">
        <v>17</v>
      </c>
      <c r="D86" s="3">
        <f t="shared" si="41"/>
        <v>141</v>
      </c>
      <c r="E86" s="3">
        <f t="shared" si="42"/>
        <v>9</v>
      </c>
      <c r="F86" s="3">
        <f t="shared" si="43"/>
        <v>89.24</v>
      </c>
      <c r="G86" s="3">
        <f t="shared" si="44"/>
        <v>94</v>
      </c>
      <c r="H86" s="3">
        <f t="shared" si="45"/>
        <v>91.56</v>
      </c>
    </row>
    <row r="87" spans="1:10" x14ac:dyDescent="0.25">
      <c r="A87" s="2" t="s">
        <v>9</v>
      </c>
      <c r="B87" s="3">
        <v>134</v>
      </c>
      <c r="C87" s="3">
        <v>25</v>
      </c>
      <c r="D87" s="3">
        <f t="shared" si="41"/>
        <v>134</v>
      </c>
      <c r="E87" s="3">
        <f t="shared" si="42"/>
        <v>16</v>
      </c>
      <c r="F87" s="3">
        <f t="shared" si="43"/>
        <v>84.28</v>
      </c>
      <c r="G87" s="3">
        <f t="shared" si="44"/>
        <v>89.33</v>
      </c>
      <c r="H87" s="3">
        <f t="shared" si="45"/>
        <v>86.73</v>
      </c>
    </row>
    <row r="88" spans="1:10" x14ac:dyDescent="0.25">
      <c r="A88" s="2" t="s">
        <v>10</v>
      </c>
      <c r="B88" s="3">
        <v>126</v>
      </c>
      <c r="C88" s="3">
        <v>22</v>
      </c>
      <c r="D88" s="3">
        <f t="shared" si="41"/>
        <v>126</v>
      </c>
      <c r="E88" s="3">
        <f t="shared" si="42"/>
        <v>24</v>
      </c>
      <c r="F88" s="3">
        <f t="shared" si="43"/>
        <v>85.14</v>
      </c>
      <c r="G88" s="3">
        <f t="shared" si="44"/>
        <v>84</v>
      </c>
      <c r="H88" s="3">
        <f t="shared" si="45"/>
        <v>84.57</v>
      </c>
    </row>
    <row r="89" spans="1:10" x14ac:dyDescent="0.25">
      <c r="A89" s="2" t="s">
        <v>11</v>
      </c>
      <c r="B89" s="3">
        <v>145</v>
      </c>
      <c r="C89" s="3">
        <v>7</v>
      </c>
      <c r="D89" s="3">
        <f t="shared" si="41"/>
        <v>145</v>
      </c>
      <c r="E89" s="3">
        <f t="shared" si="42"/>
        <v>5</v>
      </c>
      <c r="F89" s="3">
        <f t="shared" si="43"/>
        <v>95.39</v>
      </c>
      <c r="G89" s="3">
        <f t="shared" si="44"/>
        <v>96.67</v>
      </c>
      <c r="H89" s="3">
        <f t="shared" si="45"/>
        <v>96.03</v>
      </c>
    </row>
    <row r="91" spans="1:10" x14ac:dyDescent="0.25">
      <c r="A91" s="4" t="s">
        <v>25</v>
      </c>
      <c r="B91" s="1" t="s">
        <v>0</v>
      </c>
      <c r="C91" s="1" t="s">
        <v>1</v>
      </c>
      <c r="D91" s="1" t="s">
        <v>2</v>
      </c>
      <c r="E91" s="1" t="s">
        <v>3</v>
      </c>
      <c r="F91" s="1" t="s">
        <v>12</v>
      </c>
      <c r="G91" s="1" t="s">
        <v>13</v>
      </c>
      <c r="H91" s="1" t="s">
        <v>15</v>
      </c>
      <c r="J91" s="1" t="s">
        <v>14</v>
      </c>
    </row>
    <row r="92" spans="1:10" x14ac:dyDescent="0.25">
      <c r="A92" s="2" t="s">
        <v>4</v>
      </c>
      <c r="B92" s="3">
        <v>108</v>
      </c>
      <c r="C92" s="3">
        <v>23</v>
      </c>
      <c r="D92" s="3">
        <f>B92</f>
        <v>108</v>
      </c>
      <c r="E92" s="3">
        <f>150-B92</f>
        <v>42</v>
      </c>
      <c r="F92" s="3">
        <f>ROUND(B92*100/(B92+C92), 2)</f>
        <v>82.44</v>
      </c>
      <c r="G92" s="3">
        <f>ROUND(D92*100/(D92+E92), 2)</f>
        <v>72</v>
      </c>
      <c r="H92" s="3">
        <f>ROUND(2*F92*G92/(F92+G92), 2)</f>
        <v>76.87</v>
      </c>
      <c r="J92" s="3">
        <f>ROUND(SUM(D92:D99)*100/(SUM(D92:D99)+SUM(E92:E99)), 2)</f>
        <v>88</v>
      </c>
    </row>
    <row r="93" spans="1:10" x14ac:dyDescent="0.25">
      <c r="A93" s="2" t="s">
        <v>5</v>
      </c>
      <c r="B93" s="3">
        <v>125</v>
      </c>
      <c r="C93" s="3">
        <v>13</v>
      </c>
      <c r="D93" s="3">
        <f t="shared" ref="D93:D99" si="46">B93</f>
        <v>125</v>
      </c>
      <c r="E93" s="3">
        <f t="shared" ref="E93:E99" si="47">150-B93</f>
        <v>25</v>
      </c>
      <c r="F93" s="3">
        <f t="shared" ref="F93:F99" si="48">ROUND(B93*100/(B93+C93), 2)</f>
        <v>90.58</v>
      </c>
      <c r="G93" s="3">
        <f t="shared" ref="G93:G99" si="49">ROUND(D93*100/(D93+E93), 2)</f>
        <v>83.33</v>
      </c>
      <c r="H93" s="3">
        <f t="shared" ref="H93:H99" si="50">ROUND(2*F93*G93/(F93+G93), 2)</f>
        <v>86.8</v>
      </c>
    </row>
    <row r="94" spans="1:10" x14ac:dyDescent="0.25">
      <c r="A94" s="2" t="s">
        <v>6</v>
      </c>
      <c r="B94" s="3">
        <v>138</v>
      </c>
      <c r="C94" s="3">
        <v>0</v>
      </c>
      <c r="D94" s="3">
        <f t="shared" si="46"/>
        <v>138</v>
      </c>
      <c r="E94" s="3">
        <f t="shared" si="47"/>
        <v>12</v>
      </c>
      <c r="F94" s="3">
        <f t="shared" si="48"/>
        <v>100</v>
      </c>
      <c r="G94" s="3">
        <f t="shared" si="49"/>
        <v>92</v>
      </c>
      <c r="H94" s="3">
        <f t="shared" si="50"/>
        <v>95.83</v>
      </c>
    </row>
    <row r="95" spans="1:10" x14ac:dyDescent="0.25">
      <c r="A95" s="2" t="s">
        <v>7</v>
      </c>
      <c r="B95" s="3">
        <v>142</v>
      </c>
      <c r="C95" s="3">
        <v>48</v>
      </c>
      <c r="D95" s="3">
        <f t="shared" si="46"/>
        <v>142</v>
      </c>
      <c r="E95" s="3">
        <f t="shared" si="47"/>
        <v>8</v>
      </c>
      <c r="F95" s="3">
        <f t="shared" si="48"/>
        <v>74.739999999999995</v>
      </c>
      <c r="G95" s="3">
        <f t="shared" si="49"/>
        <v>94.67</v>
      </c>
      <c r="H95" s="3">
        <f t="shared" si="50"/>
        <v>83.53</v>
      </c>
    </row>
    <row r="96" spans="1:10" x14ac:dyDescent="0.25">
      <c r="A96" s="2" t="s">
        <v>8</v>
      </c>
      <c r="B96" s="3">
        <v>137</v>
      </c>
      <c r="C96" s="3">
        <v>15</v>
      </c>
      <c r="D96" s="3">
        <f t="shared" si="46"/>
        <v>137</v>
      </c>
      <c r="E96" s="3">
        <f t="shared" si="47"/>
        <v>13</v>
      </c>
      <c r="F96" s="3">
        <f t="shared" si="48"/>
        <v>90.13</v>
      </c>
      <c r="G96" s="3">
        <f t="shared" si="49"/>
        <v>91.33</v>
      </c>
      <c r="H96" s="3">
        <f t="shared" si="50"/>
        <v>90.73</v>
      </c>
    </row>
    <row r="97" spans="1:8" x14ac:dyDescent="0.25">
      <c r="A97" s="2" t="s">
        <v>9</v>
      </c>
      <c r="B97" s="3">
        <v>137</v>
      </c>
      <c r="C97" s="3">
        <v>23</v>
      </c>
      <c r="D97" s="3">
        <f t="shared" si="46"/>
        <v>137</v>
      </c>
      <c r="E97" s="3">
        <f t="shared" si="47"/>
        <v>13</v>
      </c>
      <c r="F97" s="3">
        <f t="shared" si="48"/>
        <v>85.63</v>
      </c>
      <c r="G97" s="3">
        <f t="shared" si="49"/>
        <v>91.33</v>
      </c>
      <c r="H97" s="3">
        <f t="shared" si="50"/>
        <v>88.39</v>
      </c>
    </row>
    <row r="98" spans="1:8" x14ac:dyDescent="0.25">
      <c r="A98" s="2" t="s">
        <v>10</v>
      </c>
      <c r="B98" s="3">
        <v>124</v>
      </c>
      <c r="C98" s="3">
        <v>21</v>
      </c>
      <c r="D98" s="3">
        <f t="shared" si="46"/>
        <v>124</v>
      </c>
      <c r="E98" s="3">
        <f t="shared" si="47"/>
        <v>26</v>
      </c>
      <c r="F98" s="3">
        <f t="shared" si="48"/>
        <v>85.52</v>
      </c>
      <c r="G98" s="3">
        <f t="shared" si="49"/>
        <v>82.67</v>
      </c>
      <c r="H98" s="3">
        <f t="shared" si="50"/>
        <v>84.07</v>
      </c>
    </row>
    <row r="99" spans="1:8" x14ac:dyDescent="0.25">
      <c r="A99" s="2" t="s">
        <v>11</v>
      </c>
      <c r="B99" s="3">
        <v>145</v>
      </c>
      <c r="C99" s="3">
        <v>1</v>
      </c>
      <c r="D99" s="3">
        <f t="shared" si="46"/>
        <v>145</v>
      </c>
      <c r="E99" s="3">
        <f t="shared" si="47"/>
        <v>5</v>
      </c>
      <c r="F99" s="3">
        <f t="shared" si="48"/>
        <v>99.32</v>
      </c>
      <c r="G99" s="3">
        <f t="shared" si="49"/>
        <v>96.67</v>
      </c>
      <c r="H99" s="3">
        <f t="shared" si="50"/>
        <v>97.98</v>
      </c>
    </row>
  </sheetData>
  <mergeCells count="3">
    <mergeCell ref="M1:N1"/>
    <mergeCell ref="M2:N2"/>
    <mergeCell ref="M4:N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Thiện Trần</dc:creator>
  <cp:lastModifiedBy>Babycat</cp:lastModifiedBy>
  <dcterms:created xsi:type="dcterms:W3CDTF">2016-07-23T08:19:23Z</dcterms:created>
  <dcterms:modified xsi:type="dcterms:W3CDTF">2016-07-28T10:54:08Z</dcterms:modified>
</cp:coreProperties>
</file>