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EPTIEMBR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B72" i="1"/>
  <c r="C71" i="1"/>
  <c r="C70" i="1"/>
  <c r="C69" i="1"/>
  <c r="C68" i="1"/>
  <c r="C66" i="1"/>
  <c r="C65" i="1"/>
  <c r="C64" i="1"/>
  <c r="C63" i="1"/>
  <c r="C62" i="1"/>
  <c r="C61" i="1"/>
  <c r="C59" i="1"/>
  <c r="C58" i="1"/>
  <c r="C57" i="1"/>
  <c r="C56" i="1"/>
  <c r="C55" i="1"/>
  <c r="C54" i="1"/>
  <c r="C52" i="1"/>
  <c r="C51" i="1"/>
  <c r="C50" i="1"/>
  <c r="C49" i="1"/>
  <c r="C48" i="1"/>
  <c r="C47" i="1"/>
  <c r="C45" i="1"/>
  <c r="K44" i="1"/>
  <c r="C44" i="1"/>
  <c r="C43" i="1"/>
  <c r="C42" i="1"/>
  <c r="B73" i="1" s="1"/>
  <c r="U34" i="1"/>
  <c r="N44" i="1" s="1"/>
  <c r="M44" i="1"/>
  <c r="H34" i="1"/>
  <c r="L44" i="1" s="1"/>
  <c r="B34" i="1"/>
  <c r="J44" i="1" s="1"/>
  <c r="V33" i="1"/>
  <c r="I33" i="1"/>
  <c r="C33" i="1"/>
  <c r="V32" i="1"/>
  <c r="O32" i="1"/>
  <c r="I32" i="1"/>
  <c r="C32" i="1"/>
  <c r="V31" i="1"/>
  <c r="O31" i="1"/>
  <c r="I31" i="1"/>
  <c r="C31" i="1"/>
  <c r="V30" i="1"/>
  <c r="O30" i="1"/>
  <c r="I30" i="1"/>
  <c r="C30" i="1"/>
  <c r="O28" i="1"/>
  <c r="I28" i="1"/>
  <c r="C28" i="1"/>
  <c r="V27" i="1"/>
  <c r="I27" i="1"/>
  <c r="C27" i="1"/>
  <c r="V26" i="1"/>
  <c r="O26" i="1"/>
  <c r="I26" i="1"/>
  <c r="C26" i="1"/>
  <c r="V25" i="1"/>
  <c r="O25" i="1"/>
  <c r="I25" i="1"/>
  <c r="C25" i="1"/>
  <c r="V24" i="1"/>
  <c r="O24" i="1"/>
  <c r="I24" i="1"/>
  <c r="C24" i="1"/>
  <c r="V23" i="1"/>
  <c r="O23" i="1"/>
  <c r="I23" i="1"/>
  <c r="C23" i="1"/>
  <c r="O22" i="1"/>
  <c r="C22" i="1"/>
  <c r="O21" i="1"/>
  <c r="I21" i="1"/>
  <c r="C21" i="1"/>
  <c r="V20" i="1"/>
  <c r="I20" i="1"/>
  <c r="C20" i="1"/>
  <c r="V19" i="1"/>
  <c r="O19" i="1"/>
  <c r="I19" i="1"/>
  <c r="C19" i="1"/>
  <c r="V18" i="1"/>
  <c r="O18" i="1"/>
  <c r="I18" i="1"/>
  <c r="C18" i="1"/>
  <c r="V17" i="1"/>
  <c r="O17" i="1"/>
  <c r="I17" i="1"/>
  <c r="C17" i="1"/>
  <c r="V16" i="1"/>
  <c r="O16" i="1"/>
  <c r="I16" i="1"/>
  <c r="C16" i="1"/>
  <c r="O15" i="1"/>
  <c r="O14" i="1"/>
  <c r="I14" i="1"/>
  <c r="C14" i="1"/>
  <c r="V13" i="1"/>
  <c r="O13" i="1"/>
  <c r="I13" i="1"/>
  <c r="C13" i="1"/>
  <c r="V12" i="1"/>
  <c r="O12" i="1"/>
  <c r="I12" i="1"/>
  <c r="C12" i="1"/>
  <c r="V11" i="1"/>
  <c r="O11" i="1"/>
  <c r="I11" i="1"/>
  <c r="C11" i="1"/>
  <c r="V10" i="1"/>
  <c r="O10" i="1"/>
  <c r="I10" i="1"/>
  <c r="C10" i="1"/>
  <c r="V9" i="1"/>
  <c r="O9" i="1"/>
  <c r="I9" i="1"/>
  <c r="C9" i="1"/>
  <c r="O8" i="1"/>
  <c r="C8" i="1"/>
  <c r="O7" i="1"/>
  <c r="I7" i="1"/>
  <c r="C7" i="1"/>
  <c r="V6" i="1"/>
  <c r="I6" i="1"/>
  <c r="C6" i="1"/>
  <c r="V5" i="1"/>
  <c r="O5" i="1"/>
  <c r="I5" i="1"/>
  <c r="C5" i="1"/>
  <c r="V4" i="1"/>
  <c r="U35" i="1" s="1"/>
  <c r="O4" i="1"/>
  <c r="I4" i="1"/>
  <c r="H35" i="1" s="1"/>
  <c r="C4" i="1"/>
  <c r="B35" i="1" s="1"/>
  <c r="O3" i="1"/>
  <c r="N35" i="1" s="1"/>
  <c r="N36" i="1" l="1"/>
  <c r="M45" i="1" s="1"/>
  <c r="M43" i="1"/>
  <c r="U36" i="1"/>
  <c r="N45" i="1" s="1"/>
  <c r="N43" i="1"/>
  <c r="J43" i="1"/>
  <c r="B36" i="1"/>
  <c r="J45" i="1" s="1"/>
  <c r="H36" i="1"/>
  <c r="L45" i="1" s="1"/>
  <c r="L43" i="1"/>
  <c r="B74" i="1"/>
  <c r="K45" i="1" s="1"/>
  <c r="K43" i="1"/>
</calcChain>
</file>

<file path=xl/sharedStrings.xml><?xml version="1.0" encoding="utf-8"?>
<sst xmlns="http://schemas.openxmlformats.org/spreadsheetml/2006/main" count="166" uniqueCount="31">
  <si>
    <t>CHECK LIST SEPTIEMBRE</t>
  </si>
  <si>
    <t>MANTENIMIENTO SISTEMAS ESPECIALES</t>
  </si>
  <si>
    <t>RECORRIDO 9:00</t>
  </si>
  <si>
    <t>RECORRIDO 13:00</t>
  </si>
  <si>
    <t>RECORRIDO 17:00</t>
  </si>
  <si>
    <t>LOGISTICA</t>
  </si>
  <si>
    <t>GERENCIA TECNICA</t>
  </si>
  <si>
    <t>MUSEOGARFIA</t>
  </si>
  <si>
    <t>AHORRO DE ENERGIA</t>
  </si>
  <si>
    <t>ALMACEN</t>
  </si>
  <si>
    <t>TECNICA GRAL</t>
  </si>
  <si>
    <t>GESTION INTEGRAL</t>
  </si>
  <si>
    <t>JUEVES</t>
  </si>
  <si>
    <t>VIERNES</t>
  </si>
  <si>
    <t>SABADO</t>
  </si>
  <si>
    <t>DOMINGO</t>
  </si>
  <si>
    <t>LUNES</t>
  </si>
  <si>
    <t>MARTES</t>
  </si>
  <si>
    <t>MIERCOLES</t>
  </si>
  <si>
    <t>TOTAL</t>
  </si>
  <si>
    <t>CHECK LIST REALIZADOS</t>
  </si>
  <si>
    <t>PORCENTAJE REALIZADO</t>
  </si>
  <si>
    <t>MANTENIMIENTO INFRAESTRUCTURA</t>
  </si>
  <si>
    <t>MANTO. SISTEMAS ESPECIALES</t>
  </si>
  <si>
    <t>MANTO. INFRAESTRUCTURA</t>
  </si>
  <si>
    <t>G.LOGISTICA</t>
  </si>
  <si>
    <t>G.TECNICA</t>
  </si>
  <si>
    <t>G.INTEGRAL</t>
  </si>
  <si>
    <t>CHECK LIST TOTAL</t>
  </si>
  <si>
    <t>OBJETIVO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</si>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</sst>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 wrapText="1"/>
    </xf>
    <xf numFmtId="1" fontId="2" fillId="3" borderId="3" xfId="0" applyNumberFormat="1" applyFont="1" applyFill="1" applyBorder="1" applyAlignment="1">
      <alignment horizontal="center" wrapText="1"/>
    </xf>
    <xf numFmtId="1" fontId="2" fillId="3" borderId="4" xfId="0" applyNumberFormat="1" applyFont="1" applyFill="1" applyBorder="1" applyAlignment="1">
      <alignment horizontal="center" wrapText="1"/>
    </xf>
    <xf numFmtId="1" fontId="2" fillId="3" borderId="1" xfId="0" applyNumberFormat="1" applyFont="1" applyFill="1" applyBorder="1" applyAlignment="1">
      <alignment horizontal="center" wrapText="1"/>
    </xf>
    <xf numFmtId="1" fontId="2" fillId="3" borderId="5" xfId="0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6" xfId="0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1" fontId="4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Fill="1" applyBorder="1"/>
    <xf numFmtId="1" fontId="2" fillId="0" borderId="4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9" fontId="2" fillId="0" borderId="0" xfId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1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1" fontId="0" fillId="3" borderId="1" xfId="0" applyNumberForma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" fontId="2" fillId="6" borderId="1" xfId="0" applyNumberFormat="1" applyFont="1" applyFill="1" applyBorder="1" applyAlignment="1">
      <alignment horizontal="center" wrapText="1"/>
    </xf>
    <xf numFmtId="9" fontId="0" fillId="0" borderId="0" xfId="1" applyFont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4053657558841223E-2"/>
          <c:y val="0.22751623526733955"/>
          <c:w val="0.89588655234618564"/>
          <c:h val="0.59837967408545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'[1]SEPTIEMBRE 2016 EFECTIVO'!$I$45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'[1]SEPTIEMBRE 2016 EFECTIVO'!$J$42:$N$42</c:f>
              <c:strCache>
                <c:ptCount val="5"/>
                <c:pt idx="0">
                  <c:v>MANTO. SISTEMAS ESPECIALES</c:v>
                </c:pt>
                <c:pt idx="1">
                  <c:v>MANTO.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'[1]SEPTIEMBRE 2016 EFECTIVO'!$J$45:$N$45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1.0217391304347827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2-4C37-9088-8AA119042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373464"/>
        <c:axId val="432772264"/>
      </c:barChart>
      <c:catAx>
        <c:axId val="4323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772264"/>
        <c:crosses val="autoZero"/>
        <c:auto val="1"/>
        <c:lblAlgn val="ctr"/>
        <c:lblOffset val="100"/>
        <c:noMultiLvlLbl val="0"/>
      </c:catAx>
      <c:valAx>
        <c:axId val="4327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373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42274861956336834"/>
          <c:y val="0.91734374666581309"/>
          <c:w val="0.18308750117869599"/>
          <c:h val="6.0976036532018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CHECK</a:t>
            </a:r>
            <a:r>
              <a:rPr lang="es-MX" baseline="0"/>
              <a:t> LIST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'[1]SEPTIEMBRE 2016 EFECTIVO'!$I$43</c:f>
              <c:strCache>
                <c:ptCount val="1"/>
                <c:pt idx="0">
                  <c:v>CHECK LIST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'[1]SEPTIEMBRE 2016 EFECTIVO'!$J$42:$N$42</c:f>
              <c:strCache>
                <c:ptCount val="5"/>
                <c:pt idx="0">
                  <c:v>MANTO. SISTEMAS ESPECIALES</c:v>
                </c:pt>
                <c:pt idx="1">
                  <c:v>MANTO.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'[1]SEPTIEMBRE 2016 EFECTIVO'!$J$43:$N$43</c:f>
              <c:numCache>
                <c:formatCode>0</c:formatCode>
                <c:ptCount val="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94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2-44D0-9097-8FA403A99E98}"/>
            </c:ext>
          </c:extLst>
        </c:ser>
        <c:ser>
          <c:idx val="1"/>
          <c:order val="1"/>
          <c:tx>
            <c:strRef>
              <c:f>'[1]SEPTIEMBRE 2016 EFECTIVO'!$I$44</c:f>
              <c:strCache>
                <c:ptCount val="1"/>
                <c:pt idx="0">
                  <c:v>OBJETIVO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'[1]SEPTIEMBRE 2016 EFECTIVO'!$J$42:$N$42</c:f>
              <c:strCache>
                <c:ptCount val="5"/>
                <c:pt idx="0">
                  <c:v>MANTO. SISTEMAS ESPECIALES</c:v>
                </c:pt>
                <c:pt idx="1">
                  <c:v>MANTO.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'[1]SEPTIEMBRE 2016 EFECTIVO'!$J$44:$N$44</c:f>
              <c:numCache>
                <c:formatCode>0</c:formatCode>
                <c:ptCount val="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92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2-44D0-9097-8FA403A9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628032"/>
        <c:axId val="220628360"/>
      </c:barChart>
      <c:lineChart>
        <c:grouping val="standard"/>
        <c:varyColors val="0"/>
        <c:ser>
          <c:idx val="2"/>
          <c:order val="2"/>
          <c:tx>
            <c:strRef>
              <c:f>'[1]SEPTIEMBRE 2016 EFECTIVO'!$I$45</c:f>
              <c:strCache>
                <c:ptCount val="1"/>
                <c:pt idx="0">
                  <c:v>PORCENTAJE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3951602137215738E-2"/>
                  <c:y val="0.107853550165205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22-44D0-9097-8FA403A99E98}"/>
                </c:ext>
              </c:extLst>
            </c:dLbl>
            <c:dLbl>
              <c:idx val="1"/>
              <c:layout>
                <c:manualLayout>
                  <c:x val="3.4297961242763672E-2"/>
                  <c:y val="-0.11363114873096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22-44D0-9097-8FA403A99E98}"/>
                </c:ext>
              </c:extLst>
            </c:dLbl>
            <c:dLbl>
              <c:idx val="2"/>
              <c:layout>
                <c:manualLayout>
                  <c:x val="3.9442655429178221E-2"/>
                  <c:y val="-2.1993125560831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22-44D0-9097-8FA403A99E98}"/>
                </c:ext>
              </c:extLst>
            </c:dLbl>
            <c:dLbl>
              <c:idx val="3"/>
              <c:layout>
                <c:manualLayout>
                  <c:x val="4.458734961559277E-2"/>
                  <c:y val="-1.8327604634026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22-44D0-9097-8FA403A99E98}"/>
                </c:ext>
              </c:extLst>
            </c:dLbl>
            <c:dLbl>
              <c:idx val="4"/>
              <c:layout>
                <c:manualLayout>
                  <c:x val="-7.8698121307994695E-2"/>
                  <c:y val="-4.3141420066082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22-44D0-9097-8FA403A99E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'[1]SEPTIEMBRE 2016 EFECTIVO'!$J$42:$N$42</c:f>
              <c:strCache>
                <c:ptCount val="5"/>
                <c:pt idx="0">
                  <c:v>MANTO. SISTEMAS ESPECIALES</c:v>
                </c:pt>
                <c:pt idx="1">
                  <c:v>MANTO. INFRAESTRUCTURA</c:v>
                </c:pt>
                <c:pt idx="2">
                  <c:v>G.LOGISTICA</c:v>
                </c:pt>
                <c:pt idx="3">
                  <c:v>G.TECNICA</c:v>
                </c:pt>
                <c:pt idx="4">
                  <c:v>G.INTEGRAL</c:v>
                </c:pt>
              </c:strCache>
            </c:strRef>
          </c:cat>
          <c:val>
            <c:numRef>
              <c:f>'[1]SEPTIEMBRE 2016 EFECTIVO'!$J$45:$N$45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1.0217391304347827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22-44D0-9097-8FA403A9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55352"/>
        <c:axId val="225926784"/>
      </c:lineChart>
      <c:catAx>
        <c:axId val="2206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628360"/>
        <c:crosses val="autoZero"/>
        <c:auto val="1"/>
        <c:lblAlgn val="ctr"/>
        <c:lblOffset val="100"/>
        <c:noMultiLvlLbl val="0"/>
      </c:catAx>
      <c:valAx>
        <c:axId val="22062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628032"/>
        <c:crosses val="autoZero"/>
        <c:crossBetween val="between"/>
      </c:valAx>
      <c:valAx>
        <c:axId val="2259267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9855352"/>
        <c:crosses val="max"/>
        <c:crossBetween val="between"/>
      </c:valAx>
      <c:catAx>
        <c:axId val="219855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92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47</xdr:row>
      <xdr:rowOff>9524</xdr:rowOff>
    </xdr:from>
    <xdr:to>
      <xdr:col>16</xdr:col>
      <xdr:colOff>821532</xdr:colOff>
      <xdr:row>65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83344</xdr:colOff>
      <xdr:row>67</xdr:row>
      <xdr:rowOff>107156</xdr:rowOff>
    </xdr:from>
    <xdr:to>
      <xdr:col>15</xdr:col>
      <xdr:colOff>773907</xdr:colOff>
      <xdr:row>83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U3\Desktop\MODIFICADO%20CHECK%20LIST%20SEP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 GENERALES JUN 15"/>
      <sheetName val="RESULTADOS POR GERENCIA"/>
      <sheetName val="ABRIL"/>
      <sheetName val="MAYO"/>
      <sheetName val="JUNIO"/>
      <sheetName val="JULIO"/>
      <sheetName val="AGOSTO"/>
      <sheetName val="SEPTIEMBRE 2016 EFECTIVO"/>
      <sheetName val="OCTUB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2">
          <cell r="J42" t="str">
            <v>MANTO. SISTEMAS ESPECIALES</v>
          </cell>
          <cell r="K42" t="str">
            <v>MANTO. INFRAESTRUCTURA</v>
          </cell>
          <cell r="L42" t="str">
            <v>G.LOGISTICA</v>
          </cell>
          <cell r="M42" t="str">
            <v>G.TECNICA</v>
          </cell>
          <cell r="N42" t="str">
            <v>G.INTEGRAL</v>
          </cell>
        </row>
        <row r="43">
          <cell r="I43" t="str">
            <v>CHECK LIST TOTAL</v>
          </cell>
          <cell r="J43">
            <v>78</v>
          </cell>
          <cell r="K43">
            <v>78</v>
          </cell>
          <cell r="L43">
            <v>78</v>
          </cell>
          <cell r="M43">
            <v>94</v>
          </cell>
          <cell r="N43">
            <v>22</v>
          </cell>
        </row>
        <row r="44">
          <cell r="I44" t="str">
            <v>OBJETIVO</v>
          </cell>
          <cell r="J44">
            <v>78</v>
          </cell>
          <cell r="K44">
            <v>78</v>
          </cell>
          <cell r="L44">
            <v>78</v>
          </cell>
          <cell r="M44">
            <v>92</v>
          </cell>
          <cell r="N44">
            <v>22</v>
          </cell>
        </row>
        <row r="45">
          <cell r="I45" t="str">
            <v>PORCENTAJE</v>
          </cell>
          <cell r="J45">
            <v>1</v>
          </cell>
          <cell r="K45">
            <v>1</v>
          </cell>
          <cell r="L45">
            <v>1</v>
          </cell>
          <cell r="M45">
            <v>1.0217391304347827</v>
          </cell>
          <cell r="N45">
            <v>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topLeftCell="B1" zoomScale="75" zoomScaleNormal="75" workbookViewId="0">
      <selection activeCell="R35" sqref="R35"/>
    </sheetView>
  </sheetViews>
  <sheetFormatPr baseColWidth="10" defaultRowHeight="15" x14ac:dyDescent="0.25"/>
  <cols>
    <col min="1" max="1" width="12.7109375" customWidth="1"/>
    <col min="2" max="2" width="7.42578125" style="60" customWidth="1"/>
    <col min="3" max="3" width="13.85546875" style="34" customWidth="1"/>
    <col min="4" max="6" width="12.7109375" style="34" bestFit="1" customWidth="1"/>
    <col min="7" max="8" width="12.7109375" style="34" customWidth="1"/>
    <col min="9" max="9" width="12" style="44" customWidth="1"/>
    <col min="10" max="12" width="12.7109375" style="44" bestFit="1" customWidth="1"/>
    <col min="13" max="15" width="12.7109375" style="44" customWidth="1"/>
    <col min="16" max="16" width="15.28515625" style="44" customWidth="1"/>
    <col min="17" max="17" width="13.42578125" style="44" customWidth="1"/>
    <col min="18" max="18" width="10" style="44" bestFit="1" customWidth="1"/>
    <col min="19" max="19" width="8.42578125" customWidth="1"/>
    <col min="20" max="21" width="12.7109375" style="44" customWidth="1"/>
    <col min="22" max="22" width="17.85546875" style="44" bestFit="1" customWidth="1"/>
    <col min="23" max="23" width="12.7109375" style="44" bestFit="1" customWidth="1"/>
  </cols>
  <sheetData>
    <row r="1" spans="1:23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30" customHeight="1" x14ac:dyDescent="0.25">
      <c r="A2" s="2" t="s">
        <v>1</v>
      </c>
      <c r="B2" s="3"/>
      <c r="C2" s="4"/>
      <c r="D2" s="5" t="s">
        <v>2</v>
      </c>
      <c r="E2" s="5" t="s">
        <v>3</v>
      </c>
      <c r="F2" s="5" t="s">
        <v>4</v>
      </c>
      <c r="G2" s="6"/>
      <c r="H2" s="6"/>
      <c r="I2" s="7" t="s">
        <v>5</v>
      </c>
      <c r="J2" s="5" t="s">
        <v>2</v>
      </c>
      <c r="K2" s="5" t="s">
        <v>3</v>
      </c>
      <c r="L2" s="5" t="s">
        <v>4</v>
      </c>
      <c r="M2" s="6"/>
      <c r="N2" s="6"/>
      <c r="O2" s="6" t="s">
        <v>6</v>
      </c>
      <c r="P2" s="6" t="s">
        <v>7</v>
      </c>
      <c r="Q2" s="6" t="s">
        <v>8</v>
      </c>
      <c r="R2" s="6" t="s">
        <v>9</v>
      </c>
      <c r="S2" s="8" t="s">
        <v>10</v>
      </c>
      <c r="T2" s="8"/>
      <c r="U2" s="8"/>
      <c r="V2" s="8" t="s">
        <v>11</v>
      </c>
      <c r="W2" s="9" t="s">
        <v>2</v>
      </c>
    </row>
    <row r="3" spans="1:23" x14ac:dyDescent="0.25">
      <c r="A3" s="10"/>
      <c r="B3" s="11"/>
      <c r="C3" s="12"/>
      <c r="D3" s="13"/>
      <c r="E3" s="13"/>
      <c r="F3" s="13"/>
      <c r="G3" s="10"/>
      <c r="H3" s="11"/>
      <c r="I3" s="14"/>
      <c r="J3" s="15"/>
      <c r="K3" s="15"/>
      <c r="L3" s="15"/>
      <c r="M3" s="10" t="s">
        <v>12</v>
      </c>
      <c r="N3" s="11">
        <v>1</v>
      </c>
      <c r="O3" s="11">
        <f>P3+Q3+R3+S3</f>
        <v>4</v>
      </c>
      <c r="P3" s="11">
        <v>1</v>
      </c>
      <c r="Q3" s="11">
        <v>1</v>
      </c>
      <c r="R3" s="11">
        <v>1</v>
      </c>
      <c r="S3" s="14">
        <v>1</v>
      </c>
      <c r="T3" s="10"/>
      <c r="U3" s="11"/>
      <c r="V3" s="16"/>
      <c r="W3" s="17"/>
    </row>
    <row r="4" spans="1:23" x14ac:dyDescent="0.25">
      <c r="A4" s="10" t="s">
        <v>12</v>
      </c>
      <c r="B4" s="11">
        <v>1</v>
      </c>
      <c r="C4" s="12">
        <f>D4+E4+F4</f>
        <v>3</v>
      </c>
      <c r="D4" s="13">
        <v>1</v>
      </c>
      <c r="E4" s="13">
        <v>1</v>
      </c>
      <c r="F4" s="13">
        <v>1</v>
      </c>
      <c r="G4" s="10" t="s">
        <v>12</v>
      </c>
      <c r="H4" s="11">
        <v>1</v>
      </c>
      <c r="I4" s="14">
        <f t="shared" ref="I4:I33" si="0">J4+K4+L4</f>
        <v>3</v>
      </c>
      <c r="J4" s="15">
        <v>1</v>
      </c>
      <c r="K4" s="15">
        <v>1</v>
      </c>
      <c r="L4" s="15">
        <v>1</v>
      </c>
      <c r="M4" s="10" t="s">
        <v>13</v>
      </c>
      <c r="N4" s="11">
        <v>2</v>
      </c>
      <c r="O4" s="11">
        <f t="shared" ref="O4:O31" si="1">P4+Q4+R4+S4</f>
        <v>4</v>
      </c>
      <c r="P4" s="11">
        <v>1</v>
      </c>
      <c r="Q4" s="11">
        <v>1</v>
      </c>
      <c r="R4" s="11">
        <v>1</v>
      </c>
      <c r="S4" s="14">
        <v>1</v>
      </c>
      <c r="T4" s="10" t="s">
        <v>12</v>
      </c>
      <c r="U4" s="11">
        <v>1</v>
      </c>
      <c r="V4" s="16">
        <f t="shared" ref="V4:V33" si="2">W4</f>
        <v>1</v>
      </c>
      <c r="W4" s="17">
        <v>1</v>
      </c>
    </row>
    <row r="5" spans="1:23" x14ac:dyDescent="0.25">
      <c r="A5" s="10" t="s">
        <v>13</v>
      </c>
      <c r="B5" s="11">
        <v>2</v>
      </c>
      <c r="C5" s="12">
        <f t="shared" ref="C5:C33" si="3">D5+E5+F5</f>
        <v>3</v>
      </c>
      <c r="D5" s="13">
        <v>1</v>
      </c>
      <c r="E5" s="13">
        <v>1</v>
      </c>
      <c r="F5" s="13">
        <v>1</v>
      </c>
      <c r="G5" s="10" t="s">
        <v>13</v>
      </c>
      <c r="H5" s="11">
        <v>2</v>
      </c>
      <c r="I5" s="14">
        <f t="shared" si="0"/>
        <v>3</v>
      </c>
      <c r="J5" s="15">
        <v>1</v>
      </c>
      <c r="K5" s="15">
        <v>1</v>
      </c>
      <c r="L5" s="15">
        <v>1</v>
      </c>
      <c r="M5" s="10"/>
      <c r="N5" s="11"/>
      <c r="O5" s="11">
        <f t="shared" si="1"/>
        <v>3</v>
      </c>
      <c r="P5" s="11">
        <v>1</v>
      </c>
      <c r="Q5" s="11">
        <v>1</v>
      </c>
      <c r="R5" s="11">
        <v>1</v>
      </c>
      <c r="S5" s="14"/>
      <c r="T5" s="10" t="s">
        <v>13</v>
      </c>
      <c r="U5" s="11">
        <v>2</v>
      </c>
      <c r="V5" s="16">
        <f t="shared" si="2"/>
        <v>1</v>
      </c>
      <c r="W5" s="17">
        <v>1</v>
      </c>
    </row>
    <row r="6" spans="1:23" x14ac:dyDescent="0.25">
      <c r="A6" s="10" t="s">
        <v>14</v>
      </c>
      <c r="B6" s="11">
        <v>3</v>
      </c>
      <c r="C6" s="12">
        <f t="shared" si="3"/>
        <v>3</v>
      </c>
      <c r="D6" s="13">
        <v>1</v>
      </c>
      <c r="E6" s="13">
        <v>1</v>
      </c>
      <c r="F6" s="13">
        <v>1</v>
      </c>
      <c r="G6" s="10" t="s">
        <v>14</v>
      </c>
      <c r="H6" s="11">
        <v>3</v>
      </c>
      <c r="I6" s="14">
        <f t="shared" si="0"/>
        <v>3</v>
      </c>
      <c r="J6" s="15">
        <v>1</v>
      </c>
      <c r="K6" s="15">
        <v>1</v>
      </c>
      <c r="L6" s="15">
        <v>1</v>
      </c>
      <c r="M6" s="10"/>
      <c r="N6" s="11"/>
      <c r="O6" s="11"/>
      <c r="P6" s="11"/>
      <c r="Q6" s="11"/>
      <c r="R6" s="11">
        <v>1</v>
      </c>
      <c r="S6" s="14"/>
      <c r="T6" s="10" t="s">
        <v>14</v>
      </c>
      <c r="U6" s="11">
        <v>3</v>
      </c>
      <c r="V6" s="16">
        <f t="shared" si="2"/>
        <v>1</v>
      </c>
      <c r="W6" s="17">
        <v>1</v>
      </c>
    </row>
    <row r="7" spans="1:23" x14ac:dyDescent="0.25">
      <c r="A7" s="10" t="s">
        <v>15</v>
      </c>
      <c r="B7" s="11">
        <v>4</v>
      </c>
      <c r="C7" s="12">
        <f t="shared" si="3"/>
        <v>3</v>
      </c>
      <c r="D7" s="13">
        <v>1</v>
      </c>
      <c r="E7" s="13">
        <v>1</v>
      </c>
      <c r="F7" s="13">
        <v>1</v>
      </c>
      <c r="G7" s="10" t="s">
        <v>15</v>
      </c>
      <c r="H7" s="11">
        <v>4</v>
      </c>
      <c r="I7" s="14">
        <f t="shared" si="0"/>
        <v>3</v>
      </c>
      <c r="J7" s="15">
        <v>1</v>
      </c>
      <c r="K7" s="15">
        <v>1</v>
      </c>
      <c r="L7" s="15">
        <v>1</v>
      </c>
      <c r="M7" s="10" t="s">
        <v>16</v>
      </c>
      <c r="N7" s="11">
        <v>5</v>
      </c>
      <c r="O7" s="11">
        <f t="shared" si="1"/>
        <v>3</v>
      </c>
      <c r="P7" s="11"/>
      <c r="Q7" s="11">
        <v>1</v>
      </c>
      <c r="R7" s="11">
        <v>1</v>
      </c>
      <c r="S7" s="14">
        <v>1</v>
      </c>
      <c r="T7" s="10"/>
      <c r="U7" s="11"/>
      <c r="V7" s="16"/>
      <c r="W7" s="17"/>
    </row>
    <row r="8" spans="1:23" x14ac:dyDescent="0.25">
      <c r="A8" s="10"/>
      <c r="B8" s="11"/>
      <c r="C8" s="12">
        <f t="shared" si="3"/>
        <v>0</v>
      </c>
      <c r="D8" s="13"/>
      <c r="E8" s="13"/>
      <c r="F8" s="13"/>
      <c r="G8" s="10"/>
      <c r="H8" s="11"/>
      <c r="I8" s="14"/>
      <c r="J8" s="15"/>
      <c r="K8" s="15"/>
      <c r="L8" s="15"/>
      <c r="M8" s="10" t="s">
        <v>17</v>
      </c>
      <c r="N8" s="11">
        <v>6</v>
      </c>
      <c r="O8" s="11">
        <f t="shared" si="1"/>
        <v>4</v>
      </c>
      <c r="P8" s="11">
        <v>1</v>
      </c>
      <c r="Q8" s="11">
        <v>1</v>
      </c>
      <c r="R8" s="11">
        <v>1</v>
      </c>
      <c r="S8" s="14">
        <v>1</v>
      </c>
      <c r="T8" s="10"/>
      <c r="U8" s="11"/>
      <c r="V8" s="16"/>
      <c r="W8" s="17"/>
    </row>
    <row r="9" spans="1:23" x14ac:dyDescent="0.25">
      <c r="A9" s="10" t="s">
        <v>17</v>
      </c>
      <c r="B9" s="11">
        <v>6</v>
      </c>
      <c r="C9" s="12">
        <f t="shared" si="3"/>
        <v>3</v>
      </c>
      <c r="D9" s="13">
        <v>1</v>
      </c>
      <c r="E9" s="13">
        <v>1</v>
      </c>
      <c r="F9" s="13">
        <v>1</v>
      </c>
      <c r="G9" s="10" t="s">
        <v>17</v>
      </c>
      <c r="H9" s="11">
        <v>6</v>
      </c>
      <c r="I9" s="14">
        <f t="shared" si="0"/>
        <v>3</v>
      </c>
      <c r="J9" s="15">
        <v>1</v>
      </c>
      <c r="K9" s="15">
        <v>1</v>
      </c>
      <c r="L9" s="15">
        <v>1</v>
      </c>
      <c r="M9" s="10" t="s">
        <v>18</v>
      </c>
      <c r="N9" s="11">
        <v>7</v>
      </c>
      <c r="O9" s="11">
        <f t="shared" si="1"/>
        <v>4</v>
      </c>
      <c r="P9" s="11">
        <v>1</v>
      </c>
      <c r="Q9" s="11">
        <v>1</v>
      </c>
      <c r="R9" s="11">
        <v>1</v>
      </c>
      <c r="S9" s="14">
        <v>1</v>
      </c>
      <c r="T9" s="10" t="s">
        <v>17</v>
      </c>
      <c r="U9" s="11">
        <v>6</v>
      </c>
      <c r="V9" s="16">
        <f t="shared" si="2"/>
        <v>1</v>
      </c>
      <c r="W9" s="17">
        <v>1</v>
      </c>
    </row>
    <row r="10" spans="1:23" x14ac:dyDescent="0.25">
      <c r="A10" s="10" t="s">
        <v>18</v>
      </c>
      <c r="B10" s="11">
        <v>7</v>
      </c>
      <c r="C10" s="12">
        <f t="shared" si="3"/>
        <v>3</v>
      </c>
      <c r="D10" s="13">
        <v>1</v>
      </c>
      <c r="E10" s="13">
        <v>1</v>
      </c>
      <c r="F10" s="13">
        <v>1</v>
      </c>
      <c r="G10" s="10" t="s">
        <v>18</v>
      </c>
      <c r="H10" s="11">
        <v>7</v>
      </c>
      <c r="I10" s="14">
        <f t="shared" si="0"/>
        <v>3</v>
      </c>
      <c r="J10" s="15">
        <v>1</v>
      </c>
      <c r="K10" s="15">
        <v>1</v>
      </c>
      <c r="L10" s="15">
        <v>1</v>
      </c>
      <c r="M10" s="10" t="s">
        <v>12</v>
      </c>
      <c r="N10" s="11">
        <v>8</v>
      </c>
      <c r="O10" s="11">
        <f t="shared" si="1"/>
        <v>4</v>
      </c>
      <c r="P10" s="11">
        <v>1</v>
      </c>
      <c r="Q10" s="11">
        <v>1</v>
      </c>
      <c r="R10" s="11">
        <v>1</v>
      </c>
      <c r="S10" s="14">
        <v>1</v>
      </c>
      <c r="T10" s="10" t="s">
        <v>18</v>
      </c>
      <c r="U10" s="11">
        <v>7</v>
      </c>
      <c r="V10" s="16">
        <f t="shared" si="2"/>
        <v>1</v>
      </c>
      <c r="W10" s="17">
        <v>1</v>
      </c>
    </row>
    <row r="11" spans="1:23" x14ac:dyDescent="0.25">
      <c r="A11" s="10" t="s">
        <v>12</v>
      </c>
      <c r="B11" s="11">
        <v>8</v>
      </c>
      <c r="C11" s="12">
        <f t="shared" si="3"/>
        <v>3</v>
      </c>
      <c r="D11" s="13">
        <v>1</v>
      </c>
      <c r="E11" s="13">
        <v>1</v>
      </c>
      <c r="F11" s="13">
        <v>1</v>
      </c>
      <c r="G11" s="10" t="s">
        <v>12</v>
      </c>
      <c r="H11" s="11">
        <v>8</v>
      </c>
      <c r="I11" s="14">
        <f t="shared" si="0"/>
        <v>3</v>
      </c>
      <c r="J11" s="15">
        <v>1</v>
      </c>
      <c r="K11" s="15">
        <v>1</v>
      </c>
      <c r="L11" s="15">
        <v>1</v>
      </c>
      <c r="M11" s="10" t="s">
        <v>13</v>
      </c>
      <c r="N11" s="11">
        <v>9</v>
      </c>
      <c r="O11" s="11">
        <f t="shared" si="1"/>
        <v>4</v>
      </c>
      <c r="P11" s="11">
        <v>1</v>
      </c>
      <c r="Q11" s="11">
        <v>1</v>
      </c>
      <c r="R11" s="11">
        <v>1</v>
      </c>
      <c r="S11" s="14">
        <v>1</v>
      </c>
      <c r="T11" s="10" t="s">
        <v>12</v>
      </c>
      <c r="U11" s="11">
        <v>8</v>
      </c>
      <c r="V11" s="16">
        <f t="shared" si="2"/>
        <v>1</v>
      </c>
      <c r="W11" s="17">
        <v>1</v>
      </c>
    </row>
    <row r="12" spans="1:23" x14ac:dyDescent="0.25">
      <c r="A12" s="10" t="s">
        <v>13</v>
      </c>
      <c r="B12" s="11">
        <v>9</v>
      </c>
      <c r="C12" s="12">
        <f t="shared" si="3"/>
        <v>3</v>
      </c>
      <c r="D12" s="13">
        <v>1</v>
      </c>
      <c r="E12" s="13">
        <v>1</v>
      </c>
      <c r="F12" s="13">
        <v>1</v>
      </c>
      <c r="G12" s="10" t="s">
        <v>13</v>
      </c>
      <c r="H12" s="11">
        <v>9</v>
      </c>
      <c r="I12" s="14">
        <f t="shared" si="0"/>
        <v>3</v>
      </c>
      <c r="J12" s="15">
        <v>1</v>
      </c>
      <c r="K12" s="15">
        <v>1</v>
      </c>
      <c r="L12" s="15">
        <v>1</v>
      </c>
      <c r="M12" s="10"/>
      <c r="N12" s="11"/>
      <c r="O12" s="11">
        <f>Q12+R12+S12</f>
        <v>2</v>
      </c>
      <c r="P12" s="11"/>
      <c r="Q12" s="11">
        <v>1</v>
      </c>
      <c r="R12" s="11">
        <v>1</v>
      </c>
      <c r="S12" s="14"/>
      <c r="T12" s="10" t="s">
        <v>13</v>
      </c>
      <c r="U12" s="11">
        <v>9</v>
      </c>
      <c r="V12" s="16">
        <f t="shared" si="2"/>
        <v>1</v>
      </c>
      <c r="W12" s="17">
        <v>1</v>
      </c>
    </row>
    <row r="13" spans="1:23" x14ac:dyDescent="0.25">
      <c r="A13" s="10" t="s">
        <v>14</v>
      </c>
      <c r="B13" s="11">
        <v>10</v>
      </c>
      <c r="C13" s="12">
        <f t="shared" si="3"/>
        <v>3</v>
      </c>
      <c r="D13" s="13">
        <v>1</v>
      </c>
      <c r="E13" s="13">
        <v>1</v>
      </c>
      <c r="F13" s="13">
        <v>1</v>
      </c>
      <c r="G13" s="10" t="s">
        <v>14</v>
      </c>
      <c r="H13" s="11">
        <v>10</v>
      </c>
      <c r="I13" s="14">
        <f t="shared" si="0"/>
        <v>3</v>
      </c>
      <c r="J13" s="15">
        <v>1</v>
      </c>
      <c r="K13" s="15">
        <v>1</v>
      </c>
      <c r="L13" s="15">
        <v>1</v>
      </c>
      <c r="M13" s="10"/>
      <c r="N13" s="11"/>
      <c r="O13" s="11">
        <f>Q13+R13+S13</f>
        <v>1</v>
      </c>
      <c r="P13" s="11"/>
      <c r="Q13" s="11"/>
      <c r="R13" s="11">
        <v>1</v>
      </c>
      <c r="S13" s="14"/>
      <c r="T13" s="10" t="s">
        <v>14</v>
      </c>
      <c r="U13" s="11">
        <v>10</v>
      </c>
      <c r="V13" s="16">
        <f t="shared" si="2"/>
        <v>1</v>
      </c>
      <c r="W13" s="17">
        <v>1</v>
      </c>
    </row>
    <row r="14" spans="1:23" x14ac:dyDescent="0.25">
      <c r="A14" s="10" t="s">
        <v>15</v>
      </c>
      <c r="B14" s="11">
        <v>11</v>
      </c>
      <c r="C14" s="12">
        <f t="shared" si="3"/>
        <v>3</v>
      </c>
      <c r="D14" s="13">
        <v>1</v>
      </c>
      <c r="E14" s="13">
        <v>1</v>
      </c>
      <c r="F14" s="13">
        <v>1</v>
      </c>
      <c r="G14" s="10" t="s">
        <v>15</v>
      </c>
      <c r="H14" s="11">
        <v>11</v>
      </c>
      <c r="I14" s="14">
        <f t="shared" si="0"/>
        <v>3</v>
      </c>
      <c r="J14" s="15">
        <v>1</v>
      </c>
      <c r="K14" s="15">
        <v>1</v>
      </c>
      <c r="L14" s="15">
        <v>1</v>
      </c>
      <c r="M14" s="10" t="s">
        <v>16</v>
      </c>
      <c r="N14" s="11">
        <v>12</v>
      </c>
      <c r="O14" s="11">
        <f t="shared" si="1"/>
        <v>4</v>
      </c>
      <c r="P14" s="11">
        <v>1</v>
      </c>
      <c r="Q14" s="11">
        <v>1</v>
      </c>
      <c r="R14" s="11">
        <v>1</v>
      </c>
      <c r="S14" s="14">
        <v>1</v>
      </c>
      <c r="T14" s="10"/>
      <c r="U14" s="11"/>
      <c r="V14" s="16"/>
      <c r="W14" s="17"/>
    </row>
    <row r="15" spans="1:23" x14ac:dyDescent="0.25">
      <c r="A15" s="10"/>
      <c r="B15" s="11"/>
      <c r="C15" s="12"/>
      <c r="D15" s="13"/>
      <c r="E15" s="13"/>
      <c r="F15" s="13"/>
      <c r="G15" s="10"/>
      <c r="H15" s="11"/>
      <c r="I15" s="14"/>
      <c r="J15" s="15"/>
      <c r="K15" s="15"/>
      <c r="L15" s="15"/>
      <c r="M15" s="10" t="s">
        <v>17</v>
      </c>
      <c r="N15" s="11">
        <v>13</v>
      </c>
      <c r="O15" s="11">
        <f t="shared" si="1"/>
        <v>4</v>
      </c>
      <c r="P15" s="11">
        <v>1</v>
      </c>
      <c r="Q15" s="11">
        <v>1</v>
      </c>
      <c r="R15" s="11">
        <v>1</v>
      </c>
      <c r="S15" s="14">
        <v>1</v>
      </c>
      <c r="T15" s="10"/>
      <c r="U15" s="11"/>
      <c r="V15" s="16"/>
      <c r="W15" s="17"/>
    </row>
    <row r="16" spans="1:23" x14ac:dyDescent="0.25">
      <c r="A16" s="10" t="s">
        <v>17</v>
      </c>
      <c r="B16" s="11">
        <v>13</v>
      </c>
      <c r="C16" s="12">
        <f t="shared" si="3"/>
        <v>3</v>
      </c>
      <c r="D16" s="13">
        <v>1</v>
      </c>
      <c r="E16" s="13">
        <v>1</v>
      </c>
      <c r="F16" s="13">
        <v>1</v>
      </c>
      <c r="G16" s="10" t="s">
        <v>17</v>
      </c>
      <c r="H16" s="11">
        <v>13</v>
      </c>
      <c r="I16" s="14">
        <f t="shared" si="0"/>
        <v>3</v>
      </c>
      <c r="J16" s="15">
        <v>1</v>
      </c>
      <c r="K16" s="15">
        <v>1</v>
      </c>
      <c r="L16" s="15">
        <v>1</v>
      </c>
      <c r="M16" s="10" t="s">
        <v>18</v>
      </c>
      <c r="N16" s="11">
        <v>14</v>
      </c>
      <c r="O16" s="11">
        <f t="shared" si="1"/>
        <v>4</v>
      </c>
      <c r="P16" s="11">
        <v>1</v>
      </c>
      <c r="Q16" s="11">
        <v>1</v>
      </c>
      <c r="R16" s="11">
        <v>1</v>
      </c>
      <c r="S16" s="14">
        <v>1</v>
      </c>
      <c r="T16" s="10" t="s">
        <v>17</v>
      </c>
      <c r="U16" s="11">
        <v>13</v>
      </c>
      <c r="V16" s="16">
        <f t="shared" si="2"/>
        <v>1</v>
      </c>
      <c r="W16" s="17">
        <v>1</v>
      </c>
    </row>
    <row r="17" spans="1:23" x14ac:dyDescent="0.25">
      <c r="A17" s="10" t="s">
        <v>18</v>
      </c>
      <c r="B17" s="11">
        <v>14</v>
      </c>
      <c r="C17" s="12">
        <f t="shared" si="3"/>
        <v>3</v>
      </c>
      <c r="D17" s="18">
        <v>1</v>
      </c>
      <c r="E17" s="18">
        <v>1</v>
      </c>
      <c r="F17" s="18">
        <v>1</v>
      </c>
      <c r="G17" s="10" t="s">
        <v>18</v>
      </c>
      <c r="H17" s="11">
        <v>14</v>
      </c>
      <c r="I17" s="14">
        <f t="shared" si="0"/>
        <v>3</v>
      </c>
      <c r="J17" s="15">
        <v>1</v>
      </c>
      <c r="K17" s="15">
        <v>1</v>
      </c>
      <c r="L17" s="15">
        <v>1</v>
      </c>
      <c r="M17" s="10" t="s">
        <v>12</v>
      </c>
      <c r="N17" s="11">
        <v>15</v>
      </c>
      <c r="O17" s="11">
        <f t="shared" si="1"/>
        <v>4</v>
      </c>
      <c r="P17" s="14">
        <v>1</v>
      </c>
      <c r="Q17" s="14">
        <v>1</v>
      </c>
      <c r="R17" s="11">
        <v>1</v>
      </c>
      <c r="S17" s="14">
        <v>1</v>
      </c>
      <c r="T17" s="10" t="s">
        <v>18</v>
      </c>
      <c r="U17" s="11">
        <v>14</v>
      </c>
      <c r="V17" s="16">
        <f t="shared" si="2"/>
        <v>1</v>
      </c>
      <c r="W17" s="19">
        <v>1</v>
      </c>
    </row>
    <row r="18" spans="1:23" x14ac:dyDescent="0.25">
      <c r="A18" s="10" t="s">
        <v>12</v>
      </c>
      <c r="B18" s="11">
        <v>15</v>
      </c>
      <c r="C18" s="12">
        <f t="shared" si="3"/>
        <v>3</v>
      </c>
      <c r="D18" s="13">
        <v>1</v>
      </c>
      <c r="E18" s="13">
        <v>1</v>
      </c>
      <c r="F18" s="13">
        <v>1</v>
      </c>
      <c r="G18" s="10" t="s">
        <v>12</v>
      </c>
      <c r="H18" s="11">
        <v>15</v>
      </c>
      <c r="I18" s="14">
        <f t="shared" si="0"/>
        <v>3</v>
      </c>
      <c r="J18" s="15">
        <v>1</v>
      </c>
      <c r="K18" s="15">
        <v>1</v>
      </c>
      <c r="L18" s="15">
        <v>1</v>
      </c>
      <c r="M18" s="10" t="s">
        <v>13</v>
      </c>
      <c r="N18" s="11">
        <v>16</v>
      </c>
      <c r="O18" s="11">
        <f t="shared" si="1"/>
        <v>4</v>
      </c>
      <c r="P18" s="11">
        <v>1</v>
      </c>
      <c r="Q18" s="11">
        <v>1</v>
      </c>
      <c r="R18" s="11">
        <v>1</v>
      </c>
      <c r="S18" s="14">
        <v>1</v>
      </c>
      <c r="T18" s="10" t="s">
        <v>12</v>
      </c>
      <c r="U18" s="11">
        <v>15</v>
      </c>
      <c r="V18" s="16">
        <f t="shared" si="2"/>
        <v>1</v>
      </c>
      <c r="W18" s="17">
        <v>1</v>
      </c>
    </row>
    <row r="19" spans="1:23" x14ac:dyDescent="0.25">
      <c r="A19" s="10" t="s">
        <v>13</v>
      </c>
      <c r="B19" s="11">
        <v>16</v>
      </c>
      <c r="C19" s="12">
        <f t="shared" si="3"/>
        <v>3</v>
      </c>
      <c r="D19" s="13">
        <v>1</v>
      </c>
      <c r="E19" s="13">
        <v>1</v>
      </c>
      <c r="F19" s="13">
        <v>1</v>
      </c>
      <c r="G19" s="10" t="s">
        <v>13</v>
      </c>
      <c r="H19" s="11">
        <v>16</v>
      </c>
      <c r="I19" s="14">
        <f t="shared" si="0"/>
        <v>3</v>
      </c>
      <c r="J19" s="15">
        <v>1</v>
      </c>
      <c r="K19" s="15">
        <v>1</v>
      </c>
      <c r="L19" s="15">
        <v>1</v>
      </c>
      <c r="M19" s="10" t="s">
        <v>14</v>
      </c>
      <c r="N19" s="11">
        <v>17</v>
      </c>
      <c r="O19" s="11">
        <f t="shared" si="1"/>
        <v>4</v>
      </c>
      <c r="P19" s="11">
        <v>1</v>
      </c>
      <c r="Q19" s="11">
        <v>1</v>
      </c>
      <c r="R19" s="11">
        <v>1</v>
      </c>
      <c r="S19" s="14">
        <v>1</v>
      </c>
      <c r="T19" s="10" t="s">
        <v>13</v>
      </c>
      <c r="U19" s="11">
        <v>16</v>
      </c>
      <c r="V19" s="16">
        <f t="shared" si="2"/>
        <v>1</v>
      </c>
      <c r="W19" s="17">
        <v>1</v>
      </c>
    </row>
    <row r="20" spans="1:23" x14ac:dyDescent="0.25">
      <c r="A20" s="10" t="s">
        <v>14</v>
      </c>
      <c r="B20" s="11">
        <v>17</v>
      </c>
      <c r="C20" s="12">
        <f t="shared" si="3"/>
        <v>3</v>
      </c>
      <c r="D20" s="13">
        <v>1</v>
      </c>
      <c r="E20" s="13">
        <v>1</v>
      </c>
      <c r="F20" s="13">
        <v>1</v>
      </c>
      <c r="G20" s="10" t="s">
        <v>14</v>
      </c>
      <c r="H20" s="11">
        <v>17</v>
      </c>
      <c r="I20" s="14">
        <f t="shared" si="0"/>
        <v>3</v>
      </c>
      <c r="J20" s="15">
        <v>1</v>
      </c>
      <c r="K20" s="15">
        <v>1</v>
      </c>
      <c r="L20" s="15">
        <v>1</v>
      </c>
      <c r="M20" s="10"/>
      <c r="N20" s="11"/>
      <c r="O20" s="11"/>
      <c r="P20" s="11"/>
      <c r="Q20" s="11"/>
      <c r="R20" s="11">
        <v>1</v>
      </c>
      <c r="S20" s="14"/>
      <c r="T20" s="10" t="s">
        <v>14</v>
      </c>
      <c r="U20" s="11">
        <v>17</v>
      </c>
      <c r="V20" s="16">
        <f t="shared" si="2"/>
        <v>1</v>
      </c>
      <c r="W20" s="17">
        <v>1</v>
      </c>
    </row>
    <row r="21" spans="1:23" x14ac:dyDescent="0.25">
      <c r="A21" s="10" t="s">
        <v>15</v>
      </c>
      <c r="B21" s="11">
        <v>18</v>
      </c>
      <c r="C21" s="12">
        <f t="shared" si="3"/>
        <v>3</v>
      </c>
      <c r="D21" s="13">
        <v>1</v>
      </c>
      <c r="E21" s="13">
        <v>1</v>
      </c>
      <c r="F21" s="13">
        <v>1</v>
      </c>
      <c r="G21" s="10" t="s">
        <v>15</v>
      </c>
      <c r="H21" s="11">
        <v>18</v>
      </c>
      <c r="I21" s="14">
        <f t="shared" si="0"/>
        <v>3</v>
      </c>
      <c r="J21" s="15">
        <v>1</v>
      </c>
      <c r="K21" s="15">
        <v>1</v>
      </c>
      <c r="L21" s="15">
        <v>1</v>
      </c>
      <c r="M21" s="10" t="s">
        <v>16</v>
      </c>
      <c r="N21" s="11">
        <v>19</v>
      </c>
      <c r="O21" s="11">
        <f t="shared" si="1"/>
        <v>3</v>
      </c>
      <c r="P21" s="11">
        <v>1</v>
      </c>
      <c r="Q21" s="11">
        <v>1</v>
      </c>
      <c r="R21" s="11">
        <v>1</v>
      </c>
      <c r="S21" s="14"/>
      <c r="T21" s="10"/>
      <c r="U21" s="11"/>
      <c r="V21" s="16"/>
      <c r="W21" s="17"/>
    </row>
    <row r="22" spans="1:23" x14ac:dyDescent="0.25">
      <c r="A22" s="10"/>
      <c r="B22" s="11"/>
      <c r="C22" s="12">
        <f t="shared" si="3"/>
        <v>0</v>
      </c>
      <c r="D22" s="13"/>
      <c r="E22" s="13"/>
      <c r="F22" s="13"/>
      <c r="G22" s="10"/>
      <c r="H22" s="11"/>
      <c r="I22" s="14"/>
      <c r="J22" s="15"/>
      <c r="K22" s="15"/>
      <c r="L22" s="15"/>
      <c r="M22" s="10" t="s">
        <v>17</v>
      </c>
      <c r="N22" s="11">
        <v>20</v>
      </c>
      <c r="O22" s="11">
        <f t="shared" si="1"/>
        <v>4</v>
      </c>
      <c r="P22" s="11">
        <v>1</v>
      </c>
      <c r="Q22" s="11">
        <v>1</v>
      </c>
      <c r="R22" s="11">
        <v>1</v>
      </c>
      <c r="S22" s="14">
        <v>1</v>
      </c>
      <c r="T22" s="10"/>
      <c r="U22" s="11"/>
      <c r="V22" s="16"/>
      <c r="W22" s="17"/>
    </row>
    <row r="23" spans="1:23" x14ac:dyDescent="0.25">
      <c r="A23" s="10" t="s">
        <v>17</v>
      </c>
      <c r="B23" s="11">
        <v>20</v>
      </c>
      <c r="C23" s="12">
        <f t="shared" si="3"/>
        <v>3</v>
      </c>
      <c r="D23" s="13">
        <v>1</v>
      </c>
      <c r="E23" s="13">
        <v>1</v>
      </c>
      <c r="F23" s="13">
        <v>1</v>
      </c>
      <c r="G23" s="10" t="s">
        <v>17</v>
      </c>
      <c r="H23" s="11">
        <v>20</v>
      </c>
      <c r="I23" s="14">
        <f t="shared" si="0"/>
        <v>3</v>
      </c>
      <c r="J23" s="15">
        <v>1</v>
      </c>
      <c r="K23" s="15">
        <v>1</v>
      </c>
      <c r="L23" s="15">
        <v>1</v>
      </c>
      <c r="M23" s="10" t="s">
        <v>18</v>
      </c>
      <c r="N23" s="11">
        <v>21</v>
      </c>
      <c r="O23" s="11">
        <f t="shared" si="1"/>
        <v>4</v>
      </c>
      <c r="P23" s="11">
        <v>1</v>
      </c>
      <c r="Q23" s="11">
        <v>1</v>
      </c>
      <c r="R23" s="11">
        <v>1</v>
      </c>
      <c r="S23" s="14">
        <v>1</v>
      </c>
      <c r="T23" s="10" t="s">
        <v>17</v>
      </c>
      <c r="U23" s="11">
        <v>20</v>
      </c>
      <c r="V23" s="16">
        <f t="shared" si="2"/>
        <v>1</v>
      </c>
      <c r="W23" s="17">
        <v>1</v>
      </c>
    </row>
    <row r="24" spans="1:23" x14ac:dyDescent="0.25">
      <c r="A24" s="10" t="s">
        <v>18</v>
      </c>
      <c r="B24" s="11">
        <v>21</v>
      </c>
      <c r="C24" s="12">
        <f t="shared" si="3"/>
        <v>3</v>
      </c>
      <c r="D24" s="13">
        <v>1</v>
      </c>
      <c r="E24" s="13">
        <v>1</v>
      </c>
      <c r="F24" s="13">
        <v>1</v>
      </c>
      <c r="G24" s="10" t="s">
        <v>18</v>
      </c>
      <c r="H24" s="11">
        <v>21</v>
      </c>
      <c r="I24" s="14">
        <f t="shared" si="0"/>
        <v>3</v>
      </c>
      <c r="J24" s="15">
        <v>1</v>
      </c>
      <c r="K24" s="15">
        <v>1</v>
      </c>
      <c r="L24" s="15">
        <v>1</v>
      </c>
      <c r="M24" s="10" t="s">
        <v>12</v>
      </c>
      <c r="N24" s="11">
        <v>22</v>
      </c>
      <c r="O24" s="11">
        <f t="shared" si="1"/>
        <v>4</v>
      </c>
      <c r="P24" s="11">
        <v>1</v>
      </c>
      <c r="Q24" s="11">
        <v>1</v>
      </c>
      <c r="R24" s="11">
        <v>1</v>
      </c>
      <c r="S24" s="14">
        <v>1</v>
      </c>
      <c r="T24" s="10" t="s">
        <v>18</v>
      </c>
      <c r="U24" s="11">
        <v>21</v>
      </c>
      <c r="V24" s="16">
        <f t="shared" si="2"/>
        <v>1</v>
      </c>
      <c r="W24" s="17">
        <v>1</v>
      </c>
    </row>
    <row r="25" spans="1:23" x14ac:dyDescent="0.25">
      <c r="A25" s="10" t="s">
        <v>12</v>
      </c>
      <c r="B25" s="11">
        <v>22</v>
      </c>
      <c r="C25" s="12">
        <f t="shared" si="3"/>
        <v>3</v>
      </c>
      <c r="D25" s="13">
        <v>1</v>
      </c>
      <c r="E25" s="13">
        <v>1</v>
      </c>
      <c r="F25" s="13">
        <v>1</v>
      </c>
      <c r="G25" s="10" t="s">
        <v>12</v>
      </c>
      <c r="H25" s="11">
        <v>22</v>
      </c>
      <c r="I25" s="14">
        <f t="shared" si="0"/>
        <v>3</v>
      </c>
      <c r="J25" s="15">
        <v>1</v>
      </c>
      <c r="K25" s="15">
        <v>1</v>
      </c>
      <c r="L25" s="15">
        <v>1</v>
      </c>
      <c r="M25" s="10" t="s">
        <v>13</v>
      </c>
      <c r="N25" s="11">
        <v>23</v>
      </c>
      <c r="O25" s="11">
        <f t="shared" si="1"/>
        <v>4</v>
      </c>
      <c r="P25" s="11">
        <v>1</v>
      </c>
      <c r="Q25" s="11">
        <v>1</v>
      </c>
      <c r="R25" s="11">
        <v>1</v>
      </c>
      <c r="S25" s="20">
        <v>1</v>
      </c>
      <c r="T25" s="10" t="s">
        <v>12</v>
      </c>
      <c r="U25" s="11">
        <v>22</v>
      </c>
      <c r="V25" s="16">
        <f t="shared" si="2"/>
        <v>1</v>
      </c>
      <c r="W25" s="17">
        <v>1</v>
      </c>
    </row>
    <row r="26" spans="1:23" x14ac:dyDescent="0.25">
      <c r="A26" s="10" t="s">
        <v>13</v>
      </c>
      <c r="B26" s="11">
        <v>23</v>
      </c>
      <c r="C26" s="12">
        <f t="shared" si="3"/>
        <v>3</v>
      </c>
      <c r="D26" s="13">
        <v>1</v>
      </c>
      <c r="E26" s="13">
        <v>1</v>
      </c>
      <c r="F26" s="13">
        <v>1</v>
      </c>
      <c r="G26" s="10" t="s">
        <v>13</v>
      </c>
      <c r="H26" s="11">
        <v>23</v>
      </c>
      <c r="I26" s="14">
        <f t="shared" si="0"/>
        <v>3</v>
      </c>
      <c r="J26" s="15">
        <v>1</v>
      </c>
      <c r="K26" s="15">
        <v>1</v>
      </c>
      <c r="L26" s="15">
        <v>1</v>
      </c>
      <c r="M26" s="10"/>
      <c r="N26" s="11"/>
      <c r="O26" s="11">
        <f>Q26+R26+S26</f>
        <v>2</v>
      </c>
      <c r="P26" s="11"/>
      <c r="Q26" s="11">
        <v>1</v>
      </c>
      <c r="R26" s="11">
        <v>1</v>
      </c>
      <c r="S26" s="20"/>
      <c r="T26" s="10" t="s">
        <v>13</v>
      </c>
      <c r="U26" s="11">
        <v>23</v>
      </c>
      <c r="V26" s="16">
        <f t="shared" si="2"/>
        <v>1</v>
      </c>
      <c r="W26" s="17">
        <v>1</v>
      </c>
    </row>
    <row r="27" spans="1:23" x14ac:dyDescent="0.25">
      <c r="A27" s="10" t="s">
        <v>14</v>
      </c>
      <c r="B27" s="11">
        <v>24</v>
      </c>
      <c r="C27" s="12">
        <f t="shared" si="3"/>
        <v>3</v>
      </c>
      <c r="D27" s="13">
        <v>1</v>
      </c>
      <c r="E27" s="13">
        <v>1</v>
      </c>
      <c r="F27" s="13">
        <v>1</v>
      </c>
      <c r="G27" s="10" t="s">
        <v>14</v>
      </c>
      <c r="H27" s="11">
        <v>24</v>
      </c>
      <c r="I27" s="14">
        <f t="shared" si="0"/>
        <v>3</v>
      </c>
      <c r="J27" s="15">
        <v>1</v>
      </c>
      <c r="K27" s="15">
        <v>1</v>
      </c>
      <c r="L27" s="15">
        <v>1</v>
      </c>
      <c r="M27" s="10"/>
      <c r="N27" s="11"/>
      <c r="O27" s="11"/>
      <c r="P27" s="11"/>
      <c r="Q27" s="11"/>
      <c r="R27" s="11">
        <v>1</v>
      </c>
      <c r="S27" s="20"/>
      <c r="T27" s="10" t="s">
        <v>14</v>
      </c>
      <c r="U27" s="11">
        <v>24</v>
      </c>
      <c r="V27" s="16">
        <f t="shared" si="2"/>
        <v>1</v>
      </c>
      <c r="W27" s="17">
        <v>1</v>
      </c>
    </row>
    <row r="28" spans="1:23" x14ac:dyDescent="0.25">
      <c r="A28" s="10" t="s">
        <v>15</v>
      </c>
      <c r="B28" s="11">
        <v>25</v>
      </c>
      <c r="C28" s="12">
        <f t="shared" si="3"/>
        <v>3</v>
      </c>
      <c r="D28" s="13">
        <v>1</v>
      </c>
      <c r="E28" s="13">
        <v>1</v>
      </c>
      <c r="F28" s="13">
        <v>1</v>
      </c>
      <c r="G28" s="10" t="s">
        <v>15</v>
      </c>
      <c r="H28" s="11">
        <v>25</v>
      </c>
      <c r="I28" s="14">
        <f t="shared" si="0"/>
        <v>3</v>
      </c>
      <c r="J28" s="15">
        <v>1</v>
      </c>
      <c r="K28" s="15">
        <v>1</v>
      </c>
      <c r="L28" s="15">
        <v>1</v>
      </c>
      <c r="M28" s="10" t="s">
        <v>16</v>
      </c>
      <c r="N28" s="11">
        <v>26</v>
      </c>
      <c r="O28" s="11">
        <f t="shared" si="1"/>
        <v>4</v>
      </c>
      <c r="P28" s="11">
        <v>1</v>
      </c>
      <c r="Q28" s="11">
        <v>1</v>
      </c>
      <c r="R28" s="11">
        <v>1</v>
      </c>
      <c r="S28" s="20">
        <v>1</v>
      </c>
      <c r="T28" s="10"/>
      <c r="U28" s="11"/>
      <c r="V28" s="16"/>
      <c r="W28" s="17"/>
    </row>
    <row r="29" spans="1:23" x14ac:dyDescent="0.25">
      <c r="A29" s="10"/>
      <c r="B29" s="11"/>
      <c r="C29" s="12"/>
      <c r="D29" s="13"/>
      <c r="E29" s="13"/>
      <c r="F29" s="13"/>
      <c r="G29" s="10"/>
      <c r="H29" s="11"/>
      <c r="I29" s="14"/>
      <c r="J29" s="15"/>
      <c r="K29" s="15"/>
      <c r="L29" s="15"/>
      <c r="M29" s="10" t="s">
        <v>17</v>
      </c>
      <c r="N29" s="11">
        <v>27</v>
      </c>
      <c r="O29" s="11">
        <v>0</v>
      </c>
      <c r="P29" s="11">
        <v>1</v>
      </c>
      <c r="Q29" s="11">
        <v>1</v>
      </c>
      <c r="R29" s="11">
        <v>1</v>
      </c>
      <c r="S29" s="14">
        <v>1</v>
      </c>
      <c r="T29" s="10"/>
      <c r="U29" s="11"/>
      <c r="V29" s="16"/>
      <c r="W29" s="17"/>
    </row>
    <row r="30" spans="1:23" x14ac:dyDescent="0.25">
      <c r="A30" s="10" t="s">
        <v>17</v>
      </c>
      <c r="B30" s="11">
        <v>27</v>
      </c>
      <c r="C30" s="12">
        <f t="shared" si="3"/>
        <v>3</v>
      </c>
      <c r="D30" s="13">
        <v>1</v>
      </c>
      <c r="E30" s="13">
        <v>1</v>
      </c>
      <c r="F30" s="13">
        <v>1</v>
      </c>
      <c r="G30" s="10" t="s">
        <v>17</v>
      </c>
      <c r="H30" s="11">
        <v>27</v>
      </c>
      <c r="I30" s="14">
        <f t="shared" si="0"/>
        <v>3</v>
      </c>
      <c r="J30" s="15">
        <v>1</v>
      </c>
      <c r="K30" s="15">
        <v>1</v>
      </c>
      <c r="L30" s="15">
        <v>1</v>
      </c>
      <c r="M30" s="10" t="s">
        <v>18</v>
      </c>
      <c r="N30" s="11">
        <v>28</v>
      </c>
      <c r="O30" s="11">
        <f>P30+Q30+R30+S30</f>
        <v>4</v>
      </c>
      <c r="P30" s="11">
        <v>1</v>
      </c>
      <c r="Q30" s="11">
        <v>1</v>
      </c>
      <c r="R30" s="11">
        <v>1</v>
      </c>
      <c r="S30" s="14">
        <v>1</v>
      </c>
      <c r="T30" s="10" t="s">
        <v>17</v>
      </c>
      <c r="U30" s="11">
        <v>27</v>
      </c>
      <c r="V30" s="16">
        <f t="shared" si="2"/>
        <v>1</v>
      </c>
      <c r="W30" s="17">
        <v>1</v>
      </c>
    </row>
    <row r="31" spans="1:23" x14ac:dyDescent="0.25">
      <c r="A31" s="10" t="s">
        <v>18</v>
      </c>
      <c r="B31" s="11">
        <v>28</v>
      </c>
      <c r="C31" s="12">
        <f t="shared" si="3"/>
        <v>3</v>
      </c>
      <c r="D31" s="13">
        <v>1</v>
      </c>
      <c r="E31" s="13">
        <v>1</v>
      </c>
      <c r="F31" s="13">
        <v>1</v>
      </c>
      <c r="G31" s="10" t="s">
        <v>18</v>
      </c>
      <c r="H31" s="11">
        <v>28</v>
      </c>
      <c r="I31" s="14">
        <f t="shared" si="0"/>
        <v>3</v>
      </c>
      <c r="J31" s="15">
        <v>1</v>
      </c>
      <c r="K31" s="15">
        <v>1</v>
      </c>
      <c r="L31" s="15">
        <v>1</v>
      </c>
      <c r="M31" s="10" t="s">
        <v>12</v>
      </c>
      <c r="N31" s="11">
        <v>29</v>
      </c>
      <c r="O31" s="11">
        <f t="shared" si="1"/>
        <v>4</v>
      </c>
      <c r="P31" s="11">
        <v>1</v>
      </c>
      <c r="Q31" s="11">
        <v>1</v>
      </c>
      <c r="R31" s="11">
        <v>1</v>
      </c>
      <c r="S31" s="14">
        <v>1</v>
      </c>
      <c r="T31" s="10" t="s">
        <v>18</v>
      </c>
      <c r="U31" s="11">
        <v>28</v>
      </c>
      <c r="V31" s="16">
        <f t="shared" si="2"/>
        <v>1</v>
      </c>
      <c r="W31" s="17">
        <v>1</v>
      </c>
    </row>
    <row r="32" spans="1:23" x14ac:dyDescent="0.25">
      <c r="A32" s="10" t="s">
        <v>12</v>
      </c>
      <c r="B32" s="11">
        <v>29</v>
      </c>
      <c r="C32" s="12">
        <f t="shared" si="3"/>
        <v>3</v>
      </c>
      <c r="D32" s="13">
        <v>1</v>
      </c>
      <c r="E32" s="13">
        <v>1</v>
      </c>
      <c r="F32" s="13">
        <v>1</v>
      </c>
      <c r="G32" s="10" t="s">
        <v>12</v>
      </c>
      <c r="H32" s="11">
        <v>29</v>
      </c>
      <c r="I32" s="14">
        <f t="shared" si="0"/>
        <v>3</v>
      </c>
      <c r="J32" s="15">
        <v>1</v>
      </c>
      <c r="K32" s="15">
        <v>1</v>
      </c>
      <c r="L32" s="15">
        <v>1</v>
      </c>
      <c r="M32" s="10" t="s">
        <v>13</v>
      </c>
      <c r="N32" s="11">
        <v>30</v>
      </c>
      <c r="O32" s="11">
        <f>P32+Q32+R32+S32</f>
        <v>4</v>
      </c>
      <c r="P32" s="11">
        <v>1</v>
      </c>
      <c r="Q32" s="11">
        <v>1</v>
      </c>
      <c r="R32" s="11">
        <v>1</v>
      </c>
      <c r="S32" s="14">
        <v>1</v>
      </c>
      <c r="T32" s="10" t="s">
        <v>12</v>
      </c>
      <c r="U32" s="11">
        <v>29</v>
      </c>
      <c r="V32" s="16">
        <f t="shared" si="2"/>
        <v>1</v>
      </c>
      <c r="W32" s="17">
        <v>1</v>
      </c>
    </row>
    <row r="33" spans="1:23" x14ac:dyDescent="0.25">
      <c r="A33" s="10" t="s">
        <v>13</v>
      </c>
      <c r="B33" s="11">
        <v>30</v>
      </c>
      <c r="C33" s="12">
        <f t="shared" si="3"/>
        <v>3</v>
      </c>
      <c r="D33" s="13">
        <v>1</v>
      </c>
      <c r="E33" s="13">
        <v>1</v>
      </c>
      <c r="F33" s="13">
        <v>1</v>
      </c>
      <c r="G33" s="10" t="s">
        <v>13</v>
      </c>
      <c r="H33" s="11">
        <v>30</v>
      </c>
      <c r="I33" s="14">
        <f t="shared" si="0"/>
        <v>3</v>
      </c>
      <c r="J33" s="15">
        <v>1</v>
      </c>
      <c r="K33" s="15">
        <v>1</v>
      </c>
      <c r="L33" s="15">
        <v>1</v>
      </c>
      <c r="M33" s="10"/>
      <c r="N33" s="11"/>
      <c r="O33" s="11"/>
      <c r="P33" s="11"/>
      <c r="Q33" s="11"/>
      <c r="R33" s="11"/>
      <c r="S33" s="14"/>
      <c r="T33" s="10" t="s">
        <v>13</v>
      </c>
      <c r="U33" s="11">
        <v>30</v>
      </c>
      <c r="V33" s="16">
        <f t="shared" si="2"/>
        <v>1</v>
      </c>
      <c r="W33" s="17">
        <v>1</v>
      </c>
    </row>
    <row r="34" spans="1:23" x14ac:dyDescent="0.25">
      <c r="A34" s="21" t="s">
        <v>19</v>
      </c>
      <c r="B34" s="22">
        <f>COUNT(B4:B7,B9:B14,B16:B21,B23:B28,B30:B33)*3</f>
        <v>78</v>
      </c>
      <c r="C34" s="23"/>
      <c r="D34" s="24"/>
      <c r="E34" s="24"/>
      <c r="F34" s="24"/>
      <c r="G34" s="21" t="s">
        <v>19</v>
      </c>
      <c r="H34" s="22">
        <f>COUNT(H4:H7,H9:H14,H16:H21,H23:H28,H30:H33)*3</f>
        <v>78</v>
      </c>
      <c r="I34" s="25"/>
      <c r="J34" s="26"/>
      <c r="K34" s="26"/>
      <c r="L34" s="26"/>
      <c r="M34" s="27" t="s">
        <v>19</v>
      </c>
      <c r="N34" s="28">
        <f>COUNT(N3:N33)*4</f>
        <v>92</v>
      </c>
      <c r="O34" s="29"/>
      <c r="P34" s="29"/>
      <c r="Q34" s="29"/>
      <c r="R34" s="29"/>
      <c r="S34" s="25"/>
      <c r="T34" s="30" t="s">
        <v>19</v>
      </c>
      <c r="U34" s="22">
        <f>COUNT(U4:U6,U9:U13,U16:U20,U23:U27,U30:U33)</f>
        <v>22</v>
      </c>
      <c r="V34" s="31"/>
      <c r="W34" s="26"/>
    </row>
    <row r="35" spans="1:23" ht="30" x14ac:dyDescent="0.25">
      <c r="A35" s="32" t="s">
        <v>20</v>
      </c>
      <c r="B35" s="33">
        <f>SUM(C4:C33)</f>
        <v>78</v>
      </c>
      <c r="F35" s="35"/>
      <c r="G35" s="32" t="s">
        <v>20</v>
      </c>
      <c r="H35" s="36">
        <f>SUM(I3:I33)</f>
        <v>78</v>
      </c>
      <c r="I35" s="29"/>
      <c r="J35" s="26"/>
      <c r="K35" s="26"/>
      <c r="L35" s="26"/>
      <c r="M35" s="32" t="s">
        <v>20</v>
      </c>
      <c r="N35" s="37">
        <f>SUM(O3:O33)</f>
        <v>94</v>
      </c>
      <c r="O35" s="38"/>
      <c r="P35" s="38"/>
      <c r="Q35" s="38"/>
      <c r="R35" s="38"/>
      <c r="S35" s="35"/>
      <c r="T35" s="32" t="s">
        <v>20</v>
      </c>
      <c r="U35" s="37">
        <f>SUM(V3:V33)</f>
        <v>22</v>
      </c>
      <c r="V35" s="35"/>
      <c r="W35" s="29"/>
    </row>
    <row r="36" spans="1:23" ht="30" x14ac:dyDescent="0.25">
      <c r="A36" s="32" t="s">
        <v>21</v>
      </c>
      <c r="B36" s="39">
        <f>B35/B34</f>
        <v>1</v>
      </c>
      <c r="F36" s="40"/>
      <c r="G36" s="32" t="s">
        <v>21</v>
      </c>
      <c r="H36" s="39">
        <f>H35/H34</f>
        <v>1</v>
      </c>
      <c r="I36" s="38"/>
      <c r="J36" s="26"/>
      <c r="K36" s="26"/>
      <c r="L36" s="26"/>
      <c r="M36" s="32" t="s">
        <v>21</v>
      </c>
      <c r="N36" s="39">
        <f>N35/N34</f>
        <v>1.0217391304347827</v>
      </c>
      <c r="O36" s="41"/>
      <c r="P36" s="41"/>
      <c r="Q36" s="41"/>
      <c r="R36" s="41"/>
      <c r="S36" s="40"/>
      <c r="T36" s="32" t="s">
        <v>21</v>
      </c>
      <c r="U36" s="39">
        <f>U35/U34</f>
        <v>1</v>
      </c>
      <c r="V36" s="40"/>
      <c r="W36" s="38"/>
    </row>
    <row r="37" spans="1:23" x14ac:dyDescent="0.25">
      <c r="A37" s="35"/>
      <c r="B37" s="42"/>
      <c r="F37" s="24"/>
      <c r="G37" s="24"/>
      <c r="H37" s="24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43"/>
      <c r="T37" s="26"/>
      <c r="U37" s="26"/>
      <c r="V37" s="26"/>
      <c r="W37" s="26"/>
    </row>
    <row r="38" spans="1:23" x14ac:dyDescent="0.25">
      <c r="A38" s="35"/>
      <c r="B38" s="42"/>
    </row>
    <row r="40" spans="1:23" ht="30.75" customHeight="1" x14ac:dyDescent="0.25">
      <c r="A40" s="2" t="s">
        <v>22</v>
      </c>
      <c r="B40" s="3"/>
      <c r="C40" s="4"/>
      <c r="D40" s="5" t="s">
        <v>2</v>
      </c>
      <c r="E40" s="5" t="s">
        <v>3</v>
      </c>
      <c r="F40" s="5" t="s">
        <v>4</v>
      </c>
      <c r="G40" s="45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7"/>
      <c r="T40" s="46"/>
      <c r="U40" s="46"/>
      <c r="V40" s="31"/>
      <c r="W40" s="46"/>
    </row>
    <row r="41" spans="1:23" x14ac:dyDescent="0.25">
      <c r="A41" s="10"/>
      <c r="B41" s="11"/>
      <c r="C41" s="12"/>
      <c r="D41" s="13"/>
      <c r="E41" s="13"/>
      <c r="F41" s="13"/>
      <c r="G41" s="24"/>
      <c r="H41" s="24"/>
      <c r="I41" s="25"/>
      <c r="J41" s="48"/>
      <c r="K41" s="48"/>
      <c r="L41" s="48"/>
      <c r="M41" s="48"/>
      <c r="N41" s="48"/>
      <c r="O41" s="48"/>
      <c r="P41" s="48"/>
      <c r="Q41" s="48"/>
      <c r="R41" s="48"/>
      <c r="S41" s="49"/>
      <c r="T41" s="48"/>
      <c r="U41" s="48"/>
      <c r="V41" s="31"/>
      <c r="W41" s="48"/>
    </row>
    <row r="42" spans="1:23" ht="39" x14ac:dyDescent="0.25">
      <c r="A42" s="10" t="s">
        <v>12</v>
      </c>
      <c r="B42" s="11">
        <v>1</v>
      </c>
      <c r="C42" s="12">
        <f t="shared" ref="C42:C71" si="4">D42+E42+F42</f>
        <v>3</v>
      </c>
      <c r="D42" s="13">
        <v>1</v>
      </c>
      <c r="E42" s="13">
        <v>1</v>
      </c>
      <c r="F42" s="13">
        <v>1</v>
      </c>
      <c r="G42" s="24"/>
      <c r="H42" s="24"/>
      <c r="I42" s="50"/>
      <c r="J42" s="51" t="s">
        <v>23</v>
      </c>
      <c r="K42" s="51" t="s">
        <v>24</v>
      </c>
      <c r="L42" s="52" t="s">
        <v>25</v>
      </c>
      <c r="M42" s="52" t="s">
        <v>26</v>
      </c>
      <c r="N42" s="52" t="s">
        <v>27</v>
      </c>
      <c r="O42" s="53"/>
      <c r="P42" s="53"/>
      <c r="Q42" s="53"/>
      <c r="R42" s="53"/>
      <c r="S42" s="49"/>
      <c r="T42" s="48"/>
      <c r="U42" s="48"/>
      <c r="V42" s="31"/>
      <c r="W42" s="48"/>
    </row>
    <row r="43" spans="1:23" ht="30" x14ac:dyDescent="0.25">
      <c r="A43" s="10" t="s">
        <v>13</v>
      </c>
      <c r="B43" s="11">
        <v>2</v>
      </c>
      <c r="C43" s="12">
        <f t="shared" si="4"/>
        <v>3</v>
      </c>
      <c r="D43" s="13">
        <v>1</v>
      </c>
      <c r="E43" s="13">
        <v>1</v>
      </c>
      <c r="F43" s="13">
        <v>1</v>
      </c>
      <c r="G43" s="24"/>
      <c r="H43" s="24"/>
      <c r="I43" s="54" t="s">
        <v>28</v>
      </c>
      <c r="J43" s="13">
        <f>B35</f>
        <v>78</v>
      </c>
      <c r="K43" s="13">
        <f>B73</f>
        <v>78</v>
      </c>
      <c r="L43" s="13">
        <f>H35</f>
        <v>78</v>
      </c>
      <c r="M43" s="13">
        <f>N35</f>
        <v>94</v>
      </c>
      <c r="N43" s="13">
        <f>U35</f>
        <v>22</v>
      </c>
      <c r="O43" s="24"/>
      <c r="P43" s="24"/>
      <c r="Q43" s="24"/>
      <c r="R43" s="24"/>
      <c r="S43" s="49"/>
      <c r="T43" s="48"/>
      <c r="U43" s="48"/>
      <c r="V43" s="31"/>
      <c r="W43" s="48"/>
    </row>
    <row r="44" spans="1:23" x14ac:dyDescent="0.25">
      <c r="A44" s="10" t="s">
        <v>14</v>
      </c>
      <c r="B44" s="11">
        <v>3</v>
      </c>
      <c r="C44" s="12">
        <f t="shared" si="4"/>
        <v>3</v>
      </c>
      <c r="D44" s="13">
        <v>1</v>
      </c>
      <c r="E44" s="13">
        <v>1</v>
      </c>
      <c r="F44" s="13">
        <v>1</v>
      </c>
      <c r="G44" s="24"/>
      <c r="H44" s="24"/>
      <c r="I44" s="54" t="s">
        <v>29</v>
      </c>
      <c r="J44" s="13">
        <f>B34</f>
        <v>78</v>
      </c>
      <c r="K44" s="13">
        <f>B72</f>
        <v>78</v>
      </c>
      <c r="L44" s="13">
        <f>H34</f>
        <v>78</v>
      </c>
      <c r="M44" s="13">
        <f>N34</f>
        <v>92</v>
      </c>
      <c r="N44" s="13">
        <f>U34</f>
        <v>22</v>
      </c>
      <c r="O44" s="55"/>
      <c r="P44" s="55"/>
      <c r="Q44" s="55"/>
      <c r="R44" s="55"/>
      <c r="S44" s="49"/>
      <c r="T44" s="48"/>
      <c r="U44" s="48"/>
      <c r="V44" s="31"/>
      <c r="W44" s="48"/>
    </row>
    <row r="45" spans="1:23" x14ac:dyDescent="0.25">
      <c r="A45" s="10" t="s">
        <v>15</v>
      </c>
      <c r="B45" s="11">
        <v>4</v>
      </c>
      <c r="C45" s="12">
        <f t="shared" si="4"/>
        <v>3</v>
      </c>
      <c r="D45" s="13">
        <v>1</v>
      </c>
      <c r="E45" s="13">
        <v>1</v>
      </c>
      <c r="F45" s="13">
        <v>1</v>
      </c>
      <c r="G45" s="24"/>
      <c r="H45" s="24"/>
      <c r="I45" s="56" t="s">
        <v>30</v>
      </c>
      <c r="J45" s="57">
        <f>B36</f>
        <v>1</v>
      </c>
      <c r="K45" s="57">
        <f>B74</f>
        <v>1</v>
      </c>
      <c r="L45" s="57">
        <f>H36</f>
        <v>1</v>
      </c>
      <c r="M45" s="57">
        <f>N36</f>
        <v>1.0217391304347827</v>
      </c>
      <c r="N45" s="57">
        <f>U36</f>
        <v>1</v>
      </c>
      <c r="O45" s="48"/>
      <c r="P45" s="48"/>
      <c r="Q45" s="48"/>
      <c r="R45" s="48"/>
      <c r="S45" s="49"/>
      <c r="T45" s="48"/>
      <c r="U45" s="48"/>
      <c r="V45" s="31"/>
      <c r="W45" s="48"/>
    </row>
    <row r="46" spans="1:23" x14ac:dyDescent="0.25">
      <c r="A46" s="10"/>
      <c r="B46" s="11"/>
      <c r="C46" s="12"/>
      <c r="D46" s="13"/>
      <c r="E46" s="13"/>
      <c r="F46" s="13"/>
      <c r="I46" s="25"/>
      <c r="J46" s="48"/>
      <c r="K46" s="48"/>
      <c r="L46" s="48"/>
      <c r="M46" s="48"/>
      <c r="N46" s="48"/>
    </row>
    <row r="47" spans="1:23" x14ac:dyDescent="0.25">
      <c r="A47" s="10" t="s">
        <v>17</v>
      </c>
      <c r="B47" s="11">
        <v>6</v>
      </c>
      <c r="C47" s="12">
        <f t="shared" si="4"/>
        <v>3</v>
      </c>
      <c r="D47" s="13">
        <v>1</v>
      </c>
      <c r="E47" s="13">
        <v>1</v>
      </c>
      <c r="F47" s="13">
        <v>1</v>
      </c>
    </row>
    <row r="48" spans="1:23" x14ac:dyDescent="0.25">
      <c r="A48" s="10" t="s">
        <v>18</v>
      </c>
      <c r="B48" s="11">
        <v>7</v>
      </c>
      <c r="C48" s="12">
        <f t="shared" si="4"/>
        <v>3</v>
      </c>
      <c r="D48" s="13">
        <v>1</v>
      </c>
      <c r="E48" s="13">
        <v>1</v>
      </c>
      <c r="F48" s="13">
        <v>1</v>
      </c>
    </row>
    <row r="49" spans="1:6" x14ac:dyDescent="0.25">
      <c r="A49" s="10" t="s">
        <v>12</v>
      </c>
      <c r="B49" s="11">
        <v>8</v>
      </c>
      <c r="C49" s="12">
        <f t="shared" si="4"/>
        <v>3</v>
      </c>
      <c r="D49" s="13">
        <v>1</v>
      </c>
      <c r="E49" s="13">
        <v>1</v>
      </c>
      <c r="F49" s="13">
        <v>1</v>
      </c>
    </row>
    <row r="50" spans="1:6" x14ac:dyDescent="0.25">
      <c r="A50" s="10" t="s">
        <v>13</v>
      </c>
      <c r="B50" s="11">
        <v>9</v>
      </c>
      <c r="C50" s="12">
        <f t="shared" si="4"/>
        <v>3</v>
      </c>
      <c r="D50" s="13">
        <v>1</v>
      </c>
      <c r="E50" s="13">
        <v>1</v>
      </c>
      <c r="F50" s="13">
        <v>1</v>
      </c>
    </row>
    <row r="51" spans="1:6" x14ac:dyDescent="0.25">
      <c r="A51" s="10" t="s">
        <v>14</v>
      </c>
      <c r="B51" s="11">
        <v>10</v>
      </c>
      <c r="C51" s="12">
        <f t="shared" si="4"/>
        <v>3</v>
      </c>
      <c r="D51" s="13">
        <v>1</v>
      </c>
      <c r="E51" s="13">
        <v>1</v>
      </c>
      <c r="F51" s="13">
        <v>1</v>
      </c>
    </row>
    <row r="52" spans="1:6" x14ac:dyDescent="0.25">
      <c r="A52" s="10" t="s">
        <v>15</v>
      </c>
      <c r="B52" s="11">
        <v>11</v>
      </c>
      <c r="C52" s="12">
        <f t="shared" si="4"/>
        <v>3</v>
      </c>
      <c r="D52" s="13">
        <v>1</v>
      </c>
      <c r="E52" s="13">
        <v>1</v>
      </c>
      <c r="F52" s="13">
        <v>1</v>
      </c>
    </row>
    <row r="53" spans="1:6" x14ac:dyDescent="0.25">
      <c r="A53" s="10"/>
      <c r="B53" s="11"/>
      <c r="C53" s="12"/>
      <c r="D53" s="13"/>
      <c r="E53" s="13"/>
      <c r="F53" s="13"/>
    </row>
    <row r="54" spans="1:6" x14ac:dyDescent="0.25">
      <c r="A54" s="10" t="s">
        <v>17</v>
      </c>
      <c r="B54" s="11">
        <v>13</v>
      </c>
      <c r="C54" s="12">
        <f t="shared" si="4"/>
        <v>3</v>
      </c>
      <c r="D54" s="13">
        <v>1</v>
      </c>
      <c r="E54" s="13">
        <v>1</v>
      </c>
      <c r="F54" s="13">
        <v>1</v>
      </c>
    </row>
    <row r="55" spans="1:6" x14ac:dyDescent="0.25">
      <c r="A55" s="10" t="s">
        <v>18</v>
      </c>
      <c r="B55" s="11">
        <v>14</v>
      </c>
      <c r="C55" s="12">
        <f t="shared" si="4"/>
        <v>3</v>
      </c>
      <c r="D55" s="13">
        <v>1</v>
      </c>
      <c r="E55" s="13">
        <v>1</v>
      </c>
      <c r="F55" s="13">
        <v>1</v>
      </c>
    </row>
    <row r="56" spans="1:6" x14ac:dyDescent="0.25">
      <c r="A56" s="10" t="s">
        <v>12</v>
      </c>
      <c r="B56" s="11">
        <v>15</v>
      </c>
      <c r="C56" s="12">
        <f t="shared" si="4"/>
        <v>3</v>
      </c>
      <c r="D56" s="13">
        <v>1</v>
      </c>
      <c r="E56" s="13">
        <v>1</v>
      </c>
      <c r="F56" s="13">
        <v>1</v>
      </c>
    </row>
    <row r="57" spans="1:6" x14ac:dyDescent="0.25">
      <c r="A57" s="10" t="s">
        <v>13</v>
      </c>
      <c r="B57" s="11">
        <v>16</v>
      </c>
      <c r="C57" s="12">
        <f t="shared" si="4"/>
        <v>3</v>
      </c>
      <c r="D57" s="13">
        <v>1</v>
      </c>
      <c r="E57" s="13">
        <v>1</v>
      </c>
      <c r="F57" s="13">
        <v>1</v>
      </c>
    </row>
    <row r="58" spans="1:6" x14ac:dyDescent="0.25">
      <c r="A58" s="10" t="s">
        <v>14</v>
      </c>
      <c r="B58" s="11">
        <v>17</v>
      </c>
      <c r="C58" s="12">
        <f t="shared" si="4"/>
        <v>3</v>
      </c>
      <c r="D58" s="13">
        <v>1</v>
      </c>
      <c r="E58" s="13">
        <v>1</v>
      </c>
      <c r="F58" s="13">
        <v>1</v>
      </c>
    </row>
    <row r="59" spans="1:6" x14ac:dyDescent="0.25">
      <c r="A59" s="10" t="s">
        <v>15</v>
      </c>
      <c r="B59" s="11">
        <v>18</v>
      </c>
      <c r="C59" s="12">
        <f t="shared" si="4"/>
        <v>3</v>
      </c>
      <c r="D59" s="13">
        <v>1</v>
      </c>
      <c r="E59" s="13">
        <v>1</v>
      </c>
      <c r="F59" s="13">
        <v>1</v>
      </c>
    </row>
    <row r="60" spans="1:6" x14ac:dyDescent="0.25">
      <c r="A60" s="10"/>
      <c r="B60" s="11"/>
      <c r="C60" s="12"/>
      <c r="D60" s="13"/>
      <c r="E60" s="13"/>
      <c r="F60" s="13"/>
    </row>
    <row r="61" spans="1:6" x14ac:dyDescent="0.25">
      <c r="A61" s="10" t="s">
        <v>17</v>
      </c>
      <c r="B61" s="11">
        <v>20</v>
      </c>
      <c r="C61" s="12">
        <f t="shared" si="4"/>
        <v>3</v>
      </c>
      <c r="D61" s="13">
        <v>1</v>
      </c>
      <c r="E61" s="13">
        <v>1</v>
      </c>
      <c r="F61" s="13">
        <v>1</v>
      </c>
    </row>
    <row r="62" spans="1:6" x14ac:dyDescent="0.25">
      <c r="A62" s="10" t="s">
        <v>18</v>
      </c>
      <c r="B62" s="11">
        <v>21</v>
      </c>
      <c r="C62" s="12">
        <f t="shared" si="4"/>
        <v>3</v>
      </c>
      <c r="D62" s="13">
        <v>1</v>
      </c>
      <c r="E62" s="13">
        <v>1</v>
      </c>
      <c r="F62" s="13">
        <v>1</v>
      </c>
    </row>
    <row r="63" spans="1:6" x14ac:dyDescent="0.25">
      <c r="A63" s="10" t="s">
        <v>12</v>
      </c>
      <c r="B63" s="11">
        <v>22</v>
      </c>
      <c r="C63" s="12">
        <f t="shared" si="4"/>
        <v>3</v>
      </c>
      <c r="D63" s="13">
        <v>1</v>
      </c>
      <c r="E63" s="13">
        <v>1</v>
      </c>
      <c r="F63" s="13">
        <v>1</v>
      </c>
    </row>
    <row r="64" spans="1:6" x14ac:dyDescent="0.25">
      <c r="A64" s="10" t="s">
        <v>13</v>
      </c>
      <c r="B64" s="11">
        <v>23</v>
      </c>
      <c r="C64" s="12">
        <f t="shared" si="4"/>
        <v>3</v>
      </c>
      <c r="D64" s="13">
        <v>1</v>
      </c>
      <c r="E64" s="13">
        <v>1</v>
      </c>
      <c r="F64" s="13">
        <v>1</v>
      </c>
    </row>
    <row r="65" spans="1:6" x14ac:dyDescent="0.25">
      <c r="A65" s="10" t="s">
        <v>14</v>
      </c>
      <c r="B65" s="11">
        <v>24</v>
      </c>
      <c r="C65" s="12">
        <f t="shared" si="4"/>
        <v>3</v>
      </c>
      <c r="D65" s="13">
        <v>1</v>
      </c>
      <c r="E65" s="13">
        <v>1</v>
      </c>
      <c r="F65" s="13">
        <v>1</v>
      </c>
    </row>
    <row r="66" spans="1:6" x14ac:dyDescent="0.25">
      <c r="A66" s="10" t="s">
        <v>15</v>
      </c>
      <c r="B66" s="11">
        <v>25</v>
      </c>
      <c r="C66" s="12">
        <f t="shared" si="4"/>
        <v>3</v>
      </c>
      <c r="D66" s="13">
        <v>1</v>
      </c>
      <c r="E66" s="13">
        <v>1</v>
      </c>
      <c r="F66" s="13">
        <v>1</v>
      </c>
    </row>
    <row r="67" spans="1:6" x14ac:dyDescent="0.25">
      <c r="A67" s="10"/>
      <c r="B67" s="11"/>
      <c r="C67" s="12"/>
      <c r="D67" s="13"/>
      <c r="E67" s="13"/>
      <c r="F67" s="13"/>
    </row>
    <row r="68" spans="1:6" x14ac:dyDescent="0.25">
      <c r="A68" s="10" t="s">
        <v>17</v>
      </c>
      <c r="B68" s="11">
        <v>27</v>
      </c>
      <c r="C68" s="12">
        <f t="shared" si="4"/>
        <v>3</v>
      </c>
      <c r="D68" s="13">
        <v>1</v>
      </c>
      <c r="E68" s="13">
        <v>1</v>
      </c>
      <c r="F68" s="13">
        <v>1</v>
      </c>
    </row>
    <row r="69" spans="1:6" x14ac:dyDescent="0.25">
      <c r="A69" s="10" t="s">
        <v>18</v>
      </c>
      <c r="B69" s="11">
        <v>28</v>
      </c>
      <c r="C69" s="12">
        <f t="shared" si="4"/>
        <v>3</v>
      </c>
      <c r="D69" s="13">
        <v>1</v>
      </c>
      <c r="E69" s="13">
        <v>1</v>
      </c>
      <c r="F69" s="13">
        <v>1</v>
      </c>
    </row>
    <row r="70" spans="1:6" x14ac:dyDescent="0.25">
      <c r="A70" s="10" t="s">
        <v>12</v>
      </c>
      <c r="B70" s="11">
        <v>29</v>
      </c>
      <c r="C70" s="12">
        <f t="shared" si="4"/>
        <v>3</v>
      </c>
      <c r="D70" s="13">
        <v>1</v>
      </c>
      <c r="E70" s="13">
        <v>1</v>
      </c>
      <c r="F70" s="13">
        <v>1</v>
      </c>
    </row>
    <row r="71" spans="1:6" x14ac:dyDescent="0.25">
      <c r="A71" s="10" t="s">
        <v>13</v>
      </c>
      <c r="B71" s="11">
        <v>30</v>
      </c>
      <c r="C71" s="12">
        <f t="shared" si="4"/>
        <v>3</v>
      </c>
      <c r="D71" s="13">
        <v>1</v>
      </c>
      <c r="E71" s="13">
        <v>1</v>
      </c>
      <c r="F71" s="13">
        <v>1</v>
      </c>
    </row>
    <row r="72" spans="1:6" x14ac:dyDescent="0.25">
      <c r="A72" s="21" t="s">
        <v>19</v>
      </c>
      <c r="B72" s="58">
        <f>COUNT(B42:B45,B47:B52,B54:B59,B61:B66,B68:B71)*3</f>
        <v>78</v>
      </c>
      <c r="D72" s="24"/>
      <c r="E72" s="24"/>
      <c r="F72" s="24"/>
    </row>
    <row r="73" spans="1:6" ht="30" x14ac:dyDescent="0.25">
      <c r="A73" s="32" t="s">
        <v>20</v>
      </c>
      <c r="B73" s="36">
        <f>SUM(C41:C71)</f>
        <v>78</v>
      </c>
    </row>
    <row r="74" spans="1:6" ht="30" x14ac:dyDescent="0.25">
      <c r="A74" s="32" t="s">
        <v>21</v>
      </c>
      <c r="B74" s="39">
        <f>B73/B72</f>
        <v>1</v>
      </c>
    </row>
    <row r="75" spans="1:6" x14ac:dyDescent="0.25">
      <c r="A75" s="59"/>
    </row>
    <row r="76" spans="1:6" x14ac:dyDescent="0.25">
      <c r="A76" s="43"/>
    </row>
  </sheetData>
  <mergeCells count="3">
    <mergeCell ref="A1:W1"/>
    <mergeCell ref="A2:C2"/>
    <mergeCell ref="A40: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2016-10-03T23:50:39Z</dcterms:modified>
</cp:coreProperties>
</file>