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stecglobal-my.sharepoint.com/personal/chaminda_bistecglobal_com/Documents/Cashflow forcast/"/>
    </mc:Choice>
  </mc:AlternateContent>
  <xr:revisionPtr revIDLastSave="3" documentId="8_{0F8FC4BC-0149-4390-B349-2AE2F85315BE}" xr6:coauthVersionLast="47" xr6:coauthVersionMax="47" xr10:uidLastSave="{CE744098-5AD8-4581-BF0E-0EC66E1FE1AD}"/>
  <bookViews>
    <workbookView xWindow="28680" yWindow="-120" windowWidth="29040" windowHeight="15720" xr2:uid="{00000000-000D-0000-FFFF-FFFF00000000}"/>
  </bookViews>
  <sheets>
    <sheet name="Profit and Loss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  <c r="G31" i="1"/>
  <c r="F31" i="1"/>
  <c r="E31" i="1"/>
  <c r="D31" i="1"/>
  <c r="C31" i="1"/>
  <c r="B31" i="1"/>
  <c r="M15" i="1"/>
  <c r="L15" i="1"/>
  <c r="K15" i="1"/>
  <c r="J15" i="1"/>
  <c r="I15" i="1"/>
  <c r="H15" i="1"/>
  <c r="G15" i="1"/>
  <c r="F15" i="1"/>
  <c r="E15" i="1"/>
  <c r="D15" i="1"/>
  <c r="C15" i="1"/>
  <c r="B15" i="1"/>
  <c r="K11" i="1"/>
  <c r="K33" i="1" s="1"/>
  <c r="J11" i="1"/>
  <c r="J33" i="1" s="1"/>
  <c r="I11" i="1"/>
  <c r="I33" i="1" s="1"/>
  <c r="H11" i="1"/>
  <c r="H33" i="1" s="1"/>
  <c r="C11" i="1"/>
  <c r="C33" i="1" s="1"/>
  <c r="B11" i="1"/>
  <c r="B33" i="1" s="1"/>
  <c r="M9" i="1"/>
  <c r="M11" i="1" s="1"/>
  <c r="M33" i="1" s="1"/>
  <c r="L9" i="1"/>
  <c r="L11" i="1" s="1"/>
  <c r="L33" i="1" s="1"/>
  <c r="K9" i="1"/>
  <c r="J9" i="1"/>
  <c r="I9" i="1"/>
  <c r="H9" i="1"/>
  <c r="G9" i="1"/>
  <c r="G11" i="1" s="1"/>
  <c r="G33" i="1" s="1"/>
  <c r="F9" i="1"/>
  <c r="F11" i="1" s="1"/>
  <c r="F33" i="1" s="1"/>
  <c r="E9" i="1"/>
  <c r="E11" i="1" s="1"/>
  <c r="E33" i="1" s="1"/>
  <c r="D9" i="1"/>
  <c r="D11" i="1" s="1"/>
  <c r="D33" i="1" s="1"/>
  <c r="C9" i="1"/>
  <c r="B9" i="1"/>
</calcChain>
</file>

<file path=xl/sharedStrings.xml><?xml version="1.0" encoding="utf-8"?>
<sst xmlns="http://schemas.openxmlformats.org/spreadsheetml/2006/main" count="39" uniqueCount="39">
  <si>
    <t>Profit and Loss</t>
  </si>
  <si>
    <t>Queensland Holocaust Museum and Education Centre Limited</t>
  </si>
  <si>
    <t>For the month ended 30 June 2023</t>
  </si>
  <si>
    <t>Account</t>
  </si>
  <si>
    <t>Jun 2023</t>
  </si>
  <si>
    <t>May 2023</t>
  </si>
  <si>
    <t>Apr 2023</t>
  </si>
  <si>
    <t>Mar 2023</t>
  </si>
  <si>
    <t>Feb 2023</t>
  </si>
  <si>
    <t>Jan 2023</t>
  </si>
  <si>
    <t>Dec 2022</t>
  </si>
  <si>
    <t>Nov 2022</t>
  </si>
  <si>
    <t>Oct 2022</t>
  </si>
  <si>
    <t>Sep 2022</t>
  </si>
  <si>
    <t>Aug 2022</t>
  </si>
  <si>
    <t>Jul 2022</t>
  </si>
  <si>
    <t>Trading Income</t>
  </si>
  <si>
    <t>Interest Income</t>
  </si>
  <si>
    <t>Total Trading Income</t>
  </si>
  <si>
    <t>Gross Profit</t>
  </si>
  <si>
    <t>Other Income</t>
  </si>
  <si>
    <t>Government Grant</t>
  </si>
  <si>
    <t>Total Other Income</t>
  </si>
  <si>
    <t>Operating Expenses</t>
  </si>
  <si>
    <t>Accounting</t>
  </si>
  <si>
    <t>ASIC Fees</t>
  </si>
  <si>
    <t>Builders &amp; Contractors</t>
  </si>
  <si>
    <t>Equipment</t>
  </si>
  <si>
    <t>Freight &amp; Courier</t>
  </si>
  <si>
    <t>Insurance</t>
  </si>
  <si>
    <t>Interest Expense</t>
  </si>
  <si>
    <t>Office Expenses</t>
  </si>
  <si>
    <t>Reimbursements</t>
  </si>
  <si>
    <t>Subscriptions &amp; Memberships</t>
  </si>
  <si>
    <t>Superannuation</t>
  </si>
  <si>
    <t>Telephone &amp; Internet</t>
  </si>
  <si>
    <t>Wages and Salaries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</si>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</sst>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showGridLines="0" tabSelected="1" topLeftCell="A5" zoomScale="130" zoomScaleNormal="130" workbookViewId="0">
      <selection activeCell="S12" sqref="S12"/>
    </sheetView>
  </sheetViews>
  <sheetFormatPr defaultRowHeight="11.5" x14ac:dyDescent="0.25"/>
  <cols>
    <col min="1" max="1" width="24.59765625" customWidth="1"/>
    <col min="2" max="2" width="10.8984375" customWidth="1"/>
    <col min="3" max="3" width="11.8984375" customWidth="1"/>
    <col min="4" max="4" width="10.59765625" customWidth="1"/>
    <col min="5" max="5" width="11" customWidth="1"/>
    <col min="6" max="6" width="13.296875" customWidth="1"/>
    <col min="7" max="7" width="10.8984375" customWidth="1"/>
    <col min="8" max="8" width="11" customWidth="1"/>
    <col min="9" max="9" width="12.796875" customWidth="1"/>
    <col min="10" max="10" width="12.19921875" customWidth="1"/>
    <col min="11" max="12" width="11" customWidth="1"/>
    <col min="13" max="13" width="10.09765625" customWidth="1"/>
  </cols>
  <sheetData>
    <row r="1" spans="1:13" s="1" customFormat="1" ht="18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15.5" customHeight="1" x14ac:dyDescent="0.3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s="2" customFormat="1" ht="15.5" customHeight="1" x14ac:dyDescent="0.3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3.4" customHeight="1" x14ac:dyDescent="0.25"/>
    <row r="5" spans="1:13" s="3" customFormat="1" ht="13" customHeigh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</row>
    <row r="6" spans="1:13" ht="13.4" customHeight="1" x14ac:dyDescent="0.25"/>
    <row r="7" spans="1:13" s="3" customFormat="1" ht="13" customHeight="1" x14ac:dyDescent="0.25">
      <c r="A7" s="14" t="s">
        <v>16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1.9" customHeight="1" x14ac:dyDescent="0.25">
      <c r="A8" s="6" t="s">
        <v>17</v>
      </c>
      <c r="B8" s="7">
        <v>1868.46</v>
      </c>
      <c r="C8" s="7">
        <v>1926.55</v>
      </c>
      <c r="D8" s="7">
        <v>2116.46</v>
      </c>
      <c r="E8" s="7">
        <v>1796.3</v>
      </c>
      <c r="F8" s="7">
        <v>1214.25</v>
      </c>
      <c r="G8" s="7">
        <v>1186.55</v>
      </c>
      <c r="H8" s="7">
        <v>696.15</v>
      </c>
      <c r="I8" s="7">
        <v>1200.29</v>
      </c>
      <c r="J8" s="7">
        <v>0</v>
      </c>
      <c r="K8" s="7">
        <v>0</v>
      </c>
      <c r="L8" s="7">
        <v>0</v>
      </c>
      <c r="M8" s="7">
        <v>0</v>
      </c>
    </row>
    <row r="9" spans="1:13" ht="11.9" customHeight="1" x14ac:dyDescent="0.25">
      <c r="A9" s="8" t="s">
        <v>18</v>
      </c>
      <c r="B9" s="9">
        <f t="shared" ref="B9:M9" si="0">B8</f>
        <v>1868.46</v>
      </c>
      <c r="C9" s="9">
        <f t="shared" si="0"/>
        <v>1926.55</v>
      </c>
      <c r="D9" s="9">
        <f t="shared" si="0"/>
        <v>2116.46</v>
      </c>
      <c r="E9" s="9">
        <f t="shared" si="0"/>
        <v>1796.3</v>
      </c>
      <c r="F9" s="9">
        <f t="shared" si="0"/>
        <v>1214.25</v>
      </c>
      <c r="G9" s="9">
        <f t="shared" si="0"/>
        <v>1186.55</v>
      </c>
      <c r="H9" s="9">
        <f t="shared" si="0"/>
        <v>696.15</v>
      </c>
      <c r="I9" s="9">
        <f t="shared" si="0"/>
        <v>1200.29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</row>
    <row r="10" spans="1:13" ht="13.4" customHeight="1" x14ac:dyDescent="0.25"/>
    <row r="11" spans="1:13" ht="11.9" customHeight="1" x14ac:dyDescent="0.25">
      <c r="A11" s="10" t="s">
        <v>19</v>
      </c>
      <c r="B11" s="11">
        <f t="shared" ref="B11:M11" si="1">(B9 - 0)</f>
        <v>1868.46</v>
      </c>
      <c r="C11" s="11">
        <f t="shared" si="1"/>
        <v>1926.55</v>
      </c>
      <c r="D11" s="11">
        <f t="shared" si="1"/>
        <v>2116.46</v>
      </c>
      <c r="E11" s="11">
        <f t="shared" si="1"/>
        <v>1796.3</v>
      </c>
      <c r="F11" s="11">
        <f t="shared" si="1"/>
        <v>1214.25</v>
      </c>
      <c r="G11" s="11">
        <f t="shared" si="1"/>
        <v>1186.55</v>
      </c>
      <c r="H11" s="11">
        <f t="shared" si="1"/>
        <v>696.15</v>
      </c>
      <c r="I11" s="11">
        <f t="shared" si="1"/>
        <v>1200.29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</row>
    <row r="12" spans="1:13" ht="13.4" customHeight="1" x14ac:dyDescent="0.25"/>
    <row r="13" spans="1:13" s="3" customFormat="1" ht="13" customHeight="1" x14ac:dyDescent="0.25">
      <c r="A13" s="14" t="s"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1.9" customHeight="1" x14ac:dyDescent="0.25">
      <c r="A14" s="6" t="s">
        <v>21</v>
      </c>
      <c r="B14" s="7">
        <v>460000</v>
      </c>
      <c r="C14" s="7">
        <v>0</v>
      </c>
      <c r="D14" s="7">
        <v>0</v>
      </c>
      <c r="E14" s="7">
        <v>700000</v>
      </c>
      <c r="F14" s="7">
        <v>0</v>
      </c>
      <c r="G14" s="7">
        <v>600000</v>
      </c>
      <c r="H14" s="7">
        <v>400000</v>
      </c>
      <c r="I14" s="7">
        <v>0</v>
      </c>
      <c r="J14" s="7">
        <v>1000000</v>
      </c>
      <c r="K14" s="7">
        <v>0</v>
      </c>
      <c r="L14" s="7">
        <v>0</v>
      </c>
      <c r="M14" s="7">
        <v>0</v>
      </c>
    </row>
    <row r="15" spans="1:13" ht="11.9" customHeight="1" x14ac:dyDescent="0.25">
      <c r="A15" s="8" t="s">
        <v>22</v>
      </c>
      <c r="B15" s="9">
        <f t="shared" ref="B15:M15" si="2">B14</f>
        <v>460000</v>
      </c>
      <c r="C15" s="9">
        <f t="shared" si="2"/>
        <v>0</v>
      </c>
      <c r="D15" s="9">
        <f t="shared" si="2"/>
        <v>0</v>
      </c>
      <c r="E15" s="9">
        <f t="shared" si="2"/>
        <v>700000</v>
      </c>
      <c r="F15" s="9">
        <f t="shared" si="2"/>
        <v>0</v>
      </c>
      <c r="G15" s="9">
        <f t="shared" si="2"/>
        <v>600000</v>
      </c>
      <c r="H15" s="9">
        <f t="shared" si="2"/>
        <v>400000</v>
      </c>
      <c r="I15" s="9">
        <f t="shared" si="2"/>
        <v>0</v>
      </c>
      <c r="J15" s="9">
        <f t="shared" si="2"/>
        <v>1000000</v>
      </c>
      <c r="K15" s="9">
        <f t="shared" si="2"/>
        <v>0</v>
      </c>
      <c r="L15" s="9">
        <f t="shared" si="2"/>
        <v>0</v>
      </c>
      <c r="M15" s="9">
        <f t="shared" si="2"/>
        <v>0</v>
      </c>
    </row>
    <row r="16" spans="1:13" ht="13.4" customHeight="1" x14ac:dyDescent="0.25"/>
    <row r="17" spans="1:13" s="3" customFormat="1" ht="13" customHeight="1" x14ac:dyDescent="0.25">
      <c r="A17" s="14" t="s">
        <v>23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1.9" customHeight="1" x14ac:dyDescent="0.25">
      <c r="A18" s="6" t="s">
        <v>24</v>
      </c>
      <c r="B18" s="7">
        <v>456.25</v>
      </c>
      <c r="C18" s="7">
        <v>356.25</v>
      </c>
      <c r="D18" s="7">
        <v>0</v>
      </c>
      <c r="E18" s="7">
        <v>265.5</v>
      </c>
      <c r="F18" s="7">
        <v>300</v>
      </c>
      <c r="G18" s="7">
        <v>37.5</v>
      </c>
      <c r="H18" s="7">
        <v>0</v>
      </c>
      <c r="I18" s="7">
        <v>1250</v>
      </c>
      <c r="J18" s="7">
        <v>0</v>
      </c>
      <c r="K18" s="7">
        <v>0</v>
      </c>
      <c r="L18" s="7">
        <v>0</v>
      </c>
      <c r="M18" s="7">
        <v>0</v>
      </c>
    </row>
    <row r="19" spans="1:13" ht="11.9" customHeight="1" x14ac:dyDescent="0.25">
      <c r="A19" s="12" t="s">
        <v>25</v>
      </c>
      <c r="B19" s="13">
        <v>249</v>
      </c>
      <c r="C19" s="13">
        <v>257.3</v>
      </c>
      <c r="D19" s="13">
        <v>0</v>
      </c>
      <c r="E19" s="13">
        <v>1346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</row>
    <row r="20" spans="1:13" ht="11.9" customHeight="1" x14ac:dyDescent="0.25">
      <c r="A20" s="12" t="s">
        <v>26</v>
      </c>
      <c r="B20" s="13">
        <v>340669.3</v>
      </c>
      <c r="C20" s="13">
        <v>277060.43</v>
      </c>
      <c r="D20" s="13">
        <v>65502.95</v>
      </c>
      <c r="E20" s="13">
        <v>424304.09</v>
      </c>
      <c r="F20" s="13">
        <v>61547</v>
      </c>
      <c r="G20" s="13">
        <v>369009.6</v>
      </c>
      <c r="H20" s="13">
        <v>447799.17</v>
      </c>
      <c r="I20" s="13">
        <v>230123.35</v>
      </c>
      <c r="J20" s="13">
        <v>125000</v>
      </c>
      <c r="K20" s="13">
        <v>0</v>
      </c>
      <c r="L20" s="13">
        <v>0</v>
      </c>
      <c r="M20" s="13">
        <v>0</v>
      </c>
    </row>
    <row r="21" spans="1:13" ht="11.9" customHeight="1" x14ac:dyDescent="0.25">
      <c r="A21" s="12" t="s">
        <v>27</v>
      </c>
      <c r="B21" s="13">
        <v>621</v>
      </c>
      <c r="C21" s="13">
        <v>0</v>
      </c>
      <c r="D21" s="13">
        <v>0</v>
      </c>
      <c r="E21" s="13">
        <v>0</v>
      </c>
      <c r="F21" s="13">
        <v>94329.5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</row>
    <row r="22" spans="1:13" ht="11.9" customHeight="1" x14ac:dyDescent="0.25">
      <c r="A22" s="12" t="s">
        <v>28</v>
      </c>
      <c r="B22" s="13">
        <v>415.15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</row>
    <row r="23" spans="1:13" ht="11.9" customHeight="1" x14ac:dyDescent="0.25">
      <c r="A23" s="12" t="s">
        <v>29</v>
      </c>
      <c r="B23" s="13">
        <v>10072.73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3845.45</v>
      </c>
      <c r="I23" s="13">
        <v>0</v>
      </c>
      <c r="J23" s="13">
        <v>1131.82</v>
      </c>
      <c r="K23" s="13">
        <v>0</v>
      </c>
      <c r="L23" s="13">
        <v>0</v>
      </c>
      <c r="M23" s="13">
        <v>0</v>
      </c>
    </row>
    <row r="24" spans="1:13" ht="11.9" customHeight="1" x14ac:dyDescent="0.25">
      <c r="A24" s="12" t="s">
        <v>30</v>
      </c>
      <c r="B24" s="13">
        <v>972.04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</row>
    <row r="25" spans="1:13" ht="11.9" customHeight="1" x14ac:dyDescent="0.25">
      <c r="A25" s="12" t="s">
        <v>31</v>
      </c>
      <c r="B25" s="13">
        <v>10107.35</v>
      </c>
      <c r="C25" s="13">
        <v>0</v>
      </c>
      <c r="D25" s="13">
        <v>0</v>
      </c>
      <c r="E25" s="13">
        <v>0</v>
      </c>
      <c r="F25" s="13">
        <v>0</v>
      </c>
      <c r="G25" s="13">
        <v>376.75</v>
      </c>
      <c r="H25" s="13">
        <v>0</v>
      </c>
      <c r="I25" s="13">
        <v>858.34</v>
      </c>
      <c r="J25" s="13">
        <v>0</v>
      </c>
      <c r="K25" s="13">
        <v>0</v>
      </c>
      <c r="L25" s="13">
        <v>0</v>
      </c>
      <c r="M25" s="13">
        <v>0</v>
      </c>
    </row>
    <row r="26" spans="1:13" ht="11.9" customHeight="1" x14ac:dyDescent="0.25">
      <c r="A26" s="12" t="s">
        <v>32</v>
      </c>
      <c r="B26" s="13">
        <v>639.82000000000005</v>
      </c>
      <c r="C26" s="13">
        <v>23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</row>
    <row r="27" spans="1:13" ht="11.9" customHeight="1" x14ac:dyDescent="0.25">
      <c r="A27" s="12" t="s">
        <v>33</v>
      </c>
      <c r="B27" s="13">
        <v>50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50</v>
      </c>
      <c r="J27" s="13">
        <v>0</v>
      </c>
      <c r="K27" s="13">
        <v>0</v>
      </c>
      <c r="L27" s="13">
        <v>0</v>
      </c>
      <c r="M27" s="13">
        <v>0</v>
      </c>
    </row>
    <row r="28" spans="1:13" ht="11.9" customHeight="1" x14ac:dyDescent="0.25">
      <c r="A28" s="12" t="s">
        <v>34</v>
      </c>
      <c r="B28" s="13">
        <v>920.78</v>
      </c>
      <c r="C28" s="13">
        <v>945.01</v>
      </c>
      <c r="D28" s="13">
        <v>484.62</v>
      </c>
      <c r="E28" s="13">
        <v>484.62</v>
      </c>
      <c r="F28" s="13">
        <v>484.62</v>
      </c>
      <c r="G28" s="13">
        <v>484.62</v>
      </c>
      <c r="H28" s="13">
        <v>484.62</v>
      </c>
      <c r="I28" s="13">
        <v>484.62</v>
      </c>
      <c r="J28" s="13">
        <v>242.31</v>
      </c>
      <c r="K28" s="13">
        <v>0</v>
      </c>
      <c r="L28" s="13">
        <v>0</v>
      </c>
      <c r="M28" s="13">
        <v>0</v>
      </c>
    </row>
    <row r="29" spans="1:13" ht="11.9" customHeight="1" x14ac:dyDescent="0.25">
      <c r="A29" s="12" t="s">
        <v>35</v>
      </c>
      <c r="B29" s="13">
        <v>266.64999999999998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3" ht="11.9" customHeight="1" x14ac:dyDescent="0.25">
      <c r="A30" s="12" t="s">
        <v>36</v>
      </c>
      <c r="B30" s="13">
        <v>8769.24</v>
      </c>
      <c r="C30" s="13">
        <v>9000</v>
      </c>
      <c r="D30" s="13">
        <v>4615.38</v>
      </c>
      <c r="E30" s="13">
        <v>4615.38</v>
      </c>
      <c r="F30" s="13">
        <v>4615.38</v>
      </c>
      <c r="G30" s="13">
        <v>4615.38</v>
      </c>
      <c r="H30" s="13">
        <v>4615.38</v>
      </c>
      <c r="I30" s="13">
        <v>4615.38</v>
      </c>
      <c r="J30" s="13">
        <v>2307.69</v>
      </c>
      <c r="K30" s="13">
        <v>0</v>
      </c>
      <c r="L30" s="13">
        <v>0</v>
      </c>
      <c r="M30" s="13">
        <v>0</v>
      </c>
    </row>
    <row r="31" spans="1:13" ht="11.9" customHeight="1" x14ac:dyDescent="0.25">
      <c r="A31" s="8" t="s">
        <v>37</v>
      </c>
      <c r="B31" s="9">
        <f t="shared" ref="B31:M31" si="3">SUM(B18:B30)</f>
        <v>374209.31</v>
      </c>
      <c r="C31" s="9">
        <f t="shared" si="3"/>
        <v>287641.99</v>
      </c>
      <c r="D31" s="9">
        <f t="shared" si="3"/>
        <v>70602.95</v>
      </c>
      <c r="E31" s="9">
        <f t="shared" si="3"/>
        <v>431015.59</v>
      </c>
      <c r="F31" s="9">
        <f t="shared" si="3"/>
        <v>161276.5</v>
      </c>
      <c r="G31" s="9">
        <f t="shared" si="3"/>
        <v>374523.85</v>
      </c>
      <c r="H31" s="9">
        <f t="shared" si="3"/>
        <v>456744.62</v>
      </c>
      <c r="I31" s="9">
        <f t="shared" si="3"/>
        <v>237381.69</v>
      </c>
      <c r="J31" s="9">
        <f t="shared" si="3"/>
        <v>128681.82</v>
      </c>
      <c r="K31" s="9">
        <f t="shared" si="3"/>
        <v>0</v>
      </c>
      <c r="L31" s="9">
        <f t="shared" si="3"/>
        <v>0</v>
      </c>
      <c r="M31" s="9">
        <f t="shared" si="3"/>
        <v>0</v>
      </c>
    </row>
    <row r="32" spans="1:13" ht="13.4" customHeight="1" x14ac:dyDescent="0.25"/>
    <row r="33" spans="1:13" ht="11.9" customHeight="1" x14ac:dyDescent="0.25">
      <c r="A33" s="10" t="s">
        <v>38</v>
      </c>
      <c r="B33" s="11">
        <f t="shared" ref="B33:M33" si="4">((B11 + B15) - B31)</f>
        <v>87659.150000000023</v>
      </c>
      <c r="C33" s="11">
        <f t="shared" si="4"/>
        <v>-285715.44</v>
      </c>
      <c r="D33" s="11">
        <f t="shared" si="4"/>
        <v>-68486.489999999991</v>
      </c>
      <c r="E33" s="11">
        <f t="shared" si="4"/>
        <v>270780.71000000002</v>
      </c>
      <c r="F33" s="11">
        <f t="shared" si="4"/>
        <v>-160062.25</v>
      </c>
      <c r="G33" s="11">
        <f t="shared" si="4"/>
        <v>226662.70000000007</v>
      </c>
      <c r="H33" s="11">
        <f t="shared" si="4"/>
        <v>-56048.469999999972</v>
      </c>
      <c r="I33" s="11">
        <f t="shared" si="4"/>
        <v>-236181.4</v>
      </c>
      <c r="J33" s="11">
        <f t="shared" si="4"/>
        <v>871318.17999999993</v>
      </c>
      <c r="K33" s="11">
        <f t="shared" si="4"/>
        <v>0</v>
      </c>
      <c r="L33" s="11">
        <f t="shared" si="4"/>
        <v>0</v>
      </c>
      <c r="M33" s="11">
        <f t="shared" si="4"/>
        <v>0</v>
      </c>
    </row>
  </sheetData>
  <mergeCells count="6">
    <mergeCell ref="A17:M17"/>
    <mergeCell ref="A1:M1"/>
    <mergeCell ref="A2:M2"/>
    <mergeCell ref="A3:M3"/>
    <mergeCell ref="A7:M7"/>
    <mergeCell ref="A13:M13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McSwan</dc:creator>
  <cp:lastModifiedBy>Chaminda Dilhan | BISTEC Global</cp:lastModifiedBy>
  <dcterms:created xsi:type="dcterms:W3CDTF">2023-08-11T05:32:36Z</dcterms:created>
  <dcterms:modified xsi:type="dcterms:W3CDTF">2023-10-03T04:36:54Z</dcterms:modified>
</cp:coreProperties>
</file>