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lpCompiler\Data\"/>
    </mc:Choice>
  </mc:AlternateContent>
  <bookViews>
    <workbookView xWindow="0" yWindow="0" windowWidth="38400" windowHeight="17700" activeTab="8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8" l="1"/>
  <c r="E5" i="18"/>
  <c r="I7" i="16" l="1"/>
  <c r="I6" i="16"/>
  <c r="I5" i="16"/>
  <c r="C7" i="16"/>
  <c r="C6" i="16"/>
  <c r="C5" i="16"/>
  <c r="C4" i="16"/>
  <c r="C3" i="16"/>
  <c r="C2" i="16"/>
</calcChain>
</file>

<file path=xl/sharedStrings.xml><?xml version="1.0" encoding="utf-8"?>
<sst xmlns="http://schemas.openxmlformats.org/spreadsheetml/2006/main" count="277" uniqueCount="108">
  <si>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</si>
  <si>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</si>
  <si>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</si>
  <si>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</si>
  <si>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</si>
  <si>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</si>
  <si>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</si>
  <si>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</si>
  <si>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</si>
  <si>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</si>
  <si>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</si>
  <si>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</si>
  <si>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</si>
  <si>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</si>
  <si>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</si>
  <si>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</si>
  <si>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</si>
  <si>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</si>
  <si>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</si>
  <si>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</si>
  <si>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</si>
  <si>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</si>
  <si>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</si>
  <si>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</si>
  <si>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</si>
  <si>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</si>
  <si>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</si>
  <si>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</si>
  <si>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ID</t>
  </si>
  <si>
    <t>Sheet in technology data (2020)</t>
  </si>
  <si>
    <t>InvestCost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</si>
  <si>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</si>
  <si>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</si>
  <si>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</si>
  <si>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</si>
  <si>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</si>
  <si>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</si>
  <si>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</si>
  <si>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</si>
  <si>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</si>
  <si>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</si>
  <si>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</si>
  <si>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</si>
  <si>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</si>
  <si>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</si>
  <si>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</si>
  <si>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</si>
  <si>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</si>
  <si>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</si>
  <si>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</si>
  <si>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</si>
  <si>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</si>
  <si>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</si>
  <si>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</si>
  <si>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</si>
  <si>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</si>
  <si>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</si>
  <si>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</si>
  <si>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</si>
  <si>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</si>
  <si>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</si>
  <si>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</si>
  <si>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</si>
  <si>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</si>
  <si>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</si>
  <si>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</si>
  <si>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</si>
  <si>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</si>
  <si>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</si>
  <si>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</si>
  <si>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</si>
  <si>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</si>
  <si>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</si>
  <si>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</si>
  <si>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</si>
  <si>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</si>
  <si>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</si>
  <si>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</si>
  <si>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</si>
  <si>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</si>
  <si>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</si>
  <si>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</si>
  <si>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</si>
  <si>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</si>
  <si>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</si>
  <si>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</si>
  <si>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</si>
  <si>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</si>
  <si>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CO2Cap/g</t>
  </si>
  <si>
    <t>CO2Cap/CO2Cap</t>
  </si>
  <si>
    <t>RESCap/g</t>
  </si>
  <si>
    <t>RESCap/RESCap</t>
  </si>
  <si>
    <t>TechCap/g</t>
  </si>
  <si>
    <t>TechCap/tech</t>
  </si>
  <si>
    <t>c2g/c</t>
  </si>
  <si>
    <t>c2g/g</t>
  </si>
  <si>
    <t>Load/c</t>
  </si>
  <si>
    <t>Load/Load</t>
  </si>
  <si>
    <t>LoadVariation/c</t>
  </si>
  <si>
    <t>LoadVariation/h</t>
  </si>
  <si>
    <t>LoadVariation/LoadVariation</t>
  </si>
  <si>
    <t>GeneratingCapacity/id</t>
  </si>
  <si>
    <t>GeneratingCapacity/GeneratingCapacity</t>
  </si>
  <si>
    <t>TechCap/TechCap</t>
  </si>
  <si>
    <t>InvestCost_A/tech</t>
  </si>
  <si>
    <t>InvestCost_A/InvestCost_A</t>
  </si>
  <si>
    <t xml:space="preserve">1000 EUR / (GJ/h generating capacity) </t>
  </si>
  <si>
    <t>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</si>
</sst>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5" sqref="B15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61</v>
      </c>
      <c r="B2" t="s">
        <v>62</v>
      </c>
    </row>
    <row r="3" spans="1:2" x14ac:dyDescent="0.25">
      <c r="A3" t="s">
        <v>63</v>
      </c>
      <c r="B3" t="s">
        <v>64</v>
      </c>
    </row>
    <row r="4" spans="1:2" x14ac:dyDescent="0.25">
      <c r="A4" t="s">
        <v>63</v>
      </c>
      <c r="B4" t="s">
        <v>65</v>
      </c>
    </row>
    <row r="5" spans="1:2" x14ac:dyDescent="0.25">
      <c r="A5" t="s">
        <v>66</v>
      </c>
      <c r="B5" t="s">
        <v>67</v>
      </c>
    </row>
    <row r="6" spans="1:2" x14ac:dyDescent="0.25">
      <c r="A6" t="s">
        <v>66</v>
      </c>
      <c r="B6" t="s">
        <v>68</v>
      </c>
    </row>
    <row r="7" spans="1:2" x14ac:dyDescent="0.25">
      <c r="A7" t="s">
        <v>71</v>
      </c>
      <c r="B7" t="s">
        <v>11</v>
      </c>
    </row>
    <row r="8" spans="1:2" x14ac:dyDescent="0.25">
      <c r="A8" t="s">
        <v>81</v>
      </c>
      <c r="B8" t="s">
        <v>82</v>
      </c>
    </row>
    <row r="9" spans="1:2" x14ac:dyDescent="0.25">
      <c r="A9" t="s">
        <v>83</v>
      </c>
      <c r="B9" t="s">
        <v>62</v>
      </c>
    </row>
    <row r="10" spans="1:2" x14ac:dyDescent="0.25">
      <c r="A10" t="s">
        <v>84</v>
      </c>
      <c r="B10" t="s">
        <v>85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30</v>
      </c>
      <c r="B15" t="s">
        <v>106</v>
      </c>
    </row>
    <row r="17" spans="1:3" x14ac:dyDescent="0.25">
      <c r="A17" s="1" t="s">
        <v>28</v>
      </c>
      <c r="B17" s="3" t="s">
        <v>29</v>
      </c>
      <c r="C17" t="s">
        <v>46</v>
      </c>
    </row>
    <row r="18" spans="1:3" x14ac:dyDescent="0.25">
      <c r="A18" t="s">
        <v>31</v>
      </c>
      <c r="C18" s="3" t="s">
        <v>32</v>
      </c>
    </row>
    <row r="19" spans="1:3" x14ac:dyDescent="0.25">
      <c r="A19" t="s">
        <v>33</v>
      </c>
      <c r="C19" s="3" t="s">
        <v>34</v>
      </c>
    </row>
    <row r="20" spans="1:3" x14ac:dyDescent="0.25">
      <c r="A20" t="s">
        <v>35</v>
      </c>
      <c r="C20" s="3" t="s">
        <v>36</v>
      </c>
    </row>
    <row r="21" spans="1:3" x14ac:dyDescent="0.25">
      <c r="A21" t="s">
        <v>37</v>
      </c>
      <c r="C21" s="3" t="s">
        <v>32</v>
      </c>
    </row>
    <row r="22" spans="1:3" x14ac:dyDescent="0.25">
      <c r="A22" t="s">
        <v>38</v>
      </c>
      <c r="C22" s="3" t="s">
        <v>34</v>
      </c>
    </row>
    <row r="23" spans="1:3" x14ac:dyDescent="0.25">
      <c r="A23" t="s">
        <v>39</v>
      </c>
      <c r="C23" s="3" t="s">
        <v>36</v>
      </c>
    </row>
    <row r="24" spans="1:3" x14ac:dyDescent="0.25">
      <c r="A24" t="s">
        <v>40</v>
      </c>
      <c r="B24" t="s">
        <v>41</v>
      </c>
    </row>
    <row r="25" spans="1:3" x14ac:dyDescent="0.25">
      <c r="A25" t="s">
        <v>42</v>
      </c>
      <c r="B25" t="s">
        <v>43</v>
      </c>
    </row>
    <row r="26" spans="1:3" x14ac:dyDescent="0.25">
      <c r="A26" t="s">
        <v>44</v>
      </c>
      <c r="B26" t="s">
        <v>41</v>
      </c>
    </row>
    <row r="27" spans="1:3" x14ac:dyDescent="0.25">
      <c r="A27" t="s">
        <v>45</v>
      </c>
      <c r="B27" t="s">
        <v>43</v>
      </c>
    </row>
  </sheetData>
  <hyperlinks>
    <hyperlink ref="B17" r:id="rId1"/>
    <hyperlink ref="C18" r:id="rId2" display="https://iea-etsap.org/E-TechDS/PDF/E01-coal-fired-power-GS-AD-gct_FINAL.pdf"/>
    <hyperlink ref="C19" r:id="rId3" display="https://iea-etsap.org/E-TechDS/PDF/E02-gas_fired_power-GS-AD-gct_FINAL.pdf"/>
    <hyperlink ref="C20" r:id="rId4" display="https://iea-etsap.org/E-TechDS/PDF/E03-Nuclear-Power-GS-AD-gct_FINAL.pdf"/>
    <hyperlink ref="C21" r:id="rId5" display="https://iea-etsap.org/E-TechDS/PDF/E01-coal-fired-power-GS-AD-gct_FINAL.pdf"/>
    <hyperlink ref="C22" r:id="rId6" display="https://iea-etsap.org/E-TechDS/PDF/E02-gas_fired_power-GS-AD-gct_FINAL.pdf"/>
    <hyperlink ref="C23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J27" sqref="J27"/>
    </sheetView>
  </sheetViews>
  <sheetFormatPr defaultRowHeight="15" x14ac:dyDescent="0.25"/>
  <sheetData>
    <row r="1" spans="1:4" x14ac:dyDescent="0.25">
      <c r="A1" s="5" t="s">
        <v>88</v>
      </c>
      <c r="B1" s="5" t="s">
        <v>89</v>
      </c>
      <c r="C1" t="s">
        <v>90</v>
      </c>
      <c r="D1" t="s">
        <v>91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60</v>
      </c>
      <c r="E2">
        <v>9.4370000000000009E-2</v>
      </c>
      <c r="F2" t="s">
        <v>60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60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60</v>
      </c>
      <c r="E4">
        <v>0</v>
      </c>
    </row>
    <row r="5" spans="1:7" x14ac:dyDescent="0.25">
      <c r="A5" t="s">
        <v>47</v>
      </c>
      <c r="B5" s="4">
        <v>0.47</v>
      </c>
      <c r="C5" t="s">
        <v>47</v>
      </c>
      <c r="D5" t="s">
        <v>60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</cols>
  <sheetData>
    <row r="1" spans="1:5" x14ac:dyDescent="0.2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</row>
    <row r="2" spans="1:5" x14ac:dyDescent="0.25">
      <c r="A2" t="s">
        <v>69</v>
      </c>
      <c r="B2">
        <v>400</v>
      </c>
      <c r="C2" t="s">
        <v>69</v>
      </c>
      <c r="D2">
        <v>1</v>
      </c>
      <c r="E2">
        <v>0.1</v>
      </c>
    </row>
    <row r="3" spans="1:5" x14ac:dyDescent="0.25">
      <c r="A3" t="s">
        <v>70</v>
      </c>
      <c r="B3">
        <v>400</v>
      </c>
      <c r="C3" t="s">
        <v>69</v>
      </c>
      <c r="D3">
        <v>2</v>
      </c>
      <c r="E3">
        <v>0.3</v>
      </c>
    </row>
    <row r="4" spans="1:5" x14ac:dyDescent="0.25">
      <c r="C4" t="s">
        <v>69</v>
      </c>
      <c r="D4">
        <v>3</v>
      </c>
      <c r="E4">
        <v>0.5</v>
      </c>
    </row>
    <row r="5" spans="1:5" x14ac:dyDescent="0.25">
      <c r="C5" t="s">
        <v>69</v>
      </c>
      <c r="D5">
        <v>4</v>
      </c>
      <c r="E5">
        <f>1-SUM(E2:E4)</f>
        <v>9.9999999999999978E-2</v>
      </c>
    </row>
    <row r="6" spans="1:5" x14ac:dyDescent="0.25">
      <c r="C6" t="s">
        <v>70</v>
      </c>
      <c r="D6">
        <v>1</v>
      </c>
      <c r="E6">
        <v>0.1</v>
      </c>
    </row>
    <row r="7" spans="1:5" x14ac:dyDescent="0.25">
      <c r="C7" t="s">
        <v>70</v>
      </c>
      <c r="D7">
        <v>2</v>
      </c>
      <c r="E7">
        <v>0.3</v>
      </c>
    </row>
    <row r="8" spans="1:5" x14ac:dyDescent="0.25">
      <c r="C8" t="s">
        <v>70</v>
      </c>
      <c r="D8">
        <v>3</v>
      </c>
      <c r="E8">
        <v>0.5</v>
      </c>
    </row>
    <row r="9" spans="1:5" x14ac:dyDescent="0.25">
      <c r="C9" t="s">
        <v>70</v>
      </c>
      <c r="D9">
        <v>4</v>
      </c>
      <c r="E9">
        <f>1-SUM(E6:E8)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9.5703125" bestFit="1" customWidth="1"/>
  </cols>
  <sheetData>
    <row r="1" spans="1:2" x14ac:dyDescent="0.25">
      <c r="A1" s="1" t="s">
        <v>94</v>
      </c>
      <c r="B1" s="1" t="s">
        <v>95</v>
      </c>
    </row>
    <row r="2" spans="1:2" x14ac:dyDescent="0.25">
      <c r="A2" t="s">
        <v>69</v>
      </c>
      <c r="B2" t="s">
        <v>21</v>
      </c>
    </row>
    <row r="3" spans="1:2" x14ac:dyDescent="0.25">
      <c r="A3" t="s">
        <v>70</v>
      </c>
      <c r="B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7" sqref="F57"/>
    </sheetView>
  </sheetViews>
  <sheetFormatPr defaultRowHeight="15" x14ac:dyDescent="0.25"/>
  <sheetData>
    <row r="1" spans="1:9" x14ac:dyDescent="0.2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" sqref="I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14.7109375" bestFit="1" customWidth="1"/>
    <col min="7" max="7" width="18.140625" bestFit="1" customWidth="1"/>
    <col min="8" max="8" width="14.7109375" bestFit="1" customWidth="1"/>
    <col min="9" max="9" width="10.5703125" bestFit="1" customWidth="1"/>
    <col min="10" max="10" width="15.140625" bestFit="1" customWidth="1"/>
    <col min="11" max="11" width="20.7109375" bestFit="1" customWidth="1"/>
    <col min="12" max="14" width="20.7109375" customWidth="1"/>
  </cols>
  <sheetData>
    <row r="1" spans="1:14" x14ac:dyDescent="0.25">
      <c r="A1" s="1" t="s">
        <v>25</v>
      </c>
      <c r="B1" s="1" t="s">
        <v>26</v>
      </c>
      <c r="C1" s="1" t="s">
        <v>27</v>
      </c>
      <c r="D1" s="1" t="s">
        <v>101</v>
      </c>
      <c r="E1" s="1" t="s">
        <v>102</v>
      </c>
      <c r="F1" s="1" t="s">
        <v>5</v>
      </c>
      <c r="G1" s="1" t="s">
        <v>6</v>
      </c>
      <c r="H1" s="1" t="s">
        <v>17</v>
      </c>
      <c r="I1" s="1" t="s">
        <v>18</v>
      </c>
      <c r="J1" s="1" t="s">
        <v>104</v>
      </c>
      <c r="K1" s="1" t="s">
        <v>105</v>
      </c>
      <c r="L1" s="1" t="s">
        <v>92</v>
      </c>
      <c r="M1" s="1" t="s">
        <v>93</v>
      </c>
      <c r="N1" s="1" t="s">
        <v>103</v>
      </c>
    </row>
    <row r="2" spans="1:14" x14ac:dyDescent="0.25">
      <c r="A2" t="s">
        <v>31</v>
      </c>
      <c r="B2" t="s">
        <v>0</v>
      </c>
      <c r="C2">
        <f>1/0.5</f>
        <v>2</v>
      </c>
      <c r="D2" t="s">
        <v>31</v>
      </c>
      <c r="E2">
        <v>10</v>
      </c>
      <c r="F2" t="s">
        <v>31</v>
      </c>
      <c r="G2">
        <v>2</v>
      </c>
      <c r="H2" t="s">
        <v>31</v>
      </c>
      <c r="I2" s="7">
        <v>24.444444444444443</v>
      </c>
      <c r="J2" t="s">
        <v>48</v>
      </c>
      <c r="K2" s="6">
        <v>30.975119222830539</v>
      </c>
      <c r="L2" s="2" t="s">
        <v>21</v>
      </c>
      <c r="M2" t="s">
        <v>48</v>
      </c>
      <c r="N2" s="2">
        <v>1000</v>
      </c>
    </row>
    <row r="3" spans="1:14" x14ac:dyDescent="0.25">
      <c r="A3" t="s">
        <v>33</v>
      </c>
      <c r="B3" t="s">
        <v>1</v>
      </c>
      <c r="C3">
        <f>1/0.6</f>
        <v>1.6666666666666667</v>
      </c>
      <c r="D3" t="s">
        <v>33</v>
      </c>
      <c r="E3">
        <v>10</v>
      </c>
      <c r="F3" t="s">
        <v>33</v>
      </c>
      <c r="G3">
        <v>2</v>
      </c>
      <c r="H3" t="s">
        <v>33</v>
      </c>
      <c r="I3" s="7">
        <v>8.3333333333333339</v>
      </c>
      <c r="J3" t="s">
        <v>49</v>
      </c>
      <c r="K3" s="6">
        <v>15.48755961141527</v>
      </c>
      <c r="L3" s="2" t="s">
        <v>21</v>
      </c>
      <c r="M3" t="s">
        <v>49</v>
      </c>
      <c r="N3" s="2">
        <v>1000</v>
      </c>
    </row>
    <row r="4" spans="1:14" x14ac:dyDescent="0.25">
      <c r="A4" t="s">
        <v>35</v>
      </c>
      <c r="B4" t="s">
        <v>47</v>
      </c>
      <c r="C4">
        <f>1/0.5</f>
        <v>2</v>
      </c>
      <c r="D4" t="s">
        <v>35</v>
      </c>
      <c r="E4">
        <v>10</v>
      </c>
      <c r="F4" t="s">
        <v>35</v>
      </c>
      <c r="G4">
        <v>3</v>
      </c>
      <c r="H4" t="s">
        <v>35</v>
      </c>
      <c r="I4" s="7">
        <v>2.7777777777777777</v>
      </c>
      <c r="J4" t="s">
        <v>50</v>
      </c>
      <c r="K4" s="6">
        <v>34.398098247203741</v>
      </c>
      <c r="L4" s="2" t="s">
        <v>21</v>
      </c>
      <c r="M4" t="s">
        <v>50</v>
      </c>
      <c r="N4" s="2">
        <v>1000</v>
      </c>
    </row>
    <row r="5" spans="1:14" x14ac:dyDescent="0.25">
      <c r="A5" t="s">
        <v>37</v>
      </c>
      <c r="B5" t="s">
        <v>0</v>
      </c>
      <c r="C5">
        <f>1/0.5</f>
        <v>2</v>
      </c>
      <c r="D5" t="s">
        <v>37</v>
      </c>
      <c r="E5">
        <v>25</v>
      </c>
      <c r="F5" t="s">
        <v>37</v>
      </c>
      <c r="G5">
        <v>2</v>
      </c>
      <c r="H5" t="s">
        <v>37</v>
      </c>
      <c r="I5" s="2">
        <f>88*1000/(3.6*1000)</f>
        <v>24.444444444444443</v>
      </c>
      <c r="J5" t="s">
        <v>51</v>
      </c>
      <c r="K5" s="6">
        <v>25.014032785009661</v>
      </c>
      <c r="L5" s="2" t="s">
        <v>21</v>
      </c>
      <c r="M5" t="s">
        <v>51</v>
      </c>
      <c r="N5" s="2">
        <v>500</v>
      </c>
    </row>
    <row r="6" spans="1:14" x14ac:dyDescent="0.25">
      <c r="A6" t="s">
        <v>38</v>
      </c>
      <c r="B6" t="s">
        <v>1</v>
      </c>
      <c r="C6">
        <f>1/0.6</f>
        <v>1.6666666666666667</v>
      </c>
      <c r="D6" t="s">
        <v>38</v>
      </c>
      <c r="E6">
        <v>25</v>
      </c>
      <c r="F6" t="s">
        <v>38</v>
      </c>
      <c r="G6">
        <v>2</v>
      </c>
      <c r="H6" t="s">
        <v>38</v>
      </c>
      <c r="I6" s="2">
        <f>30*1000/(3.6*1000)</f>
        <v>8.3333333333333339</v>
      </c>
      <c r="J6" t="s">
        <v>52</v>
      </c>
      <c r="K6" s="6">
        <v>7.0599653473300217</v>
      </c>
      <c r="L6" s="2" t="s">
        <v>21</v>
      </c>
      <c r="M6" t="s">
        <v>52</v>
      </c>
      <c r="N6" s="2">
        <v>500</v>
      </c>
    </row>
    <row r="7" spans="1:14" x14ac:dyDescent="0.25">
      <c r="A7" t="s">
        <v>39</v>
      </c>
      <c r="B7" t="s">
        <v>47</v>
      </c>
      <c r="C7">
        <f>1/0.5</f>
        <v>2</v>
      </c>
      <c r="D7" t="s">
        <v>39</v>
      </c>
      <c r="E7">
        <v>25</v>
      </c>
      <c r="F7" t="s">
        <v>39</v>
      </c>
      <c r="G7">
        <v>3</v>
      </c>
      <c r="H7" t="s">
        <v>39</v>
      </c>
      <c r="I7" s="2">
        <f>10*1000/(3.6*1000)</f>
        <v>2.7777777777777777</v>
      </c>
      <c r="L7" s="2" t="s">
        <v>22</v>
      </c>
      <c r="M7" t="s">
        <v>48</v>
      </c>
      <c r="N7" s="2">
        <v>1000</v>
      </c>
    </row>
    <row r="8" spans="1:14" x14ac:dyDescent="0.25">
      <c r="D8" t="s">
        <v>40</v>
      </c>
      <c r="E8">
        <v>50</v>
      </c>
      <c r="F8" t="s">
        <v>40</v>
      </c>
      <c r="G8">
        <v>5</v>
      </c>
      <c r="H8" t="s">
        <v>40</v>
      </c>
      <c r="I8" s="6">
        <v>13.888888888888889</v>
      </c>
      <c r="L8" s="2" t="s">
        <v>22</v>
      </c>
      <c r="M8" t="s">
        <v>49</v>
      </c>
      <c r="N8" s="2">
        <v>1000</v>
      </c>
    </row>
    <row r="9" spans="1:14" x14ac:dyDescent="0.25">
      <c r="D9" t="s">
        <v>42</v>
      </c>
      <c r="E9">
        <v>50</v>
      </c>
      <c r="F9" t="s">
        <v>42</v>
      </c>
      <c r="G9">
        <v>0</v>
      </c>
      <c r="H9" t="s">
        <v>42</v>
      </c>
      <c r="I9" s="6">
        <v>3.1388888888888888</v>
      </c>
      <c r="L9" s="2" t="s">
        <v>22</v>
      </c>
      <c r="M9" t="s">
        <v>50</v>
      </c>
      <c r="N9" s="2">
        <v>1000</v>
      </c>
    </row>
    <row r="10" spans="1:14" x14ac:dyDescent="0.25">
      <c r="D10" t="s">
        <v>44</v>
      </c>
      <c r="E10">
        <v>100</v>
      </c>
      <c r="F10" t="s">
        <v>44</v>
      </c>
      <c r="G10">
        <v>5</v>
      </c>
      <c r="H10" t="s">
        <v>44</v>
      </c>
      <c r="I10" s="6">
        <v>13.888888888888889</v>
      </c>
      <c r="L10" s="2" t="s">
        <v>22</v>
      </c>
      <c r="M10" t="s">
        <v>51</v>
      </c>
      <c r="N10" s="2">
        <v>500</v>
      </c>
    </row>
    <row r="11" spans="1:14" x14ac:dyDescent="0.25">
      <c r="D11" t="s">
        <v>45</v>
      </c>
      <c r="E11">
        <v>100</v>
      </c>
      <c r="F11" t="s">
        <v>45</v>
      </c>
      <c r="G11">
        <v>0</v>
      </c>
      <c r="H11" t="s">
        <v>45</v>
      </c>
      <c r="I11" s="6">
        <v>3.1388888888888888</v>
      </c>
      <c r="L11" s="2" t="s">
        <v>22</v>
      </c>
      <c r="M11" t="s">
        <v>52</v>
      </c>
      <c r="N11" s="2">
        <v>500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8" sqref="A8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</cols>
  <sheetData>
    <row r="1" spans="1:6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</row>
    <row r="2" spans="1:6" x14ac:dyDescent="0.25">
      <c r="A2" t="s">
        <v>31</v>
      </c>
      <c r="B2" t="s">
        <v>48</v>
      </c>
      <c r="C2" t="s">
        <v>31</v>
      </c>
      <c r="D2" t="s">
        <v>9</v>
      </c>
      <c r="E2" t="s">
        <v>31</v>
      </c>
      <c r="F2" t="s">
        <v>21</v>
      </c>
    </row>
    <row r="3" spans="1:6" x14ac:dyDescent="0.25">
      <c r="A3" t="s">
        <v>33</v>
      </c>
      <c r="B3" t="s">
        <v>49</v>
      </c>
      <c r="C3" t="s">
        <v>33</v>
      </c>
      <c r="D3" t="s">
        <v>9</v>
      </c>
      <c r="E3" t="s">
        <v>33</v>
      </c>
      <c r="F3" t="s">
        <v>21</v>
      </c>
    </row>
    <row r="4" spans="1:6" x14ac:dyDescent="0.25">
      <c r="A4" t="s">
        <v>35</v>
      </c>
      <c r="B4" t="s">
        <v>50</v>
      </c>
      <c r="C4" t="s">
        <v>35</v>
      </c>
      <c r="D4" t="s">
        <v>9</v>
      </c>
      <c r="E4" t="s">
        <v>35</v>
      </c>
      <c r="F4" t="s">
        <v>21</v>
      </c>
    </row>
    <row r="5" spans="1:6" x14ac:dyDescent="0.25">
      <c r="A5" t="s">
        <v>37</v>
      </c>
      <c r="B5" t="s">
        <v>48</v>
      </c>
      <c r="C5" t="s">
        <v>37</v>
      </c>
      <c r="D5" t="s">
        <v>9</v>
      </c>
      <c r="E5" t="s">
        <v>37</v>
      </c>
      <c r="F5" t="s">
        <v>22</v>
      </c>
    </row>
    <row r="6" spans="1:6" x14ac:dyDescent="0.25">
      <c r="A6" t="s">
        <v>38</v>
      </c>
      <c r="B6" t="s">
        <v>49</v>
      </c>
      <c r="C6" t="s">
        <v>38</v>
      </c>
      <c r="D6" t="s">
        <v>9</v>
      </c>
      <c r="E6" t="s">
        <v>38</v>
      </c>
      <c r="F6" t="s">
        <v>22</v>
      </c>
    </row>
    <row r="7" spans="1:6" x14ac:dyDescent="0.25">
      <c r="A7" t="s">
        <v>39</v>
      </c>
      <c r="B7" t="s">
        <v>50</v>
      </c>
      <c r="C7" t="s">
        <v>39</v>
      </c>
      <c r="D7" t="s">
        <v>9</v>
      </c>
      <c r="E7" t="s">
        <v>39</v>
      </c>
      <c r="F7" t="s">
        <v>22</v>
      </c>
    </row>
    <row r="8" spans="1:6" x14ac:dyDescent="0.25">
      <c r="A8" t="s">
        <v>40</v>
      </c>
      <c r="B8" t="s">
        <v>51</v>
      </c>
      <c r="C8" t="s">
        <v>40</v>
      </c>
      <c r="D8" t="s">
        <v>40</v>
      </c>
      <c r="E8" t="s">
        <v>40</v>
      </c>
      <c r="F8" t="s">
        <v>21</v>
      </c>
    </row>
    <row r="9" spans="1:6" x14ac:dyDescent="0.25">
      <c r="A9" t="s">
        <v>42</v>
      </c>
      <c r="B9" t="s">
        <v>52</v>
      </c>
      <c r="C9" t="s">
        <v>42</v>
      </c>
      <c r="D9" t="s">
        <v>42</v>
      </c>
      <c r="E9" t="s">
        <v>42</v>
      </c>
      <c r="F9" t="s">
        <v>21</v>
      </c>
    </row>
    <row r="10" spans="1:6" x14ac:dyDescent="0.25">
      <c r="A10" t="s">
        <v>44</v>
      </c>
      <c r="B10" t="s">
        <v>51</v>
      </c>
      <c r="C10" t="s">
        <v>44</v>
      </c>
      <c r="D10" t="s">
        <v>44</v>
      </c>
      <c r="E10" t="s">
        <v>44</v>
      </c>
      <c r="F10" t="s">
        <v>22</v>
      </c>
    </row>
    <row r="11" spans="1:6" x14ac:dyDescent="0.25">
      <c r="A11" t="s">
        <v>45</v>
      </c>
      <c r="B11" t="s">
        <v>52</v>
      </c>
      <c r="C11" t="s">
        <v>45</v>
      </c>
      <c r="D11" t="s">
        <v>45</v>
      </c>
      <c r="E11" t="s">
        <v>45</v>
      </c>
      <c r="F1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3" sqref="D3"/>
    </sheetView>
  </sheetViews>
  <sheetFormatPr defaultRowHeight="15" x14ac:dyDescent="0.25"/>
  <sheetData>
    <row r="1" spans="1:6" x14ac:dyDescent="0.25">
      <c r="A1" t="s">
        <v>86</v>
      </c>
      <c r="B1" t="s">
        <v>9</v>
      </c>
      <c r="C1" t="s">
        <v>40</v>
      </c>
      <c r="D1" t="s">
        <v>42</v>
      </c>
      <c r="E1" t="s">
        <v>44</v>
      </c>
      <c r="F1" t="s">
        <v>45</v>
      </c>
    </row>
    <row r="2" spans="1:6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</row>
    <row r="3" spans="1:6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</row>
    <row r="4" spans="1:6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</row>
    <row r="5" spans="1:6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107</v>
      </c>
      <c r="B1">
        <v>50</v>
      </c>
    </row>
    <row r="2" spans="1:2" x14ac:dyDescent="0.25">
      <c r="A2" t="s">
        <v>87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2023-03-21T14:05:44Z</dcterms:modified>
</cp:coreProperties>
</file>