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6\"/>
    </mc:Choice>
  </mc:AlternateContent>
  <bookViews>
    <workbookView xWindow="0" yWindow="0" windowWidth="38400" windowHeight="17700" activeTab="2"/>
  </bookViews>
  <sheets>
    <sheet name="Smalltests" sheetId="1" r:id="rId1"/>
    <sheet name="ViableIdeas" sheetId="2" r:id="rId2"/>
    <sheet name="LogitLik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6" i="3" l="1"/>
  <c r="E4" i="3" s="1"/>
  <c r="G3" i="2"/>
  <c r="G4" i="2"/>
  <c r="G5" i="2"/>
  <c r="G6" i="2"/>
  <c r="G7" i="2"/>
  <c r="G8" i="2"/>
  <c r="G9" i="2"/>
  <c r="G10" i="2"/>
  <c r="G11" i="2"/>
  <c r="G12" i="2"/>
  <c r="B13" i="2"/>
  <c r="D3" i="1"/>
  <c r="D2" i="1"/>
  <c r="E5" i="3" l="1"/>
  <c r="E3" i="3"/>
  <c r="E2" i="3"/>
  <c r="D7" i="2"/>
  <c r="D8" i="2"/>
  <c r="D3" i="2"/>
  <c r="D11" i="2"/>
  <c r="D10" i="2"/>
  <c r="D9" i="2"/>
  <c r="D12" i="2"/>
  <c r="D5" i="2"/>
  <c r="D6" i="2"/>
  <c r="D4" i="2"/>
  <c r="F22" i="1"/>
  <c r="C24" i="1" s="1"/>
  <c r="C16" i="1"/>
  <c r="C17" i="1"/>
  <c r="D4" i="1"/>
  <c r="C12" i="1" s="1"/>
  <c r="C8" i="3" l="1"/>
  <c r="D13" i="2"/>
  <c r="C31" i="2" s="1"/>
  <c r="C23" i="1"/>
  <c r="C25" i="1" s="1"/>
  <c r="C18" i="1"/>
  <c r="C11" i="1"/>
  <c r="F16" i="2" l="1"/>
  <c r="C40" i="2"/>
  <c r="C32" i="2"/>
  <c r="C39" i="2"/>
  <c r="C38" i="2"/>
  <c r="C37" i="2"/>
  <c r="C36" i="2"/>
  <c r="C35" i="2"/>
  <c r="C34" i="2"/>
  <c r="C33" i="2"/>
  <c r="C19" i="2" l="1"/>
  <c r="C17" i="2"/>
  <c r="C21" i="2"/>
  <c r="C20" i="2"/>
  <c r="C22" i="2"/>
  <c r="C18" i="2"/>
  <c r="C41" i="2"/>
  <c r="F30" i="2" s="1"/>
  <c r="D36" i="2" s="1"/>
  <c r="C24" i="2"/>
  <c r="C25" i="2"/>
  <c r="C23" i="2"/>
  <c r="C26" i="2"/>
  <c r="C27" i="2" l="1"/>
  <c r="D40" i="2"/>
  <c r="D31" i="2"/>
  <c r="D34" i="2"/>
  <c r="D33" i="2"/>
  <c r="D32" i="2"/>
  <c r="D35" i="2"/>
  <c r="D38" i="2"/>
  <c r="D37" i="2"/>
  <c r="D39" i="2"/>
  <c r="D41" i="2" l="1"/>
</calcChain>
</file>

<file path=xl/sharedStrings.xml><?xml version="1.0" encoding="utf-8"?>
<sst xmlns="http://schemas.openxmlformats.org/spreadsheetml/2006/main" count="44" uniqueCount="21">
  <si>
    <t>theta</t>
  </si>
  <si>
    <t>c</t>
  </si>
  <si>
    <t>tech</t>
  </si>
  <si>
    <t>sigma</t>
  </si>
  <si>
    <t>1) Multiplicative</t>
  </si>
  <si>
    <t>s</t>
  </si>
  <si>
    <t>y</t>
  </si>
  <si>
    <t>2) Additive, proportional to thetas</t>
  </si>
  <si>
    <t>2) Additive, proportional to residual potential</t>
  </si>
  <si>
    <t>k</t>
  </si>
  <si>
    <t>Test with N techs</t>
  </si>
  <si>
    <t>y_i</t>
  </si>
  <si>
    <t>aux</t>
  </si>
  <si>
    <t>sum</t>
  </si>
  <si>
    <t>1) Additive, one level</t>
  </si>
  <si>
    <t>2) Additive, two levels</t>
  </si>
  <si>
    <t>h_i</t>
  </si>
  <si>
    <t>ti_simple</t>
  </si>
  <si>
    <t>t_i</t>
  </si>
  <si>
    <t>ptrue</t>
  </si>
  <si>
    <t>pshadow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</si>
</sst>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5" sqref="C25"/>
    </sheetView>
  </sheetViews>
  <sheetFormatPr defaultRowHeight="15" x14ac:dyDescent="0.25"/>
  <cols>
    <col min="6" max="6" width="10.5703125" bestFit="1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6</v>
      </c>
    </row>
    <row r="2" spans="1:7" x14ac:dyDescent="0.25">
      <c r="A2">
        <v>1</v>
      </c>
      <c r="B2">
        <v>0.5</v>
      </c>
      <c r="C2">
        <v>0</v>
      </c>
      <c r="D2">
        <f>B2/(1+B3*EXP((C2-C3)/$B$5))</f>
        <v>0.44571155091373388</v>
      </c>
      <c r="G2" s="1"/>
    </row>
    <row r="3" spans="1:7" x14ac:dyDescent="0.25">
      <c r="A3">
        <v>2</v>
      </c>
      <c r="B3">
        <v>0.9</v>
      </c>
      <c r="C3">
        <v>2</v>
      </c>
      <c r="D3">
        <f>B3/(1+B2*EXP((C3-C2)/$B$5))</f>
        <v>0.19171256205456136</v>
      </c>
      <c r="G3" s="1"/>
    </row>
    <row r="4" spans="1:7" x14ac:dyDescent="0.25">
      <c r="D4">
        <f>D3+D2</f>
        <v>0.63742411296829526</v>
      </c>
      <c r="G4" s="1"/>
    </row>
    <row r="5" spans="1:7" x14ac:dyDescent="0.25">
      <c r="A5" t="s">
        <v>3</v>
      </c>
      <c r="B5">
        <v>1</v>
      </c>
    </row>
    <row r="8" spans="1:7" x14ac:dyDescent="0.25">
      <c r="C8" t="s">
        <v>4</v>
      </c>
    </row>
    <row r="10" spans="1:7" x14ac:dyDescent="0.25">
      <c r="B10" t="s">
        <v>2</v>
      </c>
      <c r="C10" t="s">
        <v>5</v>
      </c>
    </row>
    <row r="11" spans="1:7" x14ac:dyDescent="0.25">
      <c r="B11">
        <v>1</v>
      </c>
      <c r="C11">
        <f>D2/D$4</f>
        <v>0.69923861028442624</v>
      </c>
    </row>
    <row r="12" spans="1:7" x14ac:dyDescent="0.25">
      <c r="B12">
        <v>2</v>
      </c>
      <c r="C12">
        <f>D3/D$4</f>
        <v>0.30076138971557376</v>
      </c>
    </row>
    <row r="13" spans="1:7" x14ac:dyDescent="0.25">
      <c r="C13" t="s">
        <v>7</v>
      </c>
    </row>
    <row r="15" spans="1:7" x14ac:dyDescent="0.25">
      <c r="B15" t="s">
        <v>2</v>
      </c>
      <c r="C15" t="s">
        <v>5</v>
      </c>
    </row>
    <row r="16" spans="1:7" x14ac:dyDescent="0.25">
      <c r="B16">
        <v>1</v>
      </c>
      <c r="C16">
        <f>D2*B3/(B$2+B$3)+(1-D3)*B2/(B$2+B$3)</f>
        <v>0.57520293913934273</v>
      </c>
    </row>
    <row r="17" spans="2:6" x14ac:dyDescent="0.25">
      <c r="B17">
        <v>2</v>
      </c>
      <c r="C17">
        <f>D3*B2/(B$2+B$3)+(1-D2)*B3/(B$2+B$3)</f>
        <v>0.42479706086065727</v>
      </c>
    </row>
    <row r="18" spans="2:6" x14ac:dyDescent="0.25">
      <c r="C18">
        <f>SUM(C16:C17)</f>
        <v>1</v>
      </c>
    </row>
    <row r="20" spans="2:6" x14ac:dyDescent="0.25">
      <c r="C20" t="s">
        <v>8</v>
      </c>
    </row>
    <row r="22" spans="2:6" x14ac:dyDescent="0.25">
      <c r="B22" t="s">
        <v>2</v>
      </c>
      <c r="C22" t="s">
        <v>5</v>
      </c>
      <c r="E22" t="s">
        <v>9</v>
      </c>
      <c r="F22" s="2">
        <f>(1-D2-D3)/(SUM(B2:B3)-SUM(D2:D3))</f>
        <v>0.47546204016890242</v>
      </c>
    </row>
    <row r="23" spans="2:6" x14ac:dyDescent="0.25">
      <c r="B23">
        <v>1</v>
      </c>
      <c r="C23">
        <f>D2+(B2-D2)*$F$22</f>
        <v>0.47152364767389554</v>
      </c>
    </row>
    <row r="24" spans="2:6" x14ac:dyDescent="0.25">
      <c r="B24">
        <v>2</v>
      </c>
      <c r="C24">
        <f>D3+(B3-D3)*$F$22</f>
        <v>0.52847635232610446</v>
      </c>
    </row>
    <row r="25" spans="2:6" x14ac:dyDescent="0.25">
      <c r="C25">
        <f>SUM(C23:C24)</f>
        <v>1</v>
      </c>
    </row>
    <row r="29" spans="2:6" x14ac:dyDescent="0.25">
      <c r="B29" t="s">
        <v>2</v>
      </c>
      <c r="C29" t="s">
        <v>5</v>
      </c>
    </row>
    <row r="30" spans="2:6" x14ac:dyDescent="0.25">
      <c r="B30">
        <v>1</v>
      </c>
    </row>
    <row r="31" spans="2:6" x14ac:dyDescent="0.25">
      <c r="B3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35" sqref="B35"/>
    </sheetView>
  </sheetViews>
  <sheetFormatPr defaultRowHeight="15" x14ac:dyDescent="0.25"/>
  <sheetData>
    <row r="1" spans="1:8" x14ac:dyDescent="0.25">
      <c r="A1" t="s">
        <v>10</v>
      </c>
    </row>
    <row r="2" spans="1:8" x14ac:dyDescent="0.25">
      <c r="A2" t="s">
        <v>2</v>
      </c>
      <c r="B2" t="s">
        <v>0</v>
      </c>
      <c r="C2" t="s">
        <v>1</v>
      </c>
      <c r="D2" t="s">
        <v>11</v>
      </c>
      <c r="G2" t="s">
        <v>12</v>
      </c>
      <c r="H2" t="s">
        <v>3</v>
      </c>
    </row>
    <row r="3" spans="1:8" x14ac:dyDescent="0.25">
      <c r="A3">
        <v>1</v>
      </c>
      <c r="B3">
        <v>0.1</v>
      </c>
      <c r="C3">
        <v>0</v>
      </c>
      <c r="D3">
        <f t="shared" ref="D3:D12" si="0">G3/(SUM(G$3:G$12)-G3+EXP(-C3/$H$3))</f>
        <v>5.631922471434133E-2</v>
      </c>
      <c r="G3">
        <f>B3*EXP(-C3/$H$3)</f>
        <v>0.1</v>
      </c>
      <c r="H3">
        <v>2</v>
      </c>
    </row>
    <row r="4" spans="1:8" x14ac:dyDescent="0.25">
      <c r="A4">
        <v>2</v>
      </c>
      <c r="B4">
        <v>0.2</v>
      </c>
      <c r="C4">
        <v>2</v>
      </c>
      <c r="D4">
        <f t="shared" si="0"/>
        <v>6.2890955348007552E-2</v>
      </c>
      <c r="G4">
        <f t="shared" ref="G4:G12" si="1">B4*EXP(-C4/$H$3)</f>
        <v>7.357588823428847E-2</v>
      </c>
    </row>
    <row r="5" spans="1:8" x14ac:dyDescent="0.25">
      <c r="A5">
        <v>3</v>
      </c>
      <c r="B5">
        <v>0.3</v>
      </c>
      <c r="C5">
        <v>5</v>
      </c>
      <c r="D5">
        <f t="shared" si="0"/>
        <v>2.6392415788476838E-2</v>
      </c>
      <c r="G5">
        <f t="shared" si="1"/>
        <v>2.4625499587169638E-2</v>
      </c>
    </row>
    <row r="6" spans="1:8" x14ac:dyDescent="0.25">
      <c r="A6">
        <v>4</v>
      </c>
      <c r="B6">
        <v>0.4</v>
      </c>
      <c r="C6">
        <v>1</v>
      </c>
      <c r="D6">
        <f t="shared" si="0"/>
        <v>0.19573223632302533</v>
      </c>
      <c r="G6">
        <f t="shared" si="1"/>
        <v>0.24261226388505339</v>
      </c>
    </row>
    <row r="7" spans="1:8" x14ac:dyDescent="0.25">
      <c r="A7">
        <v>5</v>
      </c>
      <c r="B7">
        <v>0.5</v>
      </c>
      <c r="C7">
        <v>5</v>
      </c>
      <c r="D7">
        <f t="shared" si="0"/>
        <v>4.4775176361823821E-2</v>
      </c>
      <c r="G7">
        <f t="shared" si="1"/>
        <v>4.10424993119494E-2</v>
      </c>
    </row>
    <row r="8" spans="1:8" x14ac:dyDescent="0.25">
      <c r="A8">
        <v>6</v>
      </c>
      <c r="B8">
        <v>0.6</v>
      </c>
      <c r="C8">
        <v>1</v>
      </c>
      <c r="D8">
        <f t="shared" si="0"/>
        <v>0.32544876142574819</v>
      </c>
      <c r="G8">
        <f t="shared" si="1"/>
        <v>0.36391839582758007</v>
      </c>
    </row>
    <row r="9" spans="1:8" x14ac:dyDescent="0.25">
      <c r="A9">
        <v>7</v>
      </c>
      <c r="B9">
        <v>0.7</v>
      </c>
      <c r="C9">
        <v>8</v>
      </c>
      <c r="D9">
        <f t="shared" si="0"/>
        <v>1.4551278848446533E-2</v>
      </c>
      <c r="G9">
        <f t="shared" si="1"/>
        <v>1.2820947222113924E-2</v>
      </c>
    </row>
    <row r="10" spans="1:8" x14ac:dyDescent="0.25">
      <c r="A10">
        <v>8</v>
      </c>
      <c r="B10">
        <v>0.8</v>
      </c>
      <c r="C10">
        <v>10</v>
      </c>
      <c r="D10">
        <f t="shared" si="0"/>
        <v>6.1467788978649815E-3</v>
      </c>
      <c r="G10">
        <f t="shared" si="1"/>
        <v>5.3903575992683738E-3</v>
      </c>
    </row>
    <row r="11" spans="1:8" x14ac:dyDescent="0.25">
      <c r="A11">
        <v>9</v>
      </c>
      <c r="B11">
        <v>0.9</v>
      </c>
      <c r="C11">
        <v>15</v>
      </c>
      <c r="D11">
        <f t="shared" si="0"/>
        <v>5.6846583497181151E-4</v>
      </c>
      <c r="G11">
        <f t="shared" si="1"/>
        <v>4.9777593313305032E-4</v>
      </c>
    </row>
    <row r="12" spans="1:8" x14ac:dyDescent="0.25">
      <c r="A12">
        <v>10</v>
      </c>
      <c r="B12">
        <v>1</v>
      </c>
      <c r="C12">
        <v>9</v>
      </c>
      <c r="D12">
        <f t="shared" si="0"/>
        <v>1.2687403059349334E-2</v>
      </c>
      <c r="G12">
        <f t="shared" si="1"/>
        <v>1.1108996538242306E-2</v>
      </c>
    </row>
    <row r="13" spans="1:8" x14ac:dyDescent="0.25">
      <c r="A13" t="s">
        <v>13</v>
      </c>
      <c r="B13">
        <f>SUM(B3:B12)</f>
        <v>5.5</v>
      </c>
      <c r="D13">
        <f>SUM(D3:D12)</f>
        <v>0.74551269660205577</v>
      </c>
    </row>
    <row r="15" spans="1:8" x14ac:dyDescent="0.25">
      <c r="C15" t="s">
        <v>14</v>
      </c>
    </row>
    <row r="16" spans="1:8" x14ac:dyDescent="0.25">
      <c r="B16" t="s">
        <v>2</v>
      </c>
      <c r="C16" t="s">
        <v>5</v>
      </c>
      <c r="E16" t="s">
        <v>9</v>
      </c>
      <c r="F16">
        <f>(1-D13)/(B13-D13)</f>
        <v>5.3525708905788193E-2</v>
      </c>
    </row>
    <row r="17" spans="2:6" x14ac:dyDescent="0.25">
      <c r="B17">
        <v>1</v>
      </c>
      <c r="C17">
        <f t="shared" ref="C17:C26" si="2">D3+(B3-D3)*$F$16</f>
        <v>5.8657269177060642E-2</v>
      </c>
    </row>
    <row r="18" spans="2:6" x14ac:dyDescent="0.25">
      <c r="B18">
        <v>2</v>
      </c>
      <c r="C18">
        <f t="shared" si="2"/>
        <v>7.0229814160400819E-2</v>
      </c>
    </row>
    <row r="19" spans="2:6" x14ac:dyDescent="0.25">
      <c r="B19">
        <v>3</v>
      </c>
      <c r="C19">
        <f t="shared" si="2"/>
        <v>4.1037455695398753E-2</v>
      </c>
    </row>
    <row r="20" spans="2:6" x14ac:dyDescent="0.25">
      <c r="B20">
        <v>4</v>
      </c>
      <c r="C20">
        <f t="shared" si="2"/>
        <v>0.20666581318043542</v>
      </c>
    </row>
    <row r="21" spans="2:6" x14ac:dyDescent="0.25">
      <c r="B21">
        <v>5</v>
      </c>
      <c r="C21">
        <f t="shared" si="2"/>
        <v>6.9141407758569612E-2</v>
      </c>
    </row>
    <row r="22" spans="2:6" x14ac:dyDescent="0.25">
      <c r="B22">
        <v>6</v>
      </c>
      <c r="C22">
        <f t="shared" si="2"/>
        <v>0.3401443111013972</v>
      </c>
    </row>
    <row r="23" spans="2:6" x14ac:dyDescent="0.25">
      <c r="B23">
        <v>7</v>
      </c>
      <c r="C23">
        <f t="shared" si="2"/>
        <v>5.1240407566649368E-2</v>
      </c>
    </row>
    <row r="24" spans="2:6" x14ac:dyDescent="0.25">
      <c r="B24">
        <v>8</v>
      </c>
      <c r="C24">
        <f t="shared" si="2"/>
        <v>4.8638335324500175E-2</v>
      </c>
    </row>
    <row r="25" spans="2:6" x14ac:dyDescent="0.25">
      <c r="B25">
        <v>9</v>
      </c>
      <c r="C25">
        <f t="shared" si="2"/>
        <v>4.8711176313375598E-2</v>
      </c>
    </row>
    <row r="26" spans="2:6" x14ac:dyDescent="0.25">
      <c r="B26">
        <v>10</v>
      </c>
      <c r="C26">
        <f t="shared" si="2"/>
        <v>6.5534009722212391E-2</v>
      </c>
    </row>
    <row r="27" spans="2:6" x14ac:dyDescent="0.25">
      <c r="B27" t="s">
        <v>13</v>
      </c>
      <c r="C27">
        <f>SUM(C17:C26)</f>
        <v>0.99999999999999989</v>
      </c>
    </row>
    <row r="29" spans="2:6" x14ac:dyDescent="0.25">
      <c r="C29" t="s">
        <v>15</v>
      </c>
    </row>
    <row r="30" spans="2:6" x14ac:dyDescent="0.25">
      <c r="B30" t="s">
        <v>2</v>
      </c>
      <c r="C30" t="s">
        <v>16</v>
      </c>
      <c r="D30" t="s">
        <v>5</v>
      </c>
      <c r="E30" t="s">
        <v>9</v>
      </c>
      <c r="F30">
        <f>(1-D13-C41)/(B13-D13-C41)</f>
        <v>3.2030816779379856E-2</v>
      </c>
    </row>
    <row r="31" spans="2:6" x14ac:dyDescent="0.25">
      <c r="B31">
        <v>1</v>
      </c>
      <c r="C31">
        <f>(1-D$13)*(D3/B3)*(B3-D3)</f>
        <v>6.260559185511624E-3</v>
      </c>
      <c r="D31">
        <f>D3+C31+(B3-D3-C31)*$F$30</f>
        <v>6.3778383985601567E-2</v>
      </c>
    </row>
    <row r="32" spans="2:6" x14ac:dyDescent="0.25">
      <c r="B32">
        <v>2</v>
      </c>
      <c r="C32">
        <f t="shared" ref="C32:C40" si="3">(1-D$13)*(D4/B4)*(B4-D4)</f>
        <v>1.0972116770540276E-2</v>
      </c>
      <c r="D32">
        <f t="shared" ref="D32:D40" si="4">D4+C32+(B4-D4-C32)*$F$30</f>
        <v>7.7903340944632471E-2</v>
      </c>
    </row>
    <row r="33" spans="2:4" x14ac:dyDescent="0.25">
      <c r="B33">
        <v>3</v>
      </c>
      <c r="C33">
        <f t="shared" si="3"/>
        <v>6.1256494671736231E-3</v>
      </c>
      <c r="D33">
        <f t="shared" si="4"/>
        <v>4.1085730099240755E-2</v>
      </c>
    </row>
    <row r="34" spans="2:4" x14ac:dyDescent="0.25">
      <c r="B34">
        <v>4</v>
      </c>
      <c r="C34">
        <f t="shared" si="3"/>
        <v>2.5437142383349973E-2</v>
      </c>
      <c r="D34">
        <f t="shared" si="4"/>
        <v>0.22689746957157408</v>
      </c>
    </row>
    <row r="35" spans="2:4" x14ac:dyDescent="0.25">
      <c r="B35">
        <v>5</v>
      </c>
      <c r="C35">
        <f t="shared" si="3"/>
        <v>1.0374313243320128E-2</v>
      </c>
      <c r="D35">
        <f t="shared" si="4"/>
        <v>6.9398414797815194E-2</v>
      </c>
    </row>
    <row r="36" spans="2:4" x14ac:dyDescent="0.25">
      <c r="B36">
        <v>6</v>
      </c>
      <c r="C36">
        <f t="shared" si="3"/>
        <v>3.7898402144246369E-2</v>
      </c>
      <c r="D36">
        <f t="shared" si="4"/>
        <v>0.37092734721400461</v>
      </c>
    </row>
    <row r="37" spans="2:4" x14ac:dyDescent="0.25">
      <c r="B37">
        <v>7</v>
      </c>
      <c r="C37">
        <f t="shared" si="3"/>
        <v>3.6261370445913291E-3</v>
      </c>
      <c r="D37">
        <f t="shared" si="4"/>
        <v>4.0016750160611278E-2</v>
      </c>
    </row>
    <row r="38" spans="2:4" x14ac:dyDescent="0.25">
      <c r="B38">
        <v>8</v>
      </c>
      <c r="C38">
        <f t="shared" si="3"/>
        <v>1.552258103802088E-3</v>
      </c>
      <c r="D38">
        <f t="shared" si="4"/>
        <v>3.307708398159289E-2</v>
      </c>
    </row>
    <row r="39" spans="2:4" x14ac:dyDescent="0.25">
      <c r="B39">
        <v>9</v>
      </c>
      <c r="C39">
        <f t="shared" si="3"/>
        <v>1.4457596137277349E-4</v>
      </c>
      <c r="D39">
        <f t="shared" si="4"/>
        <v>2.9517937586651704E-2</v>
      </c>
    </row>
    <row r="40" spans="2:4" x14ac:dyDescent="0.25">
      <c r="B40">
        <v>10</v>
      </c>
      <c r="C40">
        <f t="shared" si="3"/>
        <v>3.1878181204898128E-3</v>
      </c>
      <c r="D40">
        <f t="shared" si="4"/>
        <v>4.7397541658275442E-2</v>
      </c>
    </row>
    <row r="41" spans="2:4" x14ac:dyDescent="0.25">
      <c r="B41" t="s">
        <v>13</v>
      </c>
      <c r="C41">
        <f>SUM(C31:C40)</f>
        <v>0.10557897242439798</v>
      </c>
      <c r="D41">
        <f>SUM(D31:D40)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9" sqref="A9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17</v>
      </c>
      <c r="E1" t="s">
        <v>18</v>
      </c>
    </row>
    <row r="2" spans="1:5" x14ac:dyDescent="0.25">
      <c r="A2">
        <v>1</v>
      </c>
      <c r="B2">
        <v>0.1</v>
      </c>
      <c r="C2">
        <v>0</v>
      </c>
      <c r="D2">
        <f>B2/(1+EXP((C2-$B$8)/$A$8))</f>
        <v>9.7763633037238978E-2</v>
      </c>
      <c r="E2">
        <f>D2/$D$6</f>
        <v>9.7762099551133796E-2</v>
      </c>
    </row>
    <row r="3" spans="1:5" x14ac:dyDescent="0.25">
      <c r="A3">
        <v>2</v>
      </c>
      <c r="B3">
        <v>0.5</v>
      </c>
      <c r="C3">
        <v>1</v>
      </c>
      <c r="D3">
        <f t="shared" ref="D3:D5" si="0">B3/(1+EXP((C3-$B$8)/$A$8))</f>
        <v>0.47072940530957558</v>
      </c>
      <c r="E3">
        <f t="shared" ref="E3:E5" si="1">D3/$D$6</f>
        <v>0.47072202161300131</v>
      </c>
    </row>
    <row r="4" spans="1:5" x14ac:dyDescent="0.25">
      <c r="A4">
        <v>3</v>
      </c>
      <c r="B4">
        <v>0.5</v>
      </c>
      <c r="C4">
        <v>3</v>
      </c>
      <c r="D4">
        <f t="shared" si="0"/>
        <v>0.3425920998552317</v>
      </c>
      <c r="E4">
        <f t="shared" si="1"/>
        <v>0.34258672607554946</v>
      </c>
    </row>
    <row r="5" spans="1:5" x14ac:dyDescent="0.25">
      <c r="A5">
        <v>4</v>
      </c>
      <c r="B5">
        <v>0.2</v>
      </c>
      <c r="C5">
        <v>4</v>
      </c>
      <c r="D5">
        <f t="shared" si="0"/>
        <v>8.8930547693737941E-2</v>
      </c>
      <c r="E5">
        <f t="shared" si="1"/>
        <v>8.8929152760315586E-2</v>
      </c>
    </row>
    <row r="6" spans="1:5" x14ac:dyDescent="0.25">
      <c r="D6">
        <f>SUM(D2:D5)</f>
        <v>1.000015685895784</v>
      </c>
    </row>
    <row r="7" spans="1:5" x14ac:dyDescent="0.25">
      <c r="A7" t="s">
        <v>3</v>
      </c>
      <c r="B7" t="s">
        <v>20</v>
      </c>
      <c r="C7" t="s">
        <v>19</v>
      </c>
    </row>
    <row r="8" spans="1:5" x14ac:dyDescent="0.25">
      <c r="A8">
        <v>1</v>
      </c>
      <c r="B8">
        <v>3.7776999999999998</v>
      </c>
      <c r="C8">
        <f>SUMPRODUCT(C2:C5,E2:E5)</f>
        <v>1.854198810880912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Smalltests</vt:lpstr>
      <vt:lpstr>ViableIdeas</vt:lpstr>
      <vt:lpstr>LogitLike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2022-02-15T10:11:20Z</dcterms:created>
  <dcterms:modified xsi:type="dcterms:W3CDTF">2022-02-15T15:17:19Z</dcterms:modified>
</cp:coreProperties>
</file>