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S\"/>
    </mc:Choice>
  </mc:AlternateContent>
  <xr:revisionPtr revIDLastSave="0" documentId="13_ncr:1_{F8018BBF-0561-42B2-9F6A-5070802C4E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B27" i="1"/>
  <c r="B26" i="1"/>
  <c r="B25" i="1"/>
  <c r="B24" i="1"/>
  <c r="B23" i="1"/>
  <c r="B22" i="1"/>
  <c r="B21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B18" i="1"/>
</calcChain>
</file>

<file path=xl/sharedStrings.xml><?xml version="1.0" encoding="utf-8"?>
<sst xmlns="http://schemas.openxmlformats.org/spreadsheetml/2006/main" count="447" uniqueCount="38">
  <si>
    <t>May</t>
  </si>
  <si>
    <t>J</t>
  </si>
  <si>
    <t>V</t>
  </si>
  <si>
    <t>S</t>
  </si>
  <si>
    <t>D</t>
  </si>
  <si>
    <t>L</t>
  </si>
  <si>
    <t>M</t>
  </si>
  <si>
    <t>Personal de SIS</t>
  </si>
  <si>
    <t>Franklin Córdova</t>
  </si>
  <si>
    <t>TT</t>
  </si>
  <si>
    <t>OA</t>
  </si>
  <si>
    <t>TD</t>
  </si>
  <si>
    <t>Fredey Flores</t>
  </si>
  <si>
    <t>F</t>
  </si>
  <si>
    <t>Javier Cano</t>
  </si>
  <si>
    <t>Julio Rodriguez</t>
  </si>
  <si>
    <t>N</t>
  </si>
  <si>
    <t>Carlos Ramos</t>
  </si>
  <si>
    <t>Silvia Hernandez</t>
  </si>
  <si>
    <t>Uso/DAAF</t>
  </si>
  <si>
    <t>Guisela Meneses</t>
  </si>
  <si>
    <t>P/NI</t>
  </si>
  <si>
    <t>Barbara Severino</t>
  </si>
  <si>
    <t>Haydee Fernandez</t>
  </si>
  <si>
    <t>Patrick Romero</t>
  </si>
  <si>
    <t>Luis Arancibia</t>
  </si>
  <si>
    <t>Jackeline Tapia</t>
  </si>
  <si>
    <t>Turno Tarde</t>
  </si>
  <si>
    <t>Turno Noche</t>
  </si>
  <si>
    <t>Turno Día</t>
  </si>
  <si>
    <t>REPORTE DE USO/ DAAF</t>
  </si>
  <si>
    <t>PROGRAMACION/ NI</t>
  </si>
  <si>
    <t>Usos OA</t>
  </si>
  <si>
    <t>ADMINISTRATIVO</t>
  </si>
  <si>
    <t>Descanso</t>
  </si>
  <si>
    <t>Feriado</t>
  </si>
  <si>
    <t>Vacaciones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</si>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</sst>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Arial"/>
    </font>
    <font>
      <b/>
      <sz val="12"/>
      <name val="Arial"/>
    </font>
    <font>
      <b/>
      <sz val="10"/>
      <name val="Arial"/>
    </font>
    <font>
      <sz val="13"/>
      <color rgb="FF093D93"/>
      <name val="Calibri"/>
    </font>
    <font>
      <sz val="7"/>
      <name val="Times New Roman"/>
    </font>
    <font>
      <sz val="7"/>
      <color rgb="FFFFFFFF"/>
      <name val="Times New Roman"/>
    </font>
    <font>
      <b/>
      <sz val="11"/>
      <color theme="1"/>
      <name val="Calibri"/>
      <family val="2"/>
      <scheme val="minor"/>
    </font>
    <font>
      <b/>
      <sz val="9"/>
      <name val="Arial1"/>
    </font>
    <font>
      <b/>
      <sz val="9"/>
      <color rgb="FF000000"/>
      <name val="Arial1"/>
    </font>
    <font>
      <b/>
      <sz val="10"/>
      <color rgb="FF000000"/>
      <name val="Arial1"/>
    </font>
    <font>
      <b/>
      <sz val="10"/>
      <color theme="0"/>
      <name val="Arial1"/>
    </font>
    <font>
      <sz val="7"/>
      <name val="Times New Roman"/>
      <family val="1"/>
    </font>
    <font>
      <b/>
      <sz val="9"/>
      <color theme="0"/>
      <name val="Arial1"/>
    </font>
  </fonts>
  <fills count="20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BC8E03"/>
        <bgColor rgb="FFBC8E03"/>
      </patternFill>
    </fill>
    <fill>
      <patternFill patternType="solid">
        <fgColor rgb="FFFCD5B4"/>
        <bgColor rgb="FFFCD5B4"/>
      </patternFill>
    </fill>
    <fill>
      <patternFill patternType="solid">
        <fgColor rgb="FF002060"/>
        <bgColor rgb="FF002060"/>
      </patternFill>
    </fill>
    <fill>
      <patternFill patternType="solid">
        <fgColor rgb="FF7AD694"/>
        <bgColor rgb="FF7AD694"/>
      </patternFill>
    </fill>
    <fill>
      <patternFill patternType="solid">
        <fgColor rgb="FFBDD7EE"/>
        <bgColor rgb="FFBDD7EE"/>
      </patternFill>
    </fill>
    <fill>
      <patternFill patternType="solid">
        <fgColor rgb="FF00B0F0"/>
        <bgColor rgb="FF00B0F0"/>
      </patternFill>
    </fill>
    <fill>
      <patternFill patternType="solid">
        <fgColor rgb="FF00FFFF"/>
        <bgColor rgb="FF00FFFF"/>
      </patternFill>
    </fill>
    <fill>
      <patternFill patternType="solid">
        <fgColor rgb="FFBC8E03"/>
        <bgColor rgb="FF99CC00"/>
      </patternFill>
    </fill>
    <fill>
      <patternFill patternType="solid">
        <fgColor rgb="FF7AD694"/>
        <bgColor rgb="FF008000"/>
      </patternFill>
    </fill>
    <fill>
      <patternFill patternType="solid">
        <fgColor rgb="FF00B0F0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FF00"/>
        <bgColor rgb="FFF8CBAD"/>
      </patternFill>
    </fill>
    <fill>
      <patternFill patternType="solid">
        <fgColor rgb="FF002060"/>
        <bgColor rgb="FFFF0000"/>
      </patternFill>
    </fill>
    <fill>
      <patternFill patternType="solid">
        <fgColor rgb="FF00FFFF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7" fillId="6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center"/>
    </xf>
    <xf numFmtId="0" fontId="9" fillId="12" borderId="10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8" borderId="11" xfId="0" applyFont="1" applyFill="1" applyBorder="1" applyAlignment="1">
      <alignment horizontal="left" vertical="center"/>
    </xf>
    <xf numFmtId="0" fontId="10" fillId="13" borderId="11" xfId="0" applyFont="1" applyFill="1" applyBorder="1" applyAlignment="1">
      <alignment horizontal="left" vertical="center"/>
    </xf>
    <xf numFmtId="0" fontId="11" fillId="14" borderId="11" xfId="0" applyFont="1" applyFill="1" applyBorder="1" applyAlignment="1">
      <alignment horizontal="left" vertical="center"/>
    </xf>
    <xf numFmtId="0" fontId="11" fillId="15" borderId="11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2" fillId="16" borderId="12" xfId="0" applyFont="1" applyFill="1" applyBorder="1" applyAlignment="1">
      <alignment horizontal="left" vertical="center"/>
    </xf>
    <xf numFmtId="0" fontId="11" fillId="17" borderId="12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/>
    </xf>
    <xf numFmtId="0" fontId="14" fillId="16" borderId="12" xfId="0" applyFont="1" applyFill="1" applyBorder="1" applyAlignment="1">
      <alignment horizontal="left" vertical="center"/>
    </xf>
    <xf numFmtId="0" fontId="10" fillId="17" borderId="12" xfId="0" applyFont="1" applyFill="1" applyBorder="1" applyAlignment="1">
      <alignment horizontal="left" vertical="center"/>
    </xf>
    <xf numFmtId="0" fontId="10" fillId="15" borderId="11" xfId="0" applyFont="1" applyFill="1" applyBorder="1" applyAlignment="1">
      <alignment horizontal="left" vertical="center"/>
    </xf>
    <xf numFmtId="0" fontId="10" fillId="14" borderId="1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"/>
  <sheetViews>
    <sheetView tabSelected="1" workbookViewId="0">
      <selection activeCell="F15" sqref="F15"/>
    </sheetView>
  </sheetViews>
  <sheetFormatPr baseColWidth="10" defaultColWidth="8.88671875" defaultRowHeight="14.4"/>
  <cols>
    <col min="1" max="1" width="21.21875" customWidth="1"/>
    <col min="2" max="32" width="10" customWidth="1"/>
    <col min="36" max="36" width="25.77734375" customWidth="1"/>
    <col min="37" max="37" width="14.21875" customWidth="1"/>
  </cols>
  <sheetData>
    <row r="1" spans="1:37" ht="17.399999999999999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6</v>
      </c>
      <c r="I1" s="2" t="s">
        <v>1</v>
      </c>
      <c r="J1" s="2" t="s">
        <v>2</v>
      </c>
      <c r="K1" s="3" t="s">
        <v>3</v>
      </c>
      <c r="L1" s="3" t="s">
        <v>4</v>
      </c>
      <c r="M1" s="2" t="s">
        <v>5</v>
      </c>
      <c r="N1" s="2" t="s">
        <v>6</v>
      </c>
      <c r="O1" s="2" t="s">
        <v>6</v>
      </c>
      <c r="P1" s="2" t="s">
        <v>1</v>
      </c>
      <c r="Q1" s="2" t="s">
        <v>2</v>
      </c>
      <c r="R1" s="3" t="s">
        <v>3</v>
      </c>
      <c r="S1" s="3" t="s">
        <v>4</v>
      </c>
      <c r="T1" s="2" t="s">
        <v>5</v>
      </c>
      <c r="U1" s="2" t="s">
        <v>6</v>
      </c>
      <c r="V1" s="2" t="s">
        <v>6</v>
      </c>
      <c r="W1" s="2" t="s">
        <v>1</v>
      </c>
      <c r="X1" s="2" t="s">
        <v>2</v>
      </c>
      <c r="Y1" s="3" t="s">
        <v>3</v>
      </c>
      <c r="Z1" s="3" t="s">
        <v>4</v>
      </c>
      <c r="AA1" s="2" t="s">
        <v>5</v>
      </c>
      <c r="AB1" s="2" t="s">
        <v>6</v>
      </c>
      <c r="AC1" s="2" t="s">
        <v>6</v>
      </c>
      <c r="AD1" s="2" t="s">
        <v>1</v>
      </c>
      <c r="AE1" s="2" t="s">
        <v>2</v>
      </c>
      <c r="AF1" s="4" t="s">
        <v>3</v>
      </c>
    </row>
    <row r="2" spans="1:37" ht="16.2" thickBot="1">
      <c r="A2" s="5" t="s">
        <v>7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7">
        <v>31</v>
      </c>
      <c r="AJ2" s="30" t="s">
        <v>27</v>
      </c>
      <c r="AK2" s="10" t="s">
        <v>9</v>
      </c>
    </row>
    <row r="3" spans="1:37" ht="18" thickBot="1">
      <c r="A3" s="8" t="s">
        <v>8</v>
      </c>
      <c r="B3" s="9" t="s">
        <v>4</v>
      </c>
      <c r="C3" s="10" t="s">
        <v>9</v>
      </c>
      <c r="D3" s="11" t="s">
        <v>10</v>
      </c>
      <c r="E3" s="11" t="s">
        <v>10</v>
      </c>
      <c r="F3" s="10" t="s">
        <v>9</v>
      </c>
      <c r="G3" s="47" t="s">
        <v>37</v>
      </c>
      <c r="H3" s="12" t="s">
        <v>11</v>
      </c>
      <c r="I3" s="9" t="s">
        <v>4</v>
      </c>
      <c r="J3" s="9" t="s">
        <v>4</v>
      </c>
      <c r="K3" s="10" t="s">
        <v>9</v>
      </c>
      <c r="L3" s="12" t="s">
        <v>11</v>
      </c>
      <c r="M3" s="12" t="s">
        <v>11</v>
      </c>
      <c r="N3" s="12" t="s">
        <v>11</v>
      </c>
      <c r="O3" s="12" t="s">
        <v>11</v>
      </c>
      <c r="P3" s="12" t="s">
        <v>11</v>
      </c>
      <c r="Q3" s="9" t="s">
        <v>4</v>
      </c>
      <c r="R3" s="9" t="s">
        <v>4</v>
      </c>
      <c r="S3" s="10" t="s">
        <v>9</v>
      </c>
      <c r="T3" s="12" t="s">
        <v>11</v>
      </c>
      <c r="U3" s="12" t="s">
        <v>11</v>
      </c>
      <c r="V3" s="10" t="s">
        <v>9</v>
      </c>
      <c r="W3" s="12" t="s">
        <v>11</v>
      </c>
      <c r="X3" s="12" t="s">
        <v>11</v>
      </c>
      <c r="Y3" s="9" t="s">
        <v>4</v>
      </c>
      <c r="Z3" s="9" t="s">
        <v>4</v>
      </c>
      <c r="AA3" s="10" t="s">
        <v>9</v>
      </c>
      <c r="AB3" s="12" t="s">
        <v>11</v>
      </c>
      <c r="AC3" s="12" t="s">
        <v>11</v>
      </c>
      <c r="AD3" s="12" t="s">
        <v>11</v>
      </c>
      <c r="AE3" s="12" t="s">
        <v>11</v>
      </c>
      <c r="AF3" s="13" t="s">
        <v>9</v>
      </c>
      <c r="AJ3" s="31" t="s">
        <v>28</v>
      </c>
      <c r="AK3" s="17" t="s">
        <v>16</v>
      </c>
    </row>
    <row r="4" spans="1:37" ht="17.399999999999999">
      <c r="A4" s="8" t="s">
        <v>12</v>
      </c>
      <c r="B4" s="10" t="s">
        <v>9</v>
      </c>
      <c r="C4" s="14" t="s">
        <v>13</v>
      </c>
      <c r="D4" s="12" t="s">
        <v>11</v>
      </c>
      <c r="E4" s="12" t="s">
        <v>11</v>
      </c>
      <c r="F4" s="9" t="s">
        <v>4</v>
      </c>
      <c r="G4" s="9" t="s">
        <v>4</v>
      </c>
      <c r="H4" s="10" t="s">
        <v>9</v>
      </c>
      <c r="I4" s="12" t="s">
        <v>11</v>
      </c>
      <c r="J4" s="12" t="s">
        <v>11</v>
      </c>
      <c r="K4" s="12" t="s">
        <v>11</v>
      </c>
      <c r="L4" s="10" t="s">
        <v>9</v>
      </c>
      <c r="M4" s="12" t="s">
        <v>11</v>
      </c>
      <c r="N4" s="9" t="s">
        <v>4</v>
      </c>
      <c r="O4" s="9" t="s">
        <v>4</v>
      </c>
      <c r="P4" s="12" t="s">
        <v>11</v>
      </c>
      <c r="Q4" s="10" t="s">
        <v>9</v>
      </c>
      <c r="R4" s="12" t="s">
        <v>11</v>
      </c>
      <c r="S4" s="12" t="s">
        <v>11</v>
      </c>
      <c r="T4" s="12" t="s">
        <v>11</v>
      </c>
      <c r="U4" s="12" t="s">
        <v>11</v>
      </c>
      <c r="V4" s="9" t="s">
        <v>4</v>
      </c>
      <c r="W4" s="9" t="s">
        <v>4</v>
      </c>
      <c r="X4" s="10" t="s">
        <v>9</v>
      </c>
      <c r="Y4" s="47" t="s">
        <v>37</v>
      </c>
      <c r="Z4" s="12" t="s">
        <v>11</v>
      </c>
      <c r="AA4" s="12" t="s">
        <v>11</v>
      </c>
      <c r="AB4" s="10" t="s">
        <v>9</v>
      </c>
      <c r="AC4" s="12" t="s">
        <v>11</v>
      </c>
      <c r="AD4" s="9" t="s">
        <v>4</v>
      </c>
      <c r="AE4" s="9" t="s">
        <v>4</v>
      </c>
      <c r="AF4" s="15" t="s">
        <v>10</v>
      </c>
      <c r="AJ4" s="32" t="s">
        <v>29</v>
      </c>
      <c r="AK4" s="12" t="s">
        <v>11</v>
      </c>
    </row>
    <row r="5" spans="1:37" ht="17.399999999999999">
      <c r="A5" s="8" t="s">
        <v>14</v>
      </c>
      <c r="B5" s="12" t="s">
        <v>11</v>
      </c>
      <c r="C5" s="12" t="s">
        <v>11</v>
      </c>
      <c r="D5" s="10" t="s">
        <v>9</v>
      </c>
      <c r="E5" s="14" t="s">
        <v>13</v>
      </c>
      <c r="F5" s="12" t="s">
        <v>11</v>
      </c>
      <c r="G5" s="9" t="s">
        <v>4</v>
      </c>
      <c r="H5" s="9" t="s">
        <v>4</v>
      </c>
      <c r="I5" s="10" t="s">
        <v>9</v>
      </c>
      <c r="J5" s="12" t="s">
        <v>11</v>
      </c>
      <c r="K5" s="12" t="s">
        <v>11</v>
      </c>
      <c r="L5" s="12" t="s">
        <v>11</v>
      </c>
      <c r="M5" s="12" t="s">
        <v>11</v>
      </c>
      <c r="N5" s="10" t="s">
        <v>9</v>
      </c>
      <c r="O5" s="9" t="s">
        <v>4</v>
      </c>
      <c r="P5" s="9" t="s">
        <v>4</v>
      </c>
      <c r="Q5" s="12" t="s">
        <v>11</v>
      </c>
      <c r="R5" s="10" t="s">
        <v>9</v>
      </c>
      <c r="S5" s="12" t="s">
        <v>11</v>
      </c>
      <c r="T5" s="12" t="s">
        <v>11</v>
      </c>
      <c r="U5" s="12" t="s">
        <v>11</v>
      </c>
      <c r="V5" s="12" t="s">
        <v>11</v>
      </c>
      <c r="W5" s="9" t="s">
        <v>4</v>
      </c>
      <c r="X5" s="9" t="s">
        <v>4</v>
      </c>
      <c r="Y5" s="10" t="s">
        <v>9</v>
      </c>
      <c r="Z5" s="12" t="s">
        <v>11</v>
      </c>
      <c r="AA5" s="12" t="s">
        <v>11</v>
      </c>
      <c r="AB5" s="47" t="s">
        <v>37</v>
      </c>
      <c r="AC5" s="10" t="s">
        <v>9</v>
      </c>
      <c r="AD5" s="12" t="s">
        <v>11</v>
      </c>
      <c r="AE5" s="9" t="s">
        <v>4</v>
      </c>
      <c r="AF5" s="16" t="s">
        <v>4</v>
      </c>
      <c r="AJ5" s="33" t="s">
        <v>30</v>
      </c>
      <c r="AK5" s="20" t="s">
        <v>19</v>
      </c>
    </row>
    <row r="6" spans="1:37" ht="17.399999999999999">
      <c r="A6" s="8" t="s">
        <v>15</v>
      </c>
      <c r="B6" s="12" t="s">
        <v>11</v>
      </c>
      <c r="C6" s="17" t="s">
        <v>16</v>
      </c>
      <c r="D6" s="17" t="s">
        <v>16</v>
      </c>
      <c r="E6" s="9" t="s">
        <v>4</v>
      </c>
      <c r="F6" s="9" t="s">
        <v>4</v>
      </c>
      <c r="G6" s="10" t="s">
        <v>9</v>
      </c>
      <c r="H6" s="14" t="s">
        <v>13</v>
      </c>
      <c r="I6" s="12" t="s">
        <v>11</v>
      </c>
      <c r="J6" s="10" t="s">
        <v>9</v>
      </c>
      <c r="K6" s="17" t="s">
        <v>16</v>
      </c>
      <c r="L6" s="12" t="s">
        <v>11</v>
      </c>
      <c r="M6" s="9" t="s">
        <v>4</v>
      </c>
      <c r="N6" s="9" t="s">
        <v>4</v>
      </c>
      <c r="O6" s="10" t="s">
        <v>9</v>
      </c>
      <c r="P6" s="12" t="s">
        <v>11</v>
      </c>
      <c r="Q6" s="12" t="s">
        <v>11</v>
      </c>
      <c r="R6" s="12" t="s">
        <v>11</v>
      </c>
      <c r="S6" s="12" t="s">
        <v>11</v>
      </c>
      <c r="T6" s="10" t="s">
        <v>9</v>
      </c>
      <c r="U6" s="9" t="s">
        <v>4</v>
      </c>
      <c r="V6" s="9" t="s">
        <v>4</v>
      </c>
      <c r="W6" s="10" t="s">
        <v>9</v>
      </c>
      <c r="X6" s="47" t="s">
        <v>37</v>
      </c>
      <c r="Y6" s="12" t="s">
        <v>11</v>
      </c>
      <c r="Z6" s="12" t="s">
        <v>11</v>
      </c>
      <c r="AA6" s="12" t="s">
        <v>11</v>
      </c>
      <c r="AB6" s="12" t="s">
        <v>11</v>
      </c>
      <c r="AC6" s="9" t="s">
        <v>4</v>
      </c>
      <c r="AD6" s="9" t="s">
        <v>4</v>
      </c>
      <c r="AE6" s="10" t="s">
        <v>9</v>
      </c>
      <c r="AF6" s="18" t="s">
        <v>11</v>
      </c>
      <c r="AJ6" s="34" t="s">
        <v>31</v>
      </c>
      <c r="AK6" s="22" t="s">
        <v>21</v>
      </c>
    </row>
    <row r="7" spans="1:37" ht="17.399999999999999">
      <c r="A7" s="8" t="s">
        <v>17</v>
      </c>
      <c r="B7" s="17" t="s">
        <v>16</v>
      </c>
      <c r="C7" s="9" t="s">
        <v>4</v>
      </c>
      <c r="D7" s="9" t="s">
        <v>4</v>
      </c>
      <c r="E7" s="10" t="s">
        <v>9</v>
      </c>
      <c r="F7" s="14" t="s">
        <v>13</v>
      </c>
      <c r="G7" s="12" t="s">
        <v>11</v>
      </c>
      <c r="H7" s="12" t="s">
        <v>11</v>
      </c>
      <c r="I7" s="12" t="s">
        <v>11</v>
      </c>
      <c r="J7" s="47" t="s">
        <v>37</v>
      </c>
      <c r="K7" s="9" t="s">
        <v>4</v>
      </c>
      <c r="L7" s="9" t="s">
        <v>4</v>
      </c>
      <c r="M7" s="10" t="s">
        <v>9</v>
      </c>
      <c r="N7" s="12" t="s">
        <v>11</v>
      </c>
      <c r="O7" s="12" t="s">
        <v>11</v>
      </c>
      <c r="P7" s="10" t="s">
        <v>9</v>
      </c>
      <c r="Q7" s="12" t="s">
        <v>11</v>
      </c>
      <c r="R7" s="17" t="s">
        <v>16</v>
      </c>
      <c r="S7" s="9" t="s">
        <v>4</v>
      </c>
      <c r="T7" s="9" t="s">
        <v>4</v>
      </c>
      <c r="U7" s="10" t="s">
        <v>9</v>
      </c>
      <c r="V7" s="12" t="s">
        <v>11</v>
      </c>
      <c r="W7" s="12" t="s">
        <v>11</v>
      </c>
      <c r="X7" s="12" t="s">
        <v>11</v>
      </c>
      <c r="Y7" s="17" t="s">
        <v>16</v>
      </c>
      <c r="Z7" s="10" t="s">
        <v>9</v>
      </c>
      <c r="AA7" s="9" t="s">
        <v>4</v>
      </c>
      <c r="AB7" s="9" t="s">
        <v>4</v>
      </c>
      <c r="AC7" s="12" t="s">
        <v>11</v>
      </c>
      <c r="AD7" s="10" t="s">
        <v>9</v>
      </c>
      <c r="AE7" s="12" t="s">
        <v>11</v>
      </c>
      <c r="AF7" s="19" t="s">
        <v>16</v>
      </c>
      <c r="AJ7" s="46" t="s">
        <v>32</v>
      </c>
      <c r="AK7" s="11" t="s">
        <v>10</v>
      </c>
    </row>
    <row r="8" spans="1:37" ht="17.399999999999999">
      <c r="A8" s="8" t="s">
        <v>18</v>
      </c>
      <c r="B8" s="47" t="s">
        <v>37</v>
      </c>
      <c r="C8" s="14" t="s">
        <v>13</v>
      </c>
      <c r="D8" s="20" t="s">
        <v>19</v>
      </c>
      <c r="E8" s="20" t="s">
        <v>19</v>
      </c>
      <c r="F8" s="9" t="s">
        <v>4</v>
      </c>
      <c r="G8" s="9" t="s">
        <v>4</v>
      </c>
      <c r="H8" s="20" t="s">
        <v>19</v>
      </c>
      <c r="I8" s="47" t="s">
        <v>37</v>
      </c>
      <c r="J8" s="47" t="s">
        <v>37</v>
      </c>
      <c r="K8" s="47" t="s">
        <v>37</v>
      </c>
      <c r="L8" s="20" t="s">
        <v>19</v>
      </c>
      <c r="M8" s="9" t="s">
        <v>4</v>
      </c>
      <c r="N8" s="9" t="s">
        <v>4</v>
      </c>
      <c r="O8" s="20" t="s">
        <v>19</v>
      </c>
      <c r="P8" s="47" t="s">
        <v>37</v>
      </c>
      <c r="Q8" s="20" t="s">
        <v>19</v>
      </c>
      <c r="R8" s="20" t="s">
        <v>19</v>
      </c>
      <c r="S8" s="20" t="s">
        <v>19</v>
      </c>
      <c r="T8" s="9" t="s">
        <v>4</v>
      </c>
      <c r="U8" s="9" t="s">
        <v>4</v>
      </c>
      <c r="V8" s="20" t="s">
        <v>19</v>
      </c>
      <c r="W8" s="47" t="s">
        <v>37</v>
      </c>
      <c r="X8" s="20" t="s">
        <v>19</v>
      </c>
      <c r="Y8" s="20" t="s">
        <v>19</v>
      </c>
      <c r="Z8" s="20" t="s">
        <v>19</v>
      </c>
      <c r="AA8" s="9" t="s">
        <v>4</v>
      </c>
      <c r="AB8" s="9" t="s">
        <v>4</v>
      </c>
      <c r="AC8" s="47" t="s">
        <v>37</v>
      </c>
      <c r="AD8" s="47" t="s">
        <v>37</v>
      </c>
      <c r="AE8" s="20" t="s">
        <v>19</v>
      </c>
      <c r="AF8" s="21" t="s">
        <v>19</v>
      </c>
      <c r="AJ8" s="45" t="s">
        <v>33</v>
      </c>
      <c r="AK8" s="41" t="s">
        <v>37</v>
      </c>
    </row>
    <row r="9" spans="1:37" ht="18" thickBot="1">
      <c r="A9" s="8" t="s">
        <v>20</v>
      </c>
      <c r="B9" s="22" t="s">
        <v>21</v>
      </c>
      <c r="C9" s="14" t="s">
        <v>13</v>
      </c>
      <c r="D9" s="9" t="s">
        <v>4</v>
      </c>
      <c r="E9" s="9" t="s">
        <v>4</v>
      </c>
      <c r="F9" s="20" t="s">
        <v>19</v>
      </c>
      <c r="G9" s="20" t="s">
        <v>19</v>
      </c>
      <c r="H9" s="22" t="s">
        <v>21</v>
      </c>
      <c r="I9" s="47" t="s">
        <v>37</v>
      </c>
      <c r="J9" s="22" t="s">
        <v>21</v>
      </c>
      <c r="K9" s="9" t="s">
        <v>4</v>
      </c>
      <c r="L9" s="9" t="s">
        <v>4</v>
      </c>
      <c r="M9" s="20" t="s">
        <v>19</v>
      </c>
      <c r="N9" s="20" t="s">
        <v>19</v>
      </c>
      <c r="O9" s="22" t="s">
        <v>21</v>
      </c>
      <c r="P9" s="22" t="s">
        <v>21</v>
      </c>
      <c r="Q9" s="22" t="s">
        <v>21</v>
      </c>
      <c r="R9" s="9" t="s">
        <v>4</v>
      </c>
      <c r="S9" s="9" t="s">
        <v>4</v>
      </c>
      <c r="T9" s="20" t="s">
        <v>19</v>
      </c>
      <c r="U9" s="20" t="s">
        <v>19</v>
      </c>
      <c r="V9" s="22" t="s">
        <v>21</v>
      </c>
      <c r="W9" s="47" t="s">
        <v>37</v>
      </c>
      <c r="X9" s="22" t="s">
        <v>21</v>
      </c>
      <c r="Y9" s="9" t="s">
        <v>4</v>
      </c>
      <c r="Z9" s="9" t="s">
        <v>4</v>
      </c>
      <c r="AA9" s="20" t="s">
        <v>19</v>
      </c>
      <c r="AB9" s="20" t="s">
        <v>19</v>
      </c>
      <c r="AC9" s="22" t="s">
        <v>21</v>
      </c>
      <c r="AD9" s="22" t="s">
        <v>21</v>
      </c>
      <c r="AE9" s="22" t="s">
        <v>21</v>
      </c>
      <c r="AF9" s="16" t="s">
        <v>4</v>
      </c>
      <c r="AJ9" s="42" t="s">
        <v>34</v>
      </c>
      <c r="AK9" s="9" t="s">
        <v>4</v>
      </c>
    </row>
    <row r="10" spans="1:37" ht="18" thickBot="1">
      <c r="A10" s="8" t="s">
        <v>22</v>
      </c>
      <c r="B10" s="11" t="s">
        <v>10</v>
      </c>
      <c r="C10" s="14" t="s">
        <v>13</v>
      </c>
      <c r="D10" s="9" t="s">
        <v>4</v>
      </c>
      <c r="E10" s="9" t="s">
        <v>4</v>
      </c>
      <c r="F10" s="22" t="s">
        <v>21</v>
      </c>
      <c r="G10" s="22" t="s">
        <v>21</v>
      </c>
      <c r="H10" s="47" t="s">
        <v>37</v>
      </c>
      <c r="I10" s="11" t="s">
        <v>10</v>
      </c>
      <c r="J10" s="11" t="s">
        <v>10</v>
      </c>
      <c r="K10" s="9" t="s">
        <v>4</v>
      </c>
      <c r="L10" s="9" t="s">
        <v>4</v>
      </c>
      <c r="M10" s="22" t="s">
        <v>21</v>
      </c>
      <c r="N10" s="22" t="s">
        <v>21</v>
      </c>
      <c r="O10" s="11" t="s">
        <v>10</v>
      </c>
      <c r="P10" s="11" t="s">
        <v>10</v>
      </c>
      <c r="Q10" s="47" t="s">
        <v>37</v>
      </c>
      <c r="R10" s="9" t="s">
        <v>4</v>
      </c>
      <c r="S10" s="9" t="s">
        <v>4</v>
      </c>
      <c r="T10" s="22" t="s">
        <v>21</v>
      </c>
      <c r="U10" s="22" t="s">
        <v>21</v>
      </c>
      <c r="V10" s="11" t="s">
        <v>10</v>
      </c>
      <c r="W10" s="11" t="s">
        <v>10</v>
      </c>
      <c r="X10" s="11" t="s">
        <v>10</v>
      </c>
      <c r="Y10" s="9" t="s">
        <v>4</v>
      </c>
      <c r="Z10" s="9" t="s">
        <v>4</v>
      </c>
      <c r="AA10" s="22" t="s">
        <v>21</v>
      </c>
      <c r="AB10" s="22" t="s">
        <v>21</v>
      </c>
      <c r="AC10" s="11" t="s">
        <v>10</v>
      </c>
      <c r="AD10" s="11" t="s">
        <v>10</v>
      </c>
      <c r="AE10" s="11" t="s">
        <v>10</v>
      </c>
      <c r="AF10" s="16" t="s">
        <v>4</v>
      </c>
      <c r="AJ10" s="43" t="s">
        <v>35</v>
      </c>
      <c r="AK10" s="14" t="s">
        <v>13</v>
      </c>
    </row>
    <row r="11" spans="1:37" ht="18" thickBot="1">
      <c r="A11" s="8" t="s">
        <v>23</v>
      </c>
      <c r="B11" s="20" t="s">
        <v>19</v>
      </c>
      <c r="C11" s="20" t="s">
        <v>19</v>
      </c>
      <c r="D11" s="9" t="s">
        <v>4</v>
      </c>
      <c r="E11" s="9" t="s">
        <v>4</v>
      </c>
      <c r="F11" s="14" t="s">
        <v>13</v>
      </c>
      <c r="G11" s="11" t="s">
        <v>10</v>
      </c>
      <c r="H11" s="11" t="s">
        <v>10</v>
      </c>
      <c r="I11" s="20" t="s">
        <v>19</v>
      </c>
      <c r="J11" s="11" t="s">
        <v>10</v>
      </c>
      <c r="K11" s="11" t="s">
        <v>10</v>
      </c>
      <c r="L11" s="11" t="s">
        <v>10</v>
      </c>
      <c r="M11" s="9" t="s">
        <v>4</v>
      </c>
      <c r="N11" s="9" t="s">
        <v>4</v>
      </c>
      <c r="O11" s="11" t="s">
        <v>10</v>
      </c>
      <c r="P11" s="20" t="s">
        <v>19</v>
      </c>
      <c r="Q11" s="11" t="s">
        <v>10</v>
      </c>
      <c r="R11" s="9" t="s">
        <v>4</v>
      </c>
      <c r="S11" s="9" t="s">
        <v>4</v>
      </c>
      <c r="T11" s="11" t="s">
        <v>10</v>
      </c>
      <c r="U11" s="11" t="s">
        <v>10</v>
      </c>
      <c r="V11" s="47" t="s">
        <v>37</v>
      </c>
      <c r="W11" s="20" t="s">
        <v>19</v>
      </c>
      <c r="X11" s="11" t="s">
        <v>10</v>
      </c>
      <c r="Y11" s="11" t="s">
        <v>10</v>
      </c>
      <c r="Z11" s="11" t="s">
        <v>10</v>
      </c>
      <c r="AA11" s="9" t="s">
        <v>4</v>
      </c>
      <c r="AB11" s="9" t="s">
        <v>4</v>
      </c>
      <c r="AC11" s="20" t="s">
        <v>19</v>
      </c>
      <c r="AD11" s="11" t="s">
        <v>10</v>
      </c>
      <c r="AE11" s="11" t="s">
        <v>10</v>
      </c>
      <c r="AF11" s="16" t="s">
        <v>4</v>
      </c>
      <c r="AJ11" s="44" t="s">
        <v>36</v>
      </c>
      <c r="AK11" s="26" t="s">
        <v>2</v>
      </c>
    </row>
    <row r="12" spans="1:37" ht="17.399999999999999">
      <c r="A12" s="8" t="s">
        <v>24</v>
      </c>
      <c r="B12" s="20" t="s">
        <v>19</v>
      </c>
      <c r="C12" s="22" t="s">
        <v>21</v>
      </c>
      <c r="D12" s="9" t="s">
        <v>4</v>
      </c>
      <c r="E12" s="9" t="s">
        <v>4</v>
      </c>
      <c r="F12" s="14" t="s">
        <v>13</v>
      </c>
      <c r="G12" s="11" t="s">
        <v>10</v>
      </c>
      <c r="H12" s="11" t="s">
        <v>10</v>
      </c>
      <c r="I12" s="22" t="s">
        <v>21</v>
      </c>
      <c r="J12" s="20" t="s">
        <v>19</v>
      </c>
      <c r="K12" s="22" t="s">
        <v>21</v>
      </c>
      <c r="L12" s="9" t="s">
        <v>4</v>
      </c>
      <c r="M12" s="9" t="s">
        <v>4</v>
      </c>
      <c r="N12" s="11" t="s">
        <v>10</v>
      </c>
      <c r="O12" s="22" t="s">
        <v>21</v>
      </c>
      <c r="P12" s="22" t="s">
        <v>21</v>
      </c>
      <c r="Q12" s="22" t="s">
        <v>21</v>
      </c>
      <c r="R12" s="22" t="s">
        <v>21</v>
      </c>
      <c r="S12" s="22" t="s">
        <v>21</v>
      </c>
      <c r="T12" s="9" t="s">
        <v>4</v>
      </c>
      <c r="U12" s="9" t="s">
        <v>4</v>
      </c>
      <c r="V12" s="22" t="s">
        <v>21</v>
      </c>
      <c r="W12" s="11" t="s">
        <v>10</v>
      </c>
      <c r="X12" s="11" t="s">
        <v>10</v>
      </c>
      <c r="Y12" s="22" t="s">
        <v>21</v>
      </c>
      <c r="Z12" s="47" t="s">
        <v>37</v>
      </c>
      <c r="AA12" s="11" t="s">
        <v>10</v>
      </c>
      <c r="AB12" s="9" t="s">
        <v>4</v>
      </c>
      <c r="AC12" s="9" t="s">
        <v>4</v>
      </c>
      <c r="AD12" s="22" t="s">
        <v>21</v>
      </c>
      <c r="AE12" s="11" t="s">
        <v>10</v>
      </c>
      <c r="AF12" s="23" t="s">
        <v>21</v>
      </c>
    </row>
    <row r="13" spans="1:37" ht="17.399999999999999">
      <c r="A13" s="8" t="s">
        <v>25</v>
      </c>
      <c r="B13" s="22" t="s">
        <v>21</v>
      </c>
      <c r="C13" s="11" t="s">
        <v>10</v>
      </c>
      <c r="D13" s="22" t="s">
        <v>21</v>
      </c>
      <c r="E13" s="22" t="s">
        <v>21</v>
      </c>
      <c r="F13" s="11" t="s">
        <v>10</v>
      </c>
      <c r="G13" s="14" t="s">
        <v>13</v>
      </c>
      <c r="H13" s="9" t="s">
        <v>4</v>
      </c>
      <c r="I13" s="9" t="s">
        <v>4</v>
      </c>
      <c r="J13" s="47" t="s">
        <v>37</v>
      </c>
      <c r="K13" s="20" t="s">
        <v>19</v>
      </c>
      <c r="L13" s="22" t="s">
        <v>21</v>
      </c>
      <c r="M13" s="11" t="s">
        <v>10</v>
      </c>
      <c r="N13" s="22" t="s">
        <v>21</v>
      </c>
      <c r="O13" s="11" t="s">
        <v>10</v>
      </c>
      <c r="P13" s="9" t="s">
        <v>4</v>
      </c>
      <c r="Q13" s="9" t="s">
        <v>4</v>
      </c>
      <c r="R13" s="11" t="s">
        <v>10</v>
      </c>
      <c r="S13" s="11" t="s">
        <v>10</v>
      </c>
      <c r="T13" s="11" t="s">
        <v>10</v>
      </c>
      <c r="U13" s="11" t="s">
        <v>10</v>
      </c>
      <c r="V13" s="22" t="s">
        <v>21</v>
      </c>
      <c r="W13" s="22" t="s">
        <v>21</v>
      </c>
      <c r="X13" s="9" t="s">
        <v>4</v>
      </c>
      <c r="Y13" s="9" t="s">
        <v>4</v>
      </c>
      <c r="Z13" s="22" t="s">
        <v>21</v>
      </c>
      <c r="AA13" s="22" t="s">
        <v>21</v>
      </c>
      <c r="AB13" s="11" t="s">
        <v>10</v>
      </c>
      <c r="AC13" s="20" t="s">
        <v>19</v>
      </c>
      <c r="AD13" s="20" t="s">
        <v>19</v>
      </c>
      <c r="AE13" s="22" t="s">
        <v>21</v>
      </c>
      <c r="AF13" s="16" t="s">
        <v>4</v>
      </c>
    </row>
    <row r="14" spans="1:37" ht="17.399999999999999">
      <c r="A14" s="24" t="s">
        <v>26</v>
      </c>
      <c r="B14" s="25" t="s">
        <v>13</v>
      </c>
      <c r="C14" s="26" t="s">
        <v>2</v>
      </c>
      <c r="D14" s="27" t="s">
        <v>4</v>
      </c>
      <c r="E14" s="28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7" t="s">
        <v>4</v>
      </c>
      <c r="L14" s="28" t="s">
        <v>16</v>
      </c>
      <c r="M14" s="28" t="s">
        <v>16</v>
      </c>
      <c r="N14" s="28" t="s">
        <v>16</v>
      </c>
      <c r="O14" s="28" t="s">
        <v>16</v>
      </c>
      <c r="P14" s="28" t="s">
        <v>16</v>
      </c>
      <c r="Q14" s="28" t="s">
        <v>16</v>
      </c>
      <c r="R14" s="27" t="s">
        <v>4</v>
      </c>
      <c r="S14" s="28" t="s">
        <v>16</v>
      </c>
      <c r="T14" s="28" t="s">
        <v>16</v>
      </c>
      <c r="U14" s="28" t="s">
        <v>16</v>
      </c>
      <c r="V14" s="28" t="s">
        <v>16</v>
      </c>
      <c r="W14" s="28" t="s">
        <v>16</v>
      </c>
      <c r="X14" s="28" t="s">
        <v>16</v>
      </c>
      <c r="Y14" s="27" t="s">
        <v>4</v>
      </c>
      <c r="Z14" s="28" t="s">
        <v>16</v>
      </c>
      <c r="AA14" s="28" t="s">
        <v>16</v>
      </c>
      <c r="AB14" s="28" t="s">
        <v>16</v>
      </c>
      <c r="AC14" s="28" t="s">
        <v>16</v>
      </c>
      <c r="AD14" s="28" t="s">
        <v>16</v>
      </c>
      <c r="AE14" s="28" t="s">
        <v>16</v>
      </c>
      <c r="AF14" s="29" t="s">
        <v>4</v>
      </c>
    </row>
    <row r="18" spans="1:32" ht="15" thickBot="1">
      <c r="A18" s="30" t="s">
        <v>27</v>
      </c>
      <c r="B18" s="40">
        <f>COUNTIF(B$3:B$14,"TT")</f>
        <v>1</v>
      </c>
      <c r="C18" s="40">
        <f t="shared" ref="C18:AF18" si="0">COUNTIF(C$3:C$14,"TT")</f>
        <v>1</v>
      </c>
      <c r="D18" s="40">
        <f t="shared" si="0"/>
        <v>1</v>
      </c>
      <c r="E18" s="40">
        <f t="shared" si="0"/>
        <v>1</v>
      </c>
      <c r="F18" s="40">
        <f t="shared" si="0"/>
        <v>1</v>
      </c>
      <c r="G18" s="40">
        <f t="shared" si="0"/>
        <v>1</v>
      </c>
      <c r="H18" s="40">
        <f t="shared" si="0"/>
        <v>1</v>
      </c>
      <c r="I18" s="40">
        <f t="shared" si="0"/>
        <v>1</v>
      </c>
      <c r="J18" s="40">
        <f t="shared" si="0"/>
        <v>1</v>
      </c>
      <c r="K18" s="40">
        <f t="shared" si="0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0">
        <f t="shared" si="0"/>
        <v>1</v>
      </c>
      <c r="T18" s="40">
        <f t="shared" si="0"/>
        <v>1</v>
      </c>
      <c r="U18" s="40">
        <f t="shared" si="0"/>
        <v>1</v>
      </c>
      <c r="V18" s="40">
        <f t="shared" si="0"/>
        <v>1</v>
      </c>
      <c r="W18" s="40">
        <f t="shared" si="0"/>
        <v>1</v>
      </c>
      <c r="X18" s="40">
        <f t="shared" si="0"/>
        <v>1</v>
      </c>
      <c r="Y18" s="40">
        <f t="shared" si="0"/>
        <v>1</v>
      </c>
      <c r="Z18" s="40">
        <f t="shared" si="0"/>
        <v>1</v>
      </c>
      <c r="AA18" s="40">
        <f t="shared" si="0"/>
        <v>1</v>
      </c>
      <c r="AB18" s="40">
        <f t="shared" si="0"/>
        <v>1</v>
      </c>
      <c r="AC18" s="40">
        <f t="shared" si="0"/>
        <v>1</v>
      </c>
      <c r="AD18" s="40">
        <f t="shared" si="0"/>
        <v>1</v>
      </c>
      <c r="AE18" s="40">
        <f t="shared" si="0"/>
        <v>1</v>
      </c>
      <c r="AF18" s="40">
        <f t="shared" si="0"/>
        <v>1</v>
      </c>
    </row>
    <row r="19" spans="1:32" ht="15" thickBot="1">
      <c r="A19" s="31" t="s">
        <v>28</v>
      </c>
      <c r="B19" s="40">
        <f>COUNTIF(B$3:B$14,"N")</f>
        <v>1</v>
      </c>
      <c r="C19" s="40">
        <f t="shared" ref="C19:AF19" si="1">COUNTIF(C$3:C$14,"N")</f>
        <v>1</v>
      </c>
      <c r="D19" s="40">
        <f t="shared" si="1"/>
        <v>1</v>
      </c>
      <c r="E19" s="40">
        <f t="shared" si="1"/>
        <v>1</v>
      </c>
      <c r="F19" s="40">
        <f t="shared" si="1"/>
        <v>1</v>
      </c>
      <c r="G19" s="40">
        <f t="shared" si="1"/>
        <v>1</v>
      </c>
      <c r="H19" s="40">
        <f t="shared" si="1"/>
        <v>1</v>
      </c>
      <c r="I19" s="40">
        <f t="shared" si="1"/>
        <v>1</v>
      </c>
      <c r="J19" s="40">
        <f t="shared" si="1"/>
        <v>1</v>
      </c>
      <c r="K19" s="40">
        <f t="shared" si="1"/>
        <v>1</v>
      </c>
      <c r="L19" s="40">
        <f t="shared" si="1"/>
        <v>1</v>
      </c>
      <c r="M19" s="40">
        <f t="shared" si="1"/>
        <v>1</v>
      </c>
      <c r="N19" s="40">
        <f t="shared" si="1"/>
        <v>1</v>
      </c>
      <c r="O19" s="40">
        <f t="shared" si="1"/>
        <v>1</v>
      </c>
      <c r="P19" s="40">
        <f t="shared" si="1"/>
        <v>1</v>
      </c>
      <c r="Q19" s="40">
        <f t="shared" si="1"/>
        <v>1</v>
      </c>
      <c r="R19" s="40">
        <f t="shared" si="1"/>
        <v>1</v>
      </c>
      <c r="S19" s="40">
        <f t="shared" si="1"/>
        <v>1</v>
      </c>
      <c r="T19" s="40">
        <f t="shared" si="1"/>
        <v>1</v>
      </c>
      <c r="U19" s="40">
        <f t="shared" si="1"/>
        <v>1</v>
      </c>
      <c r="V19" s="40">
        <f t="shared" si="1"/>
        <v>1</v>
      </c>
      <c r="W19" s="40">
        <f t="shared" si="1"/>
        <v>1</v>
      </c>
      <c r="X19" s="40">
        <f t="shared" si="1"/>
        <v>1</v>
      </c>
      <c r="Y19" s="40">
        <f t="shared" si="1"/>
        <v>1</v>
      </c>
      <c r="Z19" s="40">
        <f t="shared" si="1"/>
        <v>1</v>
      </c>
      <c r="AA19" s="40">
        <f t="shared" si="1"/>
        <v>1</v>
      </c>
      <c r="AB19" s="40">
        <f t="shared" si="1"/>
        <v>1</v>
      </c>
      <c r="AC19" s="40">
        <f t="shared" si="1"/>
        <v>1</v>
      </c>
      <c r="AD19" s="40">
        <f t="shared" si="1"/>
        <v>1</v>
      </c>
      <c r="AE19" s="40">
        <f t="shared" si="1"/>
        <v>1</v>
      </c>
      <c r="AF19" s="40">
        <f t="shared" si="1"/>
        <v>1</v>
      </c>
    </row>
    <row r="20" spans="1:32">
      <c r="A20" s="32" t="s">
        <v>29</v>
      </c>
      <c r="B20" s="40">
        <f>COUNTIF(B$3:B$14,"TD")</f>
        <v>2</v>
      </c>
      <c r="C20" s="40">
        <f t="shared" ref="C20:AF20" si="2">COUNTIF(C$3:C$14,"TD")</f>
        <v>1</v>
      </c>
      <c r="D20" s="40">
        <f t="shared" si="2"/>
        <v>1</v>
      </c>
      <c r="E20" s="40">
        <f t="shared" si="2"/>
        <v>1</v>
      </c>
      <c r="F20" s="40">
        <f t="shared" si="2"/>
        <v>1</v>
      </c>
      <c r="G20" s="40">
        <f t="shared" si="2"/>
        <v>1</v>
      </c>
      <c r="H20" s="40">
        <f t="shared" si="2"/>
        <v>2</v>
      </c>
      <c r="I20" s="40">
        <f t="shared" si="2"/>
        <v>3</v>
      </c>
      <c r="J20" s="40">
        <f t="shared" si="2"/>
        <v>2</v>
      </c>
      <c r="K20" s="40">
        <f t="shared" si="2"/>
        <v>2</v>
      </c>
      <c r="L20" s="40">
        <f t="shared" si="2"/>
        <v>3</v>
      </c>
      <c r="M20" s="40">
        <f t="shared" si="2"/>
        <v>3</v>
      </c>
      <c r="N20" s="40">
        <f t="shared" si="2"/>
        <v>2</v>
      </c>
      <c r="O20" s="40">
        <f t="shared" si="2"/>
        <v>2</v>
      </c>
      <c r="P20" s="40">
        <f t="shared" si="2"/>
        <v>3</v>
      </c>
      <c r="Q20" s="40">
        <f t="shared" si="2"/>
        <v>3</v>
      </c>
      <c r="R20" s="40">
        <f t="shared" si="2"/>
        <v>2</v>
      </c>
      <c r="S20" s="40">
        <f t="shared" si="2"/>
        <v>3</v>
      </c>
      <c r="T20" s="40">
        <f t="shared" si="2"/>
        <v>3</v>
      </c>
      <c r="U20" s="40">
        <f t="shared" si="2"/>
        <v>3</v>
      </c>
      <c r="V20" s="40">
        <f t="shared" si="2"/>
        <v>2</v>
      </c>
      <c r="W20" s="40">
        <f t="shared" si="2"/>
        <v>2</v>
      </c>
      <c r="X20" s="40">
        <f t="shared" si="2"/>
        <v>2</v>
      </c>
      <c r="Y20" s="40">
        <f t="shared" si="2"/>
        <v>1</v>
      </c>
      <c r="Z20" s="40">
        <f t="shared" si="2"/>
        <v>3</v>
      </c>
      <c r="AA20" s="40">
        <f t="shared" si="2"/>
        <v>3</v>
      </c>
      <c r="AB20" s="40">
        <f t="shared" si="2"/>
        <v>2</v>
      </c>
      <c r="AC20" s="40">
        <f t="shared" si="2"/>
        <v>3</v>
      </c>
      <c r="AD20" s="40">
        <f t="shared" si="2"/>
        <v>2</v>
      </c>
      <c r="AE20" s="40">
        <f t="shared" si="2"/>
        <v>2</v>
      </c>
      <c r="AF20" s="40">
        <f t="shared" si="2"/>
        <v>1</v>
      </c>
    </row>
    <row r="21" spans="1:32">
      <c r="A21" s="33" t="s">
        <v>30</v>
      </c>
      <c r="B21" s="40">
        <f>COUNTIF(B$3:B$14,"Uso/DAAF")</f>
        <v>2</v>
      </c>
      <c r="C21" s="40">
        <f t="shared" ref="C21:AF21" si="3">COUNTIF(C$3:C$14,"Uso/DAAF")</f>
        <v>1</v>
      </c>
      <c r="D21" s="40">
        <f t="shared" si="3"/>
        <v>1</v>
      </c>
      <c r="E21" s="40">
        <f t="shared" si="3"/>
        <v>1</v>
      </c>
      <c r="F21" s="40">
        <f t="shared" si="3"/>
        <v>1</v>
      </c>
      <c r="G21" s="40">
        <f t="shared" si="3"/>
        <v>1</v>
      </c>
      <c r="H21" s="40">
        <f t="shared" si="3"/>
        <v>1</v>
      </c>
      <c r="I21" s="40">
        <f t="shared" si="3"/>
        <v>1</v>
      </c>
      <c r="J21" s="40">
        <f t="shared" si="3"/>
        <v>1</v>
      </c>
      <c r="K21" s="40">
        <f t="shared" si="3"/>
        <v>1</v>
      </c>
      <c r="L21" s="40">
        <f t="shared" si="3"/>
        <v>1</v>
      </c>
      <c r="M21" s="40">
        <f t="shared" si="3"/>
        <v>1</v>
      </c>
      <c r="N21" s="40">
        <f t="shared" si="3"/>
        <v>1</v>
      </c>
      <c r="O21" s="40">
        <f t="shared" si="3"/>
        <v>1</v>
      </c>
      <c r="P21" s="40">
        <f t="shared" si="3"/>
        <v>1</v>
      </c>
      <c r="Q21" s="40">
        <f t="shared" si="3"/>
        <v>1</v>
      </c>
      <c r="R21" s="40">
        <f t="shared" si="3"/>
        <v>1</v>
      </c>
      <c r="S21" s="40">
        <f t="shared" si="3"/>
        <v>1</v>
      </c>
      <c r="T21" s="40">
        <f t="shared" si="3"/>
        <v>1</v>
      </c>
      <c r="U21" s="40">
        <f t="shared" si="3"/>
        <v>1</v>
      </c>
      <c r="V21" s="40">
        <f t="shared" si="3"/>
        <v>1</v>
      </c>
      <c r="W21" s="40">
        <f t="shared" si="3"/>
        <v>1</v>
      </c>
      <c r="X21" s="40">
        <f t="shared" si="3"/>
        <v>1</v>
      </c>
      <c r="Y21" s="40">
        <f t="shared" si="3"/>
        <v>1</v>
      </c>
      <c r="Z21" s="40">
        <f t="shared" si="3"/>
        <v>1</v>
      </c>
      <c r="AA21" s="40">
        <f t="shared" si="3"/>
        <v>1</v>
      </c>
      <c r="AB21" s="40">
        <f t="shared" si="3"/>
        <v>1</v>
      </c>
      <c r="AC21" s="40">
        <f t="shared" si="3"/>
        <v>2</v>
      </c>
      <c r="AD21" s="40">
        <f t="shared" si="3"/>
        <v>1</v>
      </c>
      <c r="AE21" s="40">
        <f t="shared" si="3"/>
        <v>1</v>
      </c>
      <c r="AF21" s="40">
        <f t="shared" si="3"/>
        <v>1</v>
      </c>
    </row>
    <row r="22" spans="1:32">
      <c r="A22" s="34" t="s">
        <v>31</v>
      </c>
      <c r="B22" s="40">
        <f>COUNTIF(B$3:B$14,"P/NI")</f>
        <v>2</v>
      </c>
      <c r="C22" s="40">
        <f t="shared" ref="C22:AF22" si="4">COUNTIF(C$3:C$14,"P/NI")</f>
        <v>1</v>
      </c>
      <c r="D22" s="40">
        <f t="shared" si="4"/>
        <v>1</v>
      </c>
      <c r="E22" s="40">
        <f t="shared" si="4"/>
        <v>1</v>
      </c>
      <c r="F22" s="40">
        <f t="shared" si="4"/>
        <v>1</v>
      </c>
      <c r="G22" s="40">
        <f t="shared" si="4"/>
        <v>1</v>
      </c>
      <c r="H22" s="40">
        <f t="shared" si="4"/>
        <v>1</v>
      </c>
      <c r="I22" s="40">
        <f t="shared" si="4"/>
        <v>1</v>
      </c>
      <c r="J22" s="40">
        <f t="shared" si="4"/>
        <v>1</v>
      </c>
      <c r="K22" s="40">
        <f t="shared" si="4"/>
        <v>1</v>
      </c>
      <c r="L22" s="40">
        <f t="shared" si="4"/>
        <v>1</v>
      </c>
      <c r="M22" s="40">
        <f t="shared" si="4"/>
        <v>1</v>
      </c>
      <c r="N22" s="40">
        <f t="shared" si="4"/>
        <v>2</v>
      </c>
      <c r="O22" s="40">
        <f t="shared" si="4"/>
        <v>2</v>
      </c>
      <c r="P22" s="40">
        <f t="shared" si="4"/>
        <v>2</v>
      </c>
      <c r="Q22" s="40">
        <f t="shared" si="4"/>
        <v>2</v>
      </c>
      <c r="R22" s="40">
        <f t="shared" si="4"/>
        <v>1</v>
      </c>
      <c r="S22" s="40">
        <f t="shared" si="4"/>
        <v>1</v>
      </c>
      <c r="T22" s="40">
        <f t="shared" si="4"/>
        <v>1</v>
      </c>
      <c r="U22" s="40">
        <f t="shared" si="4"/>
        <v>1</v>
      </c>
      <c r="V22" s="40">
        <f t="shared" si="4"/>
        <v>3</v>
      </c>
      <c r="W22" s="40">
        <f t="shared" si="4"/>
        <v>1</v>
      </c>
      <c r="X22" s="40">
        <f t="shared" si="4"/>
        <v>1</v>
      </c>
      <c r="Y22" s="40">
        <f t="shared" si="4"/>
        <v>1</v>
      </c>
      <c r="Z22" s="40">
        <f t="shared" si="4"/>
        <v>1</v>
      </c>
      <c r="AA22" s="40">
        <f t="shared" si="4"/>
        <v>2</v>
      </c>
      <c r="AB22" s="40">
        <f t="shared" si="4"/>
        <v>1</v>
      </c>
      <c r="AC22" s="40">
        <f t="shared" si="4"/>
        <v>1</v>
      </c>
      <c r="AD22" s="40">
        <f t="shared" si="4"/>
        <v>2</v>
      </c>
      <c r="AE22" s="40">
        <f t="shared" si="4"/>
        <v>2</v>
      </c>
      <c r="AF22" s="40">
        <f t="shared" si="4"/>
        <v>1</v>
      </c>
    </row>
    <row r="23" spans="1:32">
      <c r="A23" s="35" t="s">
        <v>32</v>
      </c>
      <c r="B23" s="40">
        <f>COUNTIF(B$3:B$14,"OA")</f>
        <v>1</v>
      </c>
      <c r="C23" s="40">
        <f t="shared" ref="C23:AF23" si="5">COUNTIF(C$3:C$14,"OA")</f>
        <v>1</v>
      </c>
      <c r="D23" s="40">
        <f t="shared" si="5"/>
        <v>1</v>
      </c>
      <c r="E23" s="40">
        <f t="shared" si="5"/>
        <v>1</v>
      </c>
      <c r="F23" s="40">
        <f t="shared" si="5"/>
        <v>1</v>
      </c>
      <c r="G23" s="40">
        <f t="shared" si="5"/>
        <v>2</v>
      </c>
      <c r="H23" s="40">
        <f t="shared" si="5"/>
        <v>2</v>
      </c>
      <c r="I23" s="40">
        <f t="shared" si="5"/>
        <v>1</v>
      </c>
      <c r="J23" s="40">
        <f t="shared" si="5"/>
        <v>2</v>
      </c>
      <c r="K23" s="40">
        <f t="shared" si="5"/>
        <v>1</v>
      </c>
      <c r="L23" s="40">
        <f t="shared" si="5"/>
        <v>1</v>
      </c>
      <c r="M23" s="40">
        <f t="shared" si="5"/>
        <v>1</v>
      </c>
      <c r="N23" s="40">
        <f t="shared" si="5"/>
        <v>1</v>
      </c>
      <c r="O23" s="40">
        <f t="shared" si="5"/>
        <v>3</v>
      </c>
      <c r="P23" s="40">
        <f t="shared" si="5"/>
        <v>1</v>
      </c>
      <c r="Q23" s="40">
        <f t="shared" si="5"/>
        <v>1</v>
      </c>
      <c r="R23" s="40">
        <f t="shared" si="5"/>
        <v>1</v>
      </c>
      <c r="S23" s="40">
        <f t="shared" si="5"/>
        <v>1</v>
      </c>
      <c r="T23" s="40">
        <f t="shared" si="5"/>
        <v>2</v>
      </c>
      <c r="U23" s="40">
        <f t="shared" si="5"/>
        <v>2</v>
      </c>
      <c r="V23" s="40">
        <f t="shared" si="5"/>
        <v>1</v>
      </c>
      <c r="W23" s="40">
        <f t="shared" si="5"/>
        <v>2</v>
      </c>
      <c r="X23" s="40">
        <f t="shared" si="5"/>
        <v>3</v>
      </c>
      <c r="Y23" s="40">
        <f t="shared" si="5"/>
        <v>1</v>
      </c>
      <c r="Z23" s="40">
        <f t="shared" si="5"/>
        <v>1</v>
      </c>
      <c r="AA23" s="40">
        <f t="shared" si="5"/>
        <v>1</v>
      </c>
      <c r="AB23" s="40">
        <f t="shared" si="5"/>
        <v>1</v>
      </c>
      <c r="AC23" s="40">
        <f t="shared" si="5"/>
        <v>1</v>
      </c>
      <c r="AD23" s="40">
        <f t="shared" si="5"/>
        <v>2</v>
      </c>
      <c r="AE23" s="40">
        <f t="shared" si="5"/>
        <v>3</v>
      </c>
      <c r="AF23" s="40">
        <f t="shared" si="5"/>
        <v>1</v>
      </c>
    </row>
    <row r="24" spans="1:32">
      <c r="A24" s="36" t="s">
        <v>33</v>
      </c>
      <c r="B24" s="40">
        <f>COUNTIF(B$3:B$14,"ADM")</f>
        <v>1</v>
      </c>
      <c r="C24" s="40">
        <f t="shared" ref="C24:AF24" si="6">COUNTIF(C$3:C$14,"ADM")</f>
        <v>0</v>
      </c>
      <c r="D24" s="40">
        <f t="shared" si="6"/>
        <v>0</v>
      </c>
      <c r="E24" s="40">
        <f t="shared" si="6"/>
        <v>0</v>
      </c>
      <c r="F24" s="40">
        <f t="shared" si="6"/>
        <v>0</v>
      </c>
      <c r="G24" s="40">
        <f t="shared" si="6"/>
        <v>1</v>
      </c>
      <c r="H24" s="40">
        <f t="shared" si="6"/>
        <v>1</v>
      </c>
      <c r="I24" s="40">
        <f t="shared" si="6"/>
        <v>2</v>
      </c>
      <c r="J24" s="40">
        <f t="shared" si="6"/>
        <v>3</v>
      </c>
      <c r="K24" s="40">
        <f t="shared" si="6"/>
        <v>1</v>
      </c>
      <c r="L24" s="40">
        <f t="shared" si="6"/>
        <v>0</v>
      </c>
      <c r="M24" s="40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1</v>
      </c>
      <c r="Q24" s="40">
        <f t="shared" si="6"/>
        <v>1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1</v>
      </c>
      <c r="W24" s="40">
        <f t="shared" si="6"/>
        <v>2</v>
      </c>
      <c r="X24" s="40">
        <f t="shared" si="6"/>
        <v>1</v>
      </c>
      <c r="Y24" s="40">
        <f t="shared" si="6"/>
        <v>1</v>
      </c>
      <c r="Z24" s="40">
        <f t="shared" si="6"/>
        <v>1</v>
      </c>
      <c r="AA24" s="40">
        <f t="shared" si="6"/>
        <v>0</v>
      </c>
      <c r="AB24" s="40">
        <f t="shared" si="6"/>
        <v>1</v>
      </c>
      <c r="AC24" s="40">
        <f t="shared" si="6"/>
        <v>1</v>
      </c>
      <c r="AD24" s="40">
        <f t="shared" si="6"/>
        <v>1</v>
      </c>
      <c r="AE24" s="40">
        <f t="shared" si="6"/>
        <v>0</v>
      </c>
      <c r="AF24" s="40">
        <f t="shared" si="6"/>
        <v>0</v>
      </c>
    </row>
    <row r="25" spans="1:32" ht="15" thickBot="1">
      <c r="A25" s="37" t="s">
        <v>34</v>
      </c>
      <c r="B25" s="40">
        <f>COUNTIF(B$3:B$14,"D")</f>
        <v>1</v>
      </c>
      <c r="C25" s="40">
        <f t="shared" ref="C25:AF25" si="7">COUNTIF(C$3:C$14,"D")</f>
        <v>1</v>
      </c>
      <c r="D25" s="40">
        <f t="shared" si="7"/>
        <v>6</v>
      </c>
      <c r="E25" s="40">
        <f t="shared" si="7"/>
        <v>5</v>
      </c>
      <c r="F25" s="40">
        <f t="shared" si="7"/>
        <v>3</v>
      </c>
      <c r="G25" s="40">
        <f t="shared" si="7"/>
        <v>3</v>
      </c>
      <c r="H25" s="40">
        <f t="shared" si="7"/>
        <v>2</v>
      </c>
      <c r="I25" s="40">
        <f t="shared" si="7"/>
        <v>2</v>
      </c>
      <c r="J25" s="40">
        <f t="shared" si="7"/>
        <v>1</v>
      </c>
      <c r="K25" s="40">
        <f t="shared" si="7"/>
        <v>4</v>
      </c>
      <c r="L25" s="40">
        <f t="shared" si="7"/>
        <v>4</v>
      </c>
      <c r="M25" s="40">
        <f t="shared" si="7"/>
        <v>4</v>
      </c>
      <c r="N25" s="40">
        <f t="shared" si="7"/>
        <v>4</v>
      </c>
      <c r="O25" s="40">
        <f t="shared" si="7"/>
        <v>2</v>
      </c>
      <c r="P25" s="40">
        <f t="shared" si="7"/>
        <v>2</v>
      </c>
      <c r="Q25" s="40">
        <f t="shared" si="7"/>
        <v>2</v>
      </c>
      <c r="R25" s="40">
        <f t="shared" si="7"/>
        <v>5</v>
      </c>
      <c r="S25" s="40">
        <f t="shared" si="7"/>
        <v>4</v>
      </c>
      <c r="T25" s="40">
        <f t="shared" si="7"/>
        <v>3</v>
      </c>
      <c r="U25" s="40">
        <f t="shared" si="7"/>
        <v>3</v>
      </c>
      <c r="V25" s="40">
        <f t="shared" si="7"/>
        <v>2</v>
      </c>
      <c r="W25" s="40">
        <f t="shared" si="7"/>
        <v>2</v>
      </c>
      <c r="X25" s="40">
        <f t="shared" si="7"/>
        <v>2</v>
      </c>
      <c r="Y25" s="40">
        <f t="shared" si="7"/>
        <v>5</v>
      </c>
      <c r="Z25" s="40">
        <f t="shared" si="7"/>
        <v>3</v>
      </c>
      <c r="AA25" s="40">
        <f t="shared" si="7"/>
        <v>3</v>
      </c>
      <c r="AB25" s="40">
        <f t="shared" si="7"/>
        <v>4</v>
      </c>
      <c r="AC25" s="40">
        <f t="shared" si="7"/>
        <v>2</v>
      </c>
      <c r="AD25" s="40">
        <f t="shared" si="7"/>
        <v>2</v>
      </c>
      <c r="AE25" s="40">
        <f t="shared" si="7"/>
        <v>2</v>
      </c>
      <c r="AF25" s="40">
        <f t="shared" si="7"/>
        <v>6</v>
      </c>
    </row>
    <row r="26" spans="1:32" ht="15" thickBot="1">
      <c r="A26" s="38" t="s">
        <v>35</v>
      </c>
      <c r="B26" s="40">
        <f>COUNTIF(B$3:B$14,"F")</f>
        <v>1</v>
      </c>
      <c r="C26" s="40">
        <f t="shared" ref="C26:AF26" si="8">COUNTIF(C$3:C$14,"F")</f>
        <v>4</v>
      </c>
      <c r="D26" s="40">
        <f t="shared" si="8"/>
        <v>0</v>
      </c>
      <c r="E26" s="40">
        <f t="shared" si="8"/>
        <v>1</v>
      </c>
      <c r="F26" s="40">
        <f t="shared" si="8"/>
        <v>3</v>
      </c>
      <c r="G26" s="40">
        <f t="shared" si="8"/>
        <v>1</v>
      </c>
      <c r="H26" s="40">
        <f t="shared" si="8"/>
        <v>1</v>
      </c>
      <c r="I26" s="40">
        <f t="shared" si="8"/>
        <v>0</v>
      </c>
      <c r="J26" s="40">
        <f t="shared" si="8"/>
        <v>0</v>
      </c>
      <c r="K26" s="40">
        <f t="shared" si="8"/>
        <v>0</v>
      </c>
      <c r="L26" s="40">
        <f t="shared" si="8"/>
        <v>0</v>
      </c>
      <c r="M26" s="40">
        <f t="shared" si="8"/>
        <v>0</v>
      </c>
      <c r="N26" s="40">
        <f t="shared" si="8"/>
        <v>0</v>
      </c>
      <c r="O26" s="40">
        <f t="shared" si="8"/>
        <v>0</v>
      </c>
      <c r="P26" s="40">
        <f t="shared" si="8"/>
        <v>0</v>
      </c>
      <c r="Q26" s="40">
        <f t="shared" si="8"/>
        <v>0</v>
      </c>
      <c r="R26" s="40">
        <f t="shared" si="8"/>
        <v>0</v>
      </c>
      <c r="S26" s="40">
        <f t="shared" si="8"/>
        <v>0</v>
      </c>
      <c r="T26" s="40">
        <f t="shared" si="8"/>
        <v>0</v>
      </c>
      <c r="U26" s="40">
        <f t="shared" si="8"/>
        <v>0</v>
      </c>
      <c r="V26" s="40">
        <f t="shared" si="8"/>
        <v>0</v>
      </c>
      <c r="W26" s="40">
        <f t="shared" si="8"/>
        <v>0</v>
      </c>
      <c r="X26" s="40">
        <f t="shared" si="8"/>
        <v>0</v>
      </c>
      <c r="Y26" s="40">
        <f t="shared" si="8"/>
        <v>0</v>
      </c>
      <c r="Z26" s="40">
        <f t="shared" si="8"/>
        <v>0</v>
      </c>
      <c r="AA26" s="40">
        <f t="shared" si="8"/>
        <v>0</v>
      </c>
      <c r="AB26" s="40">
        <f t="shared" si="8"/>
        <v>0</v>
      </c>
      <c r="AC26" s="40">
        <f t="shared" si="8"/>
        <v>0</v>
      </c>
      <c r="AD26" s="40">
        <f t="shared" si="8"/>
        <v>0</v>
      </c>
      <c r="AE26" s="40">
        <f t="shared" si="8"/>
        <v>0</v>
      </c>
      <c r="AF26" s="40">
        <f t="shared" si="8"/>
        <v>0</v>
      </c>
    </row>
    <row r="27" spans="1:32" ht="15" thickBot="1">
      <c r="A27" s="39" t="s">
        <v>36</v>
      </c>
      <c r="B27" s="40">
        <f>COUNTIF(B$3:B$14,"V")</f>
        <v>0</v>
      </c>
      <c r="C27" s="40">
        <f t="shared" ref="C27:AF27" si="9">COUNTIF(C$3:C$14,"V")</f>
        <v>1</v>
      </c>
      <c r="D27" s="40">
        <f t="shared" si="9"/>
        <v>0</v>
      </c>
      <c r="E27" s="40">
        <f t="shared" si="9"/>
        <v>0</v>
      </c>
      <c r="F27" s="40">
        <f t="shared" si="9"/>
        <v>0</v>
      </c>
      <c r="G27" s="40">
        <f t="shared" si="9"/>
        <v>0</v>
      </c>
      <c r="H27" s="40">
        <f t="shared" si="9"/>
        <v>0</v>
      </c>
      <c r="I27" s="40">
        <f t="shared" si="9"/>
        <v>0</v>
      </c>
      <c r="J27" s="40">
        <f t="shared" si="9"/>
        <v>0</v>
      </c>
      <c r="K27" s="40">
        <f t="shared" si="9"/>
        <v>0</v>
      </c>
      <c r="L27" s="40">
        <f t="shared" si="9"/>
        <v>0</v>
      </c>
      <c r="M27" s="40">
        <f t="shared" si="9"/>
        <v>0</v>
      </c>
      <c r="N27" s="40">
        <f t="shared" si="9"/>
        <v>0</v>
      </c>
      <c r="O27" s="40">
        <f t="shared" si="9"/>
        <v>0</v>
      </c>
      <c r="P27" s="40">
        <f t="shared" si="9"/>
        <v>0</v>
      </c>
      <c r="Q27" s="40">
        <f t="shared" si="9"/>
        <v>0</v>
      </c>
      <c r="R27" s="40">
        <f t="shared" si="9"/>
        <v>0</v>
      </c>
      <c r="S27" s="40">
        <f t="shared" si="9"/>
        <v>0</v>
      </c>
      <c r="T27" s="40">
        <f t="shared" si="9"/>
        <v>0</v>
      </c>
      <c r="U27" s="40">
        <f t="shared" si="9"/>
        <v>0</v>
      </c>
      <c r="V27" s="40">
        <f t="shared" si="9"/>
        <v>0</v>
      </c>
      <c r="W27" s="40">
        <f t="shared" si="9"/>
        <v>0</v>
      </c>
      <c r="X27" s="40">
        <f t="shared" si="9"/>
        <v>0</v>
      </c>
      <c r="Y27" s="40">
        <f t="shared" si="9"/>
        <v>0</v>
      </c>
      <c r="Z27" s="40">
        <f t="shared" si="9"/>
        <v>0</v>
      </c>
      <c r="AA27" s="40">
        <f t="shared" si="9"/>
        <v>0</v>
      </c>
      <c r="AB27" s="40">
        <f t="shared" si="9"/>
        <v>0</v>
      </c>
      <c r="AC27" s="40">
        <f t="shared" si="9"/>
        <v>0</v>
      </c>
      <c r="AD27" s="40">
        <f t="shared" si="9"/>
        <v>0</v>
      </c>
      <c r="AE27" s="40">
        <f t="shared" si="9"/>
        <v>0</v>
      </c>
      <c r="AF27" s="40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 Office - Grupo Fe</cp:lastModifiedBy>
  <dcterms:created xsi:type="dcterms:W3CDTF">2025-04-29T22:57:04Z</dcterms:created>
  <dcterms:modified xsi:type="dcterms:W3CDTF">2025-04-30T21:58:50Z</dcterms:modified>
</cp:coreProperties>
</file>